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ate1904="1" showInkAnnotation="0" autoCompressPictures="0"/>
  <bookViews>
    <workbookView xWindow="-120" yWindow="7200" windowWidth="15480" windowHeight="11640" tabRatio="500"/>
  </bookViews>
  <sheets>
    <sheet name="2010" sheetId="2" r:id="rId1"/>
    <sheet name="Sheet1" sheetId="8" state="hidden" r:id="rId2"/>
  </sheets>
  <definedNames>
    <definedName name="_xlnm._FilterDatabase" localSheetId="0" hidden="1">'2010'!$A$1:$N$65</definedName>
    <definedName name="_xlnm.Print_Titles" localSheetId="0">'2010'!$1:$1</definedName>
    <definedName name="Z_917A76C1_04C5_45A6_A296_83294286BFE8_.wvu.Cols" localSheetId="0" hidden="1">'2010'!$A:$A</definedName>
    <definedName name="Z_917A76C1_04C5_45A6_A296_83294286BFE8_.wvu.FilterData" localSheetId="0" hidden="1">'2010'!$A$1:$N$65</definedName>
    <definedName name="Z_917A76C1_04C5_45A6_A296_83294286BFE8_.wvu.PrintTitles" localSheetId="0" hidden="1">'2010'!$1:$1</definedName>
  </definedNames>
  <calcPr calcId="125725"/>
  <customWorkbookViews>
    <customWorkbookView name="mdaugherty - Personal View" guid="{917A76C1-04C5-45A6-A296-83294286BFE8}" mergeInterval="0" personalView="1" maximized="1" xWindow="1" yWindow="1" windowWidth="1920" windowHeight="889" tabRatio="500" activeSheetId="7"/>
  </customWorkbookViews>
</workbook>
</file>

<file path=xl/calcChain.xml><?xml version="1.0" encoding="utf-8"?>
<calcChain xmlns="http://schemas.openxmlformats.org/spreadsheetml/2006/main">
  <c r="C28" i="2"/>
  <c r="C40"/>
  <c r="C3"/>
  <c r="C4"/>
  <c r="C5"/>
  <c r="C6"/>
  <c r="C7"/>
  <c r="C8"/>
  <c r="C10"/>
  <c r="C11"/>
  <c r="C12"/>
  <c r="C13"/>
  <c r="C14"/>
  <c r="C15"/>
  <c r="C16"/>
  <c r="C17"/>
  <c r="C18"/>
  <c r="C19"/>
  <c r="C20"/>
  <c r="C21"/>
  <c r="C22"/>
  <c r="C23"/>
  <c r="C24"/>
  <c r="C25"/>
  <c r="C26"/>
  <c r="C27"/>
  <c r="C41"/>
  <c r="C29"/>
  <c r="C30"/>
  <c r="C31"/>
  <c r="C32"/>
  <c r="C42"/>
  <c r="C34"/>
  <c r="C43"/>
  <c r="C44"/>
  <c r="C35"/>
  <c r="C36"/>
  <c r="C37"/>
  <c r="C45"/>
  <c r="C38"/>
  <c r="C39"/>
  <c r="C46"/>
  <c r="C47"/>
  <c r="C48"/>
  <c r="C49"/>
  <c r="C50"/>
  <c r="C51"/>
  <c r="C52"/>
  <c r="C53"/>
  <c r="C54"/>
  <c r="C55"/>
  <c r="C56"/>
  <c r="C57"/>
  <c r="C58"/>
  <c r="C59"/>
  <c r="C60"/>
  <c r="C61"/>
  <c r="C9"/>
  <c r="C33"/>
  <c r="C2"/>
  <c r="A1" i="8" l="1"/>
  <c r="A2"/>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alcChain>
</file>

<file path=xl/comments1.xml><?xml version="1.0" encoding="utf-8"?>
<comments xmlns="http://schemas.openxmlformats.org/spreadsheetml/2006/main">
  <authors>
    <author>mdaugherty</author>
  </authors>
  <commentList>
    <comment ref="A1" authorId="0">
      <text>
        <r>
          <rPr>
            <b/>
            <sz val="8"/>
            <color indexed="81"/>
            <rFont val="Tahoma"/>
            <family val="2"/>
          </rPr>
          <t>mdaugherty:
Gold - Completed
Green - FY10 Priority
Blue - FY11 Prioirty</t>
        </r>
        <r>
          <rPr>
            <sz val="8"/>
            <color indexed="81"/>
            <rFont val="Tahoma"/>
            <family val="2"/>
          </rPr>
          <t xml:space="preserve">
</t>
        </r>
      </text>
    </comment>
    <comment ref="E1" authorId="0">
      <text>
        <r>
          <rPr>
            <b/>
            <sz val="8"/>
            <color indexed="81"/>
            <rFont val="Tahoma"/>
            <family val="2"/>
          </rPr>
          <t>Status Legend</t>
        </r>
        <r>
          <rPr>
            <sz val="8"/>
            <color indexed="81"/>
            <rFont val="Tahoma"/>
            <family val="2"/>
          </rPr>
          <t xml:space="preserve">
  1.   Named Report (PM/Ted) 
  2.   Draft Report (Author) 
  3.   IPDS (Mary)  
  4.   Peer Review (Mary) 
  5.   Final Draft (Author) 
  6.   Center Approval (Mary)
  7.   EPN (Lara)
  8.   Edit Review (Lara/Author)
  9.   Policy Review &amp; Approval (Mary)
 10. Publish, End Notes &amp; Website (Mary)
</t>
        </r>
        <r>
          <rPr>
            <sz val="8"/>
            <color indexed="81"/>
            <rFont val="Tahoma"/>
            <family val="2"/>
          </rPr>
          <t xml:space="preserve">
</t>
        </r>
      </text>
    </comment>
  </commentList>
</comments>
</file>

<file path=xl/sharedStrings.xml><?xml version="1.0" encoding="utf-8"?>
<sst xmlns="http://schemas.openxmlformats.org/spreadsheetml/2006/main" count="507" uniqueCount="211">
  <si>
    <t>Sandbar time series</t>
  </si>
  <si>
    <t>Turbidity of Co River</t>
  </si>
  <si>
    <t>Sabol</t>
  </si>
  <si>
    <t>Voichick</t>
  </si>
  <si>
    <t>Journal</t>
  </si>
  <si>
    <t>Field evaluation of the error arising from inadequate time averaging in the standard use of depth-integrating suspended-sediment samplers</t>
  </si>
  <si>
    <t>Fact Sheet</t>
  </si>
  <si>
    <t>Hamill</t>
  </si>
  <si>
    <t>Melis</t>
  </si>
  <si>
    <t>OFR</t>
  </si>
  <si>
    <t>Grams</t>
  </si>
  <si>
    <t>Data Series</t>
  </si>
  <si>
    <t>Ralston</t>
  </si>
  <si>
    <t>Andersen</t>
  </si>
  <si>
    <t>Photosynthesis in a regulated, turbid river</t>
  </si>
  <si>
    <t>Transport of organic matter during an experimental high flow</t>
  </si>
  <si>
    <t>Behn/Kennedy</t>
  </si>
  <si>
    <t>In revision</t>
  </si>
  <si>
    <t>Fairley</t>
  </si>
  <si>
    <t>Comprehensive LIDAR results</t>
  </si>
  <si>
    <t>SIR</t>
  </si>
  <si>
    <t>Status</t>
  </si>
  <si>
    <t>Publication Date</t>
  </si>
  <si>
    <t>Author/Editor</t>
  </si>
  <si>
    <t>Project #</t>
  </si>
  <si>
    <t>Work Plan Requirement</t>
  </si>
  <si>
    <t>Publication Type</t>
  </si>
  <si>
    <t>Vernieu</t>
  </si>
  <si>
    <t>Topping</t>
  </si>
  <si>
    <t>Kennedy and others</t>
  </si>
  <si>
    <t>Circular</t>
  </si>
  <si>
    <t>Technical manual weather stations</t>
  </si>
  <si>
    <t>Bennett</t>
  </si>
  <si>
    <t>Prof. Paper</t>
  </si>
  <si>
    <t>Nearshore warming of Colorado River in Grand Canyon under steady discharge</t>
  </si>
  <si>
    <t>Synthesis of 2008 high-flow experiment results</t>
  </si>
  <si>
    <t>Kohl</t>
  </si>
  <si>
    <t>Development of spacial reference system</t>
  </si>
  <si>
    <t>Sampling methods</t>
  </si>
  <si>
    <t>Channel mapping</t>
  </si>
  <si>
    <t>Linking whole-ecosystem carbon cycling to food webs in a regulated river</t>
  </si>
  <si>
    <t>Vegetation cover changes over time</t>
  </si>
  <si>
    <t>Accepted with revision</t>
  </si>
  <si>
    <t xml:space="preserve">Ralston and others </t>
  </si>
  <si>
    <t>Regulation leads to increases in riparian vegetation, but not direct allochthonous inputs</t>
  </si>
  <si>
    <t>Hall, Kennedy, and others</t>
  </si>
  <si>
    <t>Yard and others</t>
  </si>
  <si>
    <t>Cross and others (Kennedy)</t>
  </si>
  <si>
    <t>Invertebrate drift in the Colorado River, Glen Canyon Summer 2010</t>
  </si>
  <si>
    <t>Hall, Kennedy, Rosi-Marshall</t>
  </si>
  <si>
    <t>Air water gas exchange in the Colorado River</t>
  </si>
  <si>
    <t>Invasion and production of New Zealand mudsnails in Glen Canyon</t>
  </si>
  <si>
    <t>Journal, Biological Invasions</t>
  </si>
  <si>
    <t>Wellard and others (Kennedy)</t>
  </si>
  <si>
    <t>Invertebrate diets</t>
  </si>
  <si>
    <t>Comments</t>
  </si>
  <si>
    <t>Basal resources in backwaters of the Colorado River below Glen Canyon Dam—effects of discharge regimes &amp; comparison with mainstem depositional environments</t>
  </si>
  <si>
    <t>Effects of 2008 High-Flow Experiment on Water-Quality in Lake Powell &amp; Glen Canyon Dam Releases, Utah-Arizona</t>
  </si>
  <si>
    <t>Protiva, Ralston, &amp; others</t>
  </si>
  <si>
    <t>Mainstem discharge on YOY chub habitat near the LCR
Effects of Glen Canyon Dam discharges on water velocity &amp; temperatures at the confluence of the Little Colorado River &amp; implications for habitat for young-of-the-year humpback chub (Gila cypha)</t>
  </si>
  <si>
    <t>Vegetation monitoring recommendations &amp; approaches</t>
  </si>
  <si>
    <t>Dealy &amp; Fairley</t>
  </si>
  <si>
    <t>Techniques &amp; Methods</t>
  </si>
  <si>
    <t>Richness &amp; diversity patterns &amp; trends in vegetation change</t>
  </si>
  <si>
    <t>Schmidt, Valdez, &amp; Melis</t>
  </si>
  <si>
    <t>Kohl &amp; Gushue</t>
  </si>
  <si>
    <t>Remote sensing analysis &amp; recommendations</t>
  </si>
  <si>
    <t>Hazel &amp; Grams</t>
  </si>
  <si>
    <t>Grams &amp; Kaplinski</t>
  </si>
  <si>
    <t>Hall &amp; others (Kennedy)</t>
  </si>
  <si>
    <t>Ralston &amp; others</t>
  </si>
  <si>
    <t>Collins &amp; others</t>
  </si>
  <si>
    <t>Schott, Hazel &amp;, Fairley</t>
  </si>
  <si>
    <t>Historical biological date for water in Lake Powell &amp; from Glen Canyon Dam releases, UT-AZ, 1990-2009</t>
  </si>
  <si>
    <t>Status &amp; trends of Grand Canyon population of humpback chub (ASMR 2010)</t>
  </si>
  <si>
    <t>Status &amp; trends of Grand Canyon population of humpback chub</t>
  </si>
  <si>
    <t>Persons &amp; Andersen</t>
  </si>
  <si>
    <t>Topping, Rubin, Wright &amp; Melis</t>
  </si>
  <si>
    <t>Persons &amp; others AZGFD &amp; FWS</t>
  </si>
  <si>
    <t>2009 Weather &amp; Aeolian Sand-Transport Data from the Colorado River corridor, Grand Canyon, Arizona</t>
  </si>
  <si>
    <t>Virtual shorelines- An Analysis of Potential for Glen Canyon dam Release to Inundate 242 Cultural Sites in Grand Canyon</t>
  </si>
  <si>
    <t>Sondossi &amp; Fairley</t>
  </si>
  <si>
    <t>Yes</t>
  </si>
  <si>
    <t>Priority  (Control Network)</t>
  </si>
  <si>
    <t>Editorial revisions needed</t>
  </si>
  <si>
    <t>Summary Report of Responses of Key Resources to the 2000 Low Steady Summer Flow Experiment</t>
  </si>
  <si>
    <t>OFR to be completed first</t>
  </si>
  <si>
    <t>Priority #</t>
  </si>
  <si>
    <t>Will require Lara's time in Fall 2010</t>
  </si>
  <si>
    <t>Gully Monitoring in Grand Canyon National Park, Arizona, 1996 to 2010 with Emphasis on the March2008 High-Flow Experiment</t>
  </si>
  <si>
    <t>2002-2005 Overflights</t>
  </si>
  <si>
    <t>http://pubs.usgs.gov/of/2010/1137/</t>
  </si>
  <si>
    <t>Griffiths, Topping</t>
  </si>
  <si>
    <t>Design and maintenance of a network for collecting high-resolution suspended-sediment data on the Colorado River in Marble and Grand Canyons, Arizona</t>
  </si>
  <si>
    <t>Status &amp; trends of the Little Colorado River Fish Community in Grand Canyon National Park</t>
  </si>
  <si>
    <t>Cross, W.F., Rosi-Marshall, E.J., Behn, K.E., Kennedy, T.A., Hall, R.O., Fuller, A.E., and Baxter, C.V., 2010, Invasion and production of New Zealand mud snails in the Colorado River, Glen Canyon: Biological Invasions, doi: 10.1007/s10530-010-9694-y, p. unpaged, accessed on May 12, 2010, at http://www.springerlink.com/content/bv834031865h2077/fulltext.pdf.</t>
  </si>
  <si>
    <t>Grams, P.E., Schmidt, J.C., and Andersen, M.E., 2010, 2008 high-flow experiment at Glen Canyon Dam—morphologic response of eddy-deposited sandbars and associated aquatic backwater habitats along the Colorado River in Grand Canyon National Park: U.S. Geological Survey Open-File Report 2010-1032, 73 p.</t>
  </si>
  <si>
    <t>Hazel, J.E., Jr., Grams, P.E., Schmidt, J.C., and Kaplinski, M., 2010, Sandbar response following the 2008 high-flow experiment on the Colorado River in Marble and Grand Canyons: U.S. Geological Survey Scientific Investigations Report 2010-5015, 52 p., accessed on May 12, 2010, at http://pubs.usgs.gov/sir/2010/5015.</t>
  </si>
  <si>
    <t>Korman, J., Kaplinski, M, and Melis, T.S., 2010, Effects of high-flow experiments from Glen Canyon Dam on abundance, growth, and survival rates of early life stages of rainbow trout in the Lees Ferry reach of the Colorado River: U.S. Geological Survey Open-File Report 2010–1034, 31 p.</t>
  </si>
  <si>
    <t>Ralston, B.E., 2010, Riparian vegetation response to the March 2008 short-duration, high-flow experiment--implications of timing and frequency of flood disturbance on nonnative plant establishment along the Colorado River below Glen Canyon Dam: U.S. Geological Survey Open-File Report 2010-1022, 30 p.</t>
  </si>
  <si>
    <t>Rosi-Marshall, E.J., Kennedy, T.A., Kincaid, D.W., Cross, W.F., Kelly, H.A.W., Behn. K.A., White, T., Hall, R.O., Jr., and Baxter, C.V., 2010, Short-term effects of the 2008 high-flow experiment on macroinvertebrates in the Colorado River below Glen Canyon Dam, Arizona: U.S. Geological Survey Open-File Report 2010-1031, 28 p.</t>
  </si>
  <si>
    <t>Hazel &amp; Others</t>
  </si>
  <si>
    <t>Kaplinski &amp; Others</t>
  </si>
  <si>
    <t>Korman &amp; Others</t>
  </si>
  <si>
    <t>Draut &amp; Others</t>
  </si>
  <si>
    <t>Proceedings</t>
  </si>
  <si>
    <t>Cross &amp; Others</t>
  </si>
  <si>
    <t>Grams, Schmidt &amp; Andersen</t>
  </si>
  <si>
    <t>Korman, Kaplinski &amp; Melis</t>
  </si>
  <si>
    <t>Rosi-Marshall &amp; Others</t>
  </si>
  <si>
    <t>Goal</t>
  </si>
  <si>
    <t>Goal Description</t>
  </si>
  <si>
    <t>Agency</t>
  </si>
  <si>
    <t>n/a</t>
  </si>
  <si>
    <t>USGS</t>
  </si>
  <si>
    <t>Citation / Link / Reference</t>
  </si>
  <si>
    <t>Effects of high-flow experiments from Glen Canyon Dam on abundance, growth, and survival rates of early life stages of rainbow trout in the Lees Ferry reach of the Colorado River</t>
  </si>
  <si>
    <t>Sandbar response following the 2008 high-flow experiment on the Colorado River in Marble and Grand Canyons:</t>
  </si>
  <si>
    <t>Riparian vegetation response to the March 2008 short-duration, high-flow experiment--implications of timing and frequency of flood disturbance on nonnative plant establishment along the Colorado River below Glen Canyon Dam</t>
  </si>
  <si>
    <t>Short-term effects of the 2008 high-flow experiment on macroinvertebrates in the Colorado River below Glen Canyon Dam, Arizona</t>
  </si>
  <si>
    <t>Awaiting Publication</t>
  </si>
  <si>
    <t>Conf. Paper</t>
  </si>
  <si>
    <t>McDougall-Reid</t>
  </si>
  <si>
    <t>Field evaluation of sediment-concentration errors arising from non-isokinetic intake effficiency in depth-integrating suspended-sediment bag samplers</t>
  </si>
  <si>
    <t>Effects of Fluctuating Flows and a Controlled Flood on Incubation Success ad Early Survival Rates and Growth of Age-0 Rainbow Trout ina Large Regulated River</t>
  </si>
  <si>
    <t>Geomorphic Response of Sandbars on the Colorado River in Grand Canyon to the March 2008 High-Flow Experiment at Glen Canyon Dam</t>
  </si>
  <si>
    <t>Published</t>
  </si>
  <si>
    <t>Behn, K.E., Kennedy, T.A., and Hall, R.O., Jr., 2010, Basal resources in backwaters of the Colorado River below Glen Canyon Dam; effects of discharge regimes and comparison with mainstem depositional environments: U.S. Geological Survey Open-File Report 2010-1075, 25 p. [http://pubs.usgs.gov/of/2010/1075/]</t>
  </si>
  <si>
    <t>Vernieu, W.S., 2010, Effects of the 2008 high-flow experiment on water quality in Lake Powell and Glen Canyon Dam releases, Utah-Arizona: U.S. Geological Survey Open-File Report 2010-1159, 25 p. [http://pubs.usgs.gov/of/2010/1159/] (*** Please note that this report has accompanying tables/data that can be downloaded form the Web address above)</t>
  </si>
  <si>
    <t>Comparison of turbidity to multi-frequency sideways-looking acoustic-Doppler data and suspended-sediment data in the Colorado River in Grand Canyon</t>
  </si>
  <si>
    <t>PLAN 12.P3.10</t>
  </si>
  <si>
    <t>AMWG Request</t>
  </si>
  <si>
    <t>EXP 7 FY2010</t>
  </si>
  <si>
    <t>PHY 7.R.1.10-11</t>
  </si>
  <si>
    <t>Cary Institute for Ecosystem Studies, Millbrook NY</t>
  </si>
  <si>
    <t>Ecometric Research, Inc., Vancouver, BC, Canada</t>
  </si>
  <si>
    <t>Northern Arizona University (NAU)</t>
  </si>
  <si>
    <t>2/10/10]</t>
  </si>
  <si>
    <t>University of Wyoming</t>
  </si>
  <si>
    <t>Shephard-Wesnitzer, Inc.</t>
  </si>
  <si>
    <t>Ecosystem Ecology meets Adaptive Management:  Food Web Response to a Controlled Flood on the Colorado River, Glen Canyon</t>
  </si>
  <si>
    <t>In Peer Review</t>
  </si>
  <si>
    <t>University of Wyoming, Laramie, WY 82071, USA</t>
  </si>
  <si>
    <t>Department of Zoology and Physiology, Montana State University</t>
  </si>
  <si>
    <t>PHY 7.M1.10-11</t>
  </si>
  <si>
    <t>PHY 7.R3.11</t>
  </si>
  <si>
    <t>PHY 8.M2.10-11</t>
  </si>
  <si>
    <t>2008 High-flow Experiment at Glen Canyon Dam—morphologic response of eddy-deposited sandbars and associated aquatic backwater habitats along the Colorado River in Grand Canyon National Park</t>
  </si>
  <si>
    <t>BIO 1.R1.10</t>
  </si>
  <si>
    <t>BIO 1.R.1.10</t>
  </si>
  <si>
    <t>BIO 2.R1.10</t>
  </si>
  <si>
    <t>BIO 6.R3.10</t>
  </si>
  <si>
    <t>BIO 6.M1.10</t>
  </si>
  <si>
    <t>BIO 7.R1.10</t>
  </si>
  <si>
    <t>PHY 7.R.2.10</t>
  </si>
  <si>
    <t>An approach for modeling sediment budgets in supply-limited rivers</t>
  </si>
  <si>
    <t>Plan 12.P3.10</t>
  </si>
  <si>
    <t>PLAN 12.P1.10-11</t>
  </si>
  <si>
    <t>Wright, Topping, Rubin &amp; Melis</t>
  </si>
  <si>
    <t>Wright, S. A., D. J. Topping, D. M. Rubin, and T. S. Melis (2010), An approach for modeling sediment budgets in supply‐limited rivers, Water Resour. Res., 46, W10538, doi:10.1029/2009WR008600.</t>
  </si>
  <si>
    <t>Under Supervisor Review</t>
  </si>
  <si>
    <t>Aeolian reworking of sediment deposits from the March 2008 Grand Canyon high-flow experiment</t>
  </si>
  <si>
    <t>HFE 1C</t>
  </si>
  <si>
    <t>SUP12.S3.10-11</t>
  </si>
  <si>
    <t>CUL 11.R1</t>
  </si>
  <si>
    <t>Draut, A.E., Sondossi, H.A, Dealy, T.P., Hazel, J.E. Jr.,.Fairley, H.C., and Brown, C.R., In press,  2009 weather and aeolian sand-transport data from the Colorado River corridor, Grand Canyon, Arizona: U.S. Geological Survey Open-File Report 2010-XXXX.</t>
  </si>
  <si>
    <t>CUL 11.R1.</t>
  </si>
  <si>
    <t>Kaplinski, M., Hazel, J.E., Jr., and Parnell, R., 2010, Colorado River campsite monitoring, 1998–2006, Grand Canyon National Park, Arizona, in Melis, T.S., Hamill, J.F., Bennett, G.E., Coggins, L.G., Jr., Grams, P.E., Kennedy, T.A., Kubly, D.M., and Ralston, B.E., eds., Proceedings of the Colorado River Basin Science and Resource Management Symposium, November 18-20, 2008, Scottsdale, Arizona: U.S. Geological Survey Scientific Investigations Report 2010-5135, 275-284 p., accessed on July 15, 2010, at http://pubs.usgs.gov/sir/2010/5135/.</t>
  </si>
  <si>
    <t>Colorado River campsite monitoring, 1998–2006, Grand Canyon National Park, Arizona.</t>
  </si>
  <si>
    <t>REC 9.R1.</t>
  </si>
  <si>
    <t>In Final Review</t>
  </si>
  <si>
    <t>In Review</t>
  </si>
  <si>
    <t>BIO 2.M1.11</t>
  </si>
  <si>
    <t>DASA 12.D9.10</t>
  </si>
  <si>
    <t>Davis/Gushue</t>
  </si>
  <si>
    <t>Wright and Kaplinski</t>
  </si>
  <si>
    <t>Hydro-morphodynamics of two large eddies and associated sandbars along the Colorado River during high flow</t>
  </si>
  <si>
    <t>?</t>
  </si>
  <si>
    <t>Report or Product Title</t>
  </si>
  <si>
    <t>Loyola University of Chicago</t>
  </si>
  <si>
    <t>Complete</t>
  </si>
  <si>
    <t>Sponholtz</t>
  </si>
  <si>
    <t>USF&amp;WS</t>
  </si>
  <si>
    <t>Two (2) Trip Reports for Native Fish Monitoring in LCR</t>
  </si>
  <si>
    <t>Informal Report</t>
  </si>
  <si>
    <t>Makinster</t>
  </si>
  <si>
    <t>Arizona Game &amp; Fish</t>
  </si>
  <si>
    <t>One (1) Trip Report for Native Fish Monitoring in the LCR</t>
  </si>
  <si>
    <t>Persons</t>
  </si>
  <si>
    <t>BIO 2.M4.10</t>
  </si>
  <si>
    <t>Mainstem Fish Monitoring Annual Report</t>
  </si>
  <si>
    <t>BIO 2.R7.10</t>
  </si>
  <si>
    <t>Vanhaverbek &amp; Stone</t>
  </si>
  <si>
    <t>FWS</t>
  </si>
  <si>
    <t>Annual Humpback Chub Stock Assessment</t>
  </si>
  <si>
    <t>Electronic Database</t>
  </si>
  <si>
    <t>Martell</t>
  </si>
  <si>
    <t>Assessment of Fish PEP recommendations related to Humpback Chub Monitoring</t>
  </si>
  <si>
    <t>Humpback Chub Database on Website</t>
  </si>
  <si>
    <t>BIO 2.R13.10</t>
  </si>
  <si>
    <t>Annual Report on Remote Pit Tag Reading Operation</t>
  </si>
  <si>
    <t>BIO 2.R15.10</t>
  </si>
  <si>
    <t>In Prep</t>
  </si>
  <si>
    <t>Pine</t>
  </si>
  <si>
    <t>University of Florida</t>
  </si>
  <si>
    <t>Annual Report on Nearshore Ecology / Fall Steady Flow Study</t>
  </si>
  <si>
    <t>BIO 2.R16.10</t>
  </si>
  <si>
    <t>Annual Report on Mainsteam Nonnative Fish Removal</t>
  </si>
  <si>
    <t>Montana State University</t>
  </si>
  <si>
    <t>GCMRC Contact (Supervisor)</t>
  </si>
  <si>
    <r>
      <t xml:space="preserve">Draut, A.E., Hazel, J.E. Jr., Fairley, H.C., and Brown, C.R., 2010, Aeolian reworking of sandbars from the March 2008 Glen Canyon Dam high flow experiment in Grand Canyon, </t>
    </r>
    <r>
      <rPr>
        <i/>
        <sz val="8"/>
        <rFont val="Rockwell"/>
        <family val="1"/>
        <scheme val="major"/>
      </rPr>
      <t>In</t>
    </r>
    <r>
      <rPr>
        <sz val="8"/>
        <rFont val="Rockwell"/>
        <family val="1"/>
        <scheme val="major"/>
      </rPr>
      <t xml:space="preserve">  Melis, T.S., Hamill, J.F., Coggins, L.G., Jr., Grams, P.E., Kennedy, T.A., Kubly, D.M., and Ralston, B.E., eds., Proceedings of the Colorado River Basin Science and Resource Management Symposium, November 18-20, 2008, Scottsdale, Arizona: U.S. Geological Survey Scientific Investigations Report 2010-5135, p. 325-331.</t>
    </r>
  </si>
</sst>
</file>

<file path=xl/styles.xml><?xml version="1.0" encoding="utf-8"?>
<styleSheet xmlns="http://schemas.openxmlformats.org/spreadsheetml/2006/main">
  <numFmts count="2">
    <numFmt numFmtId="164" formatCode="m/d/yy"/>
    <numFmt numFmtId="165" formatCode="mm/dd/yy;@"/>
  </numFmts>
  <fonts count="17">
    <font>
      <sz val="10"/>
      <name val="Verdana"/>
    </font>
    <font>
      <sz val="8"/>
      <name val="Verdana"/>
      <family val="2"/>
    </font>
    <font>
      <sz val="8"/>
      <color indexed="81"/>
      <name val="Tahoma"/>
      <family val="2"/>
    </font>
    <font>
      <b/>
      <sz val="8"/>
      <color indexed="81"/>
      <name val="Tahoma"/>
      <family val="2"/>
    </font>
    <font>
      <sz val="11"/>
      <color rgb="FF3F3F76"/>
      <name val="Rockwell"/>
      <family val="2"/>
      <scheme val="minor"/>
    </font>
    <font>
      <sz val="8"/>
      <name val="Rockwell"/>
      <family val="1"/>
      <scheme val="major"/>
    </font>
    <font>
      <sz val="8"/>
      <color indexed="8"/>
      <name val="Rockwell"/>
      <family val="1"/>
      <scheme val="major"/>
    </font>
    <font>
      <sz val="8"/>
      <color rgb="FF0070C0"/>
      <name val="Rockwell"/>
      <family val="1"/>
      <scheme val="major"/>
    </font>
    <font>
      <b/>
      <sz val="8"/>
      <name val="Rockwell"/>
      <family val="1"/>
      <scheme val="major"/>
    </font>
    <font>
      <sz val="8"/>
      <color theme="1"/>
      <name val="Rockwell"/>
      <family val="1"/>
      <scheme val="major"/>
    </font>
    <font>
      <sz val="8"/>
      <color indexed="12"/>
      <name val="Rockwell"/>
      <family val="1"/>
      <scheme val="major"/>
    </font>
    <font>
      <sz val="8"/>
      <color indexed="53"/>
      <name val="Rockwell"/>
      <family val="1"/>
      <scheme val="major"/>
    </font>
    <font>
      <sz val="8"/>
      <name val="Rockwell"/>
      <family val="1"/>
      <scheme val="minor"/>
    </font>
    <font>
      <sz val="8"/>
      <name val="Rockwell"/>
      <family val="2"/>
      <scheme val="major"/>
    </font>
    <font>
      <sz val="8"/>
      <name val="Rockwell"/>
      <family val="2"/>
      <scheme val="minor"/>
    </font>
    <font>
      <sz val="8"/>
      <color rgb="FF000000"/>
      <name val="Rockwell"/>
      <family val="1"/>
      <scheme val="major"/>
    </font>
    <font>
      <i/>
      <sz val="8"/>
      <name val="Rockwell"/>
      <family val="1"/>
      <scheme val="major"/>
    </font>
  </fonts>
  <fills count="3">
    <fill>
      <patternFill patternType="none"/>
    </fill>
    <fill>
      <patternFill patternType="gray125"/>
    </fill>
    <fill>
      <patternFill patternType="solid">
        <fgColor rgb="FFFFCC99"/>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4" fillId="2" borderId="8" applyNumberFormat="0" applyAlignment="0" applyProtection="0"/>
  </cellStyleXfs>
  <cellXfs count="62">
    <xf numFmtId="0" fontId="0" fillId="0" borderId="0" xfId="0"/>
    <xf numFmtId="0" fontId="5" fillId="0" borderId="1" xfId="0" applyFont="1" applyFill="1" applyBorder="1" applyAlignment="1" applyProtection="1">
      <alignment horizontal="left" vertical="center" wrapText="1"/>
      <protection locked="0"/>
    </xf>
    <xf numFmtId="0" fontId="12" fillId="0" borderId="2" xfId="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0" fontId="14" fillId="0" borderId="2" xfId="1" applyFont="1" applyFill="1" applyBorder="1" applyAlignment="1" applyProtection="1">
      <alignment vertical="center" wrapText="1"/>
      <protection locked="0"/>
    </xf>
    <xf numFmtId="0" fontId="5" fillId="0" borderId="1" xfId="1" applyFont="1" applyFill="1" applyBorder="1" applyAlignment="1" applyProtection="1">
      <alignment horizontal="left" vertical="center" wrapText="1"/>
      <protection locked="0"/>
    </xf>
    <xf numFmtId="0" fontId="5" fillId="0" borderId="1" xfId="1" applyNumberFormat="1" applyFont="1" applyFill="1" applyBorder="1" applyAlignment="1" applyProtection="1">
      <alignment horizontal="center" vertical="center" wrapText="1"/>
      <protection locked="0"/>
    </xf>
    <xf numFmtId="165" fontId="5" fillId="0" borderId="1" xfId="1" applyNumberFormat="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vertical="center" wrapText="1"/>
      <protection locked="0"/>
    </xf>
    <xf numFmtId="0" fontId="7" fillId="0" borderId="1" xfId="1" applyFont="1" applyFill="1" applyBorder="1" applyAlignment="1" applyProtection="1">
      <alignment horizontal="left" vertical="center" wrapText="1"/>
      <protection locked="0"/>
    </xf>
    <xf numFmtId="0" fontId="5" fillId="0" borderId="0" xfId="0" applyFont="1" applyFill="1" applyBorder="1" applyAlignment="1" applyProtection="1">
      <alignment vertical="center" wrapText="1"/>
      <protection locked="0"/>
    </xf>
    <xf numFmtId="0" fontId="13"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protection locked="0"/>
    </xf>
    <xf numFmtId="165" fontId="8" fillId="0" borderId="3"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center" wrapText="1"/>
      <protection locked="0"/>
    </xf>
    <xf numFmtId="0" fontId="13" fillId="0" borderId="0" xfId="0" applyFont="1" applyFill="1" applyBorder="1" applyAlignment="1" applyProtection="1">
      <alignment vertical="center" wrapText="1"/>
      <protection locked="0"/>
    </xf>
    <xf numFmtId="0" fontId="8" fillId="0" borderId="2" xfId="1" applyFont="1" applyFill="1" applyBorder="1" applyAlignment="1" applyProtection="1">
      <alignment horizontal="center" vertical="center" wrapText="1"/>
      <protection locked="0"/>
    </xf>
    <xf numFmtId="0" fontId="5" fillId="0" borderId="2" xfId="1" applyFont="1" applyFill="1" applyBorder="1" applyAlignment="1" applyProtection="1">
      <alignment horizontal="left" vertical="center" wrapText="1"/>
      <protection locked="0"/>
    </xf>
    <xf numFmtId="0" fontId="5" fillId="0" borderId="2" xfId="1" applyNumberFormat="1" applyFont="1" applyFill="1" applyBorder="1" applyAlignment="1" applyProtection="1">
      <alignment horizontal="center" vertical="center" wrapText="1"/>
      <protection locked="0"/>
    </xf>
    <xf numFmtId="165" fontId="5" fillId="0" borderId="2" xfId="1" applyNumberFormat="1" applyFont="1" applyFill="1" applyBorder="1" applyAlignment="1" applyProtection="1">
      <alignment horizontal="center" vertical="center" wrapText="1"/>
      <protection locked="0"/>
    </xf>
    <xf numFmtId="0" fontId="5" fillId="0" borderId="2" xfId="1" applyFont="1" applyFill="1" applyBorder="1" applyAlignment="1" applyProtection="1">
      <alignment horizontal="center" vertical="center" wrapText="1"/>
      <protection locked="0"/>
    </xf>
    <xf numFmtId="0" fontId="5" fillId="0" borderId="2" xfId="1" applyFont="1" applyFill="1" applyBorder="1" applyAlignment="1" applyProtection="1">
      <alignment vertical="center" wrapText="1"/>
      <protection locked="0"/>
    </xf>
    <xf numFmtId="0" fontId="7" fillId="0" borderId="2" xfId="1" applyFont="1" applyFill="1" applyBorder="1" applyAlignment="1" applyProtection="1">
      <alignment horizontal="left" vertical="center" wrapText="1"/>
      <protection locked="0"/>
    </xf>
    <xf numFmtId="0" fontId="5" fillId="0" borderId="2"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64"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vertical="center" wrapText="1"/>
      <protection locked="0"/>
    </xf>
    <xf numFmtId="0" fontId="0" fillId="0" borderId="1" xfId="0" applyFill="1" applyBorder="1" applyProtection="1">
      <protection locked="0"/>
    </xf>
    <xf numFmtId="0" fontId="5" fillId="0" borderId="2"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165"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2" fillId="0" borderId="7" xfId="1"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NumberFormat="1" applyFont="1" applyFill="1" applyBorder="1" applyAlignment="1" applyProtection="1">
      <alignment horizontal="center" vertical="center" wrapText="1"/>
      <protection locked="0"/>
    </xf>
    <xf numFmtId="165"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wrapText="1"/>
      <protection locked="0"/>
    </xf>
    <xf numFmtId="0" fontId="5" fillId="0" borderId="1" xfId="1" applyNumberFormat="1" applyFont="1" applyFill="1" applyBorder="1" applyAlignment="1" applyProtection="1">
      <alignment vertical="center" wrapText="1"/>
      <protection locked="0"/>
    </xf>
    <xf numFmtId="0" fontId="15" fillId="0" borderId="1"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164" fontId="5" fillId="0" borderId="2" xfId="0" applyNumberFormat="1" applyFont="1" applyFill="1" applyBorder="1" applyAlignment="1" applyProtection="1">
      <alignment horizontal="center" vertical="center" wrapText="1"/>
      <protection locked="0"/>
    </xf>
    <xf numFmtId="0" fontId="10" fillId="0" borderId="0" xfId="0" applyFont="1" applyFill="1" applyBorder="1" applyAlignment="1" applyProtection="1">
      <alignment vertical="center" wrapText="1"/>
      <protection locked="0"/>
    </xf>
    <xf numFmtId="14" fontId="5" fillId="0" borderId="1" xfId="1" applyNumberFormat="1" applyFont="1" applyFill="1" applyBorder="1" applyAlignment="1" applyProtection="1">
      <alignment horizontal="center" vertical="center" wrapText="1"/>
      <protection locked="0"/>
    </xf>
    <xf numFmtId="0" fontId="14" fillId="0" borderId="1" xfId="1" applyFont="1" applyFill="1" applyBorder="1" applyAlignment="1" applyProtection="1">
      <alignment horizontal="center" vertical="center" wrapText="1"/>
      <protection locked="0"/>
    </xf>
    <xf numFmtId="0" fontId="14" fillId="0" borderId="1" xfId="1" applyFont="1" applyFill="1" applyBorder="1" applyAlignment="1" applyProtection="1">
      <alignment horizontal="left" vertical="center" wrapText="1"/>
      <protection locked="0"/>
    </xf>
    <xf numFmtId="0" fontId="14" fillId="0" borderId="1" xfId="1" applyNumberFormat="1" applyFont="1" applyFill="1" applyBorder="1" applyAlignment="1" applyProtection="1">
      <alignment horizontal="center" vertical="center" wrapText="1"/>
      <protection locked="0"/>
    </xf>
    <xf numFmtId="165" fontId="14" fillId="0" borderId="1" xfId="1" applyNumberFormat="1" applyFont="1" applyFill="1" applyBorder="1" applyAlignment="1" applyProtection="1">
      <alignment horizontal="center" vertical="center" wrapText="1"/>
      <protection locked="0"/>
    </xf>
    <xf numFmtId="0" fontId="14" fillId="0" borderId="1" xfId="1"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protection locked="0"/>
    </xf>
    <xf numFmtId="0" fontId="5" fillId="0" borderId="0" xfId="0" applyNumberFormat="1" applyFont="1" applyFill="1" applyBorder="1" applyAlignment="1" applyProtection="1">
      <alignment horizontal="center" vertical="center" wrapText="1"/>
      <protection locked="0"/>
    </xf>
    <xf numFmtId="165" fontId="5" fillId="0" borderId="0" xfId="0" applyNumberFormat="1" applyFont="1" applyFill="1" applyBorder="1" applyAlignment="1" applyProtection="1">
      <alignment horizontal="center" vertical="center" wrapText="1"/>
      <protection locked="0"/>
    </xf>
  </cellXfs>
  <cellStyles count="2">
    <cellStyle name="Input" xfId="1" builtinId="20"/>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Advantage">
  <a:themeElements>
    <a:clrScheme name="Advantage">
      <a:dk1>
        <a:sysClr val="windowText" lastClr="000000"/>
      </a:dk1>
      <a:lt1>
        <a:sysClr val="window" lastClr="FFFFFF"/>
      </a:lt1>
      <a:dk2>
        <a:srgbClr val="2B142D"/>
      </a:dk2>
      <a:lt2>
        <a:srgbClr val="C3AFCC"/>
      </a:lt2>
      <a:accent1>
        <a:srgbClr val="663366"/>
      </a:accent1>
      <a:accent2>
        <a:srgbClr val="330F42"/>
      </a:accent2>
      <a:accent3>
        <a:srgbClr val="666699"/>
      </a:accent3>
      <a:accent4>
        <a:srgbClr val="999966"/>
      </a:accent4>
      <a:accent5>
        <a:srgbClr val="F7901E"/>
      </a:accent5>
      <a:accent6>
        <a:srgbClr val="A3A101"/>
      </a:accent6>
      <a:hlink>
        <a:srgbClr val="BC5FBC"/>
      </a:hlink>
      <a:folHlink>
        <a:srgbClr val="9775A7"/>
      </a:folHlink>
    </a:clrScheme>
    <a:fontScheme name="Advantage">
      <a:majorFont>
        <a:latin typeface="Rockwell"/>
        <a:ea typeface=""/>
        <a:cs typeface=""/>
        <a:font script="Jpan" typeface="ＭＳ ゴシック"/>
      </a:majorFont>
      <a:minorFont>
        <a:latin typeface="Rockwell"/>
        <a:ea typeface=""/>
        <a:cs typeface=""/>
        <a:font script="Jpan" typeface="ＭＳ ゴシック"/>
      </a:minorFont>
    </a:fontScheme>
    <a:fmtScheme name="Advantage">
      <a:fillStyleLst>
        <a:solidFill>
          <a:schemeClr val="phClr"/>
        </a:solidFill>
        <a:gradFill rotWithShape="1">
          <a:gsLst>
            <a:gs pos="0">
              <a:schemeClr val="phClr">
                <a:tint val="100000"/>
                <a:shade val="40000"/>
                <a:alpha val="100000"/>
                <a:satMod val="150000"/>
                <a:lumMod val="100000"/>
              </a:schemeClr>
            </a:gs>
            <a:gs pos="100000">
              <a:schemeClr val="phClr">
                <a:tint val="70000"/>
                <a:shade val="100000"/>
                <a:alpha val="100000"/>
                <a:satMod val="200000"/>
                <a:lumMod val="100000"/>
              </a:schemeClr>
            </a:gs>
          </a:gsLst>
          <a:lin ang="6000000" scaled="1"/>
        </a:gradFill>
        <a:gradFill rotWithShape="1">
          <a:gsLst>
            <a:gs pos="0">
              <a:schemeClr val="phClr">
                <a:shade val="40000"/>
                <a:alpha val="100000"/>
                <a:satMod val="150000"/>
                <a:lumMod val="100000"/>
              </a:schemeClr>
            </a:gs>
            <a:gs pos="100000">
              <a:schemeClr val="phClr">
                <a:tint val="70000"/>
                <a:shade val="100000"/>
                <a:alpha val="100000"/>
                <a:satMod val="200000"/>
                <a:lumMod val="100000"/>
              </a:schemeClr>
            </a:gs>
          </a:gsLst>
          <a:lin ang="5400000" scaled="1"/>
        </a:gra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innerShdw blurRad="50800" dist="25400" dir="13500000">
              <a:srgbClr val="FFFFFF">
                <a:alpha val="75000"/>
              </a:srgbClr>
            </a:innerShdw>
            <a:outerShdw blurRad="63500" dist="25400" dir="5400000" rotWithShape="0">
              <a:srgbClr val="808080">
                <a:alpha val="75000"/>
              </a:srgbClr>
            </a:outerShdw>
          </a:effectLst>
        </a:effectStyle>
        <a:effectStyle>
          <a:effectLst/>
          <a:scene3d>
            <a:camera prst="orthographicFront">
              <a:rot lat="0" lon="0" rev="0"/>
            </a:camera>
            <a:lightRig rig="twoPt" dir="tl">
              <a:rot lat="0" lon="0" rev="4500000"/>
            </a:lightRig>
          </a:scene3d>
          <a:sp3d>
            <a:bevelT w="63500" h="50800"/>
          </a:sp3d>
        </a:effectStyle>
      </a:effectStyleLst>
      <a:bgFillStyleLst>
        <a:solidFill>
          <a:schemeClr val="phClr"/>
        </a:solidFill>
        <a:gradFill rotWithShape="1">
          <a:gsLst>
            <a:gs pos="0">
              <a:schemeClr val="phClr">
                <a:tint val="40000"/>
                <a:satMod val="1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pubs.usgs.gov/of/2009/1190/" TargetMode="External"/><Relationship Id="rId7" Type="http://schemas.openxmlformats.org/officeDocument/2006/relationships/vmlDrawing" Target="../drawings/vmlDrawing1.vml"/><Relationship Id="rId2" Type="http://schemas.openxmlformats.org/officeDocument/2006/relationships/hyperlink" Target="http://pubs.usgs.gov/of/2010/1137/"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2.bin"/><Relationship Id="rId5" Type="http://schemas.openxmlformats.org/officeDocument/2006/relationships/hyperlink" Target="http://www.springerlink.com/content/bv834031865h2077/fulltext.pdf" TargetMode="External"/><Relationship Id="rId4" Type="http://schemas.openxmlformats.org/officeDocument/2006/relationships/hyperlink" Target="http://pubs.usgs.gov/sir/2010/5015"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N61"/>
  <sheetViews>
    <sheetView tabSelected="1" topLeftCell="B1" zoomScale="93" zoomScaleNormal="93" zoomScaleSheetLayoutView="100" workbookViewId="0">
      <selection activeCell="B28" sqref="B28"/>
    </sheetView>
  </sheetViews>
  <sheetFormatPr defaultRowHeight="11.25"/>
  <cols>
    <col min="1" max="1" width="5.625" style="57" hidden="1" customWidth="1"/>
    <col min="2" max="2" width="8.5" style="58" bestFit="1" customWidth="1"/>
    <col min="3" max="3" width="22.375" style="59" bestFit="1" customWidth="1"/>
    <col min="4" max="4" width="12" style="59" bestFit="1" customWidth="1"/>
    <col min="5" max="5" width="8.75" style="60" customWidth="1"/>
    <col min="6" max="6" width="8.625" style="61" customWidth="1"/>
    <col min="7" max="7" width="13.5" style="57" customWidth="1"/>
    <col min="8" max="8" width="10.75" style="59" customWidth="1"/>
    <col min="9" max="9" width="13.75" style="57" bestFit="1" customWidth="1"/>
    <col min="10" max="10" width="13.625" style="57" customWidth="1"/>
    <col min="11" max="11" width="38.125" style="11" customWidth="1"/>
    <col min="12" max="12" width="10" style="57" customWidth="1"/>
    <col min="13" max="13" width="40.625" style="57" customWidth="1"/>
    <col min="14" max="14" width="17.5" style="59" customWidth="1"/>
    <col min="15" max="16384" width="9" style="11"/>
  </cols>
  <sheetData>
    <row r="1" spans="1:14" ht="23.25" thickBot="1">
      <c r="A1" s="13" t="s">
        <v>87</v>
      </c>
      <c r="B1" s="13" t="s">
        <v>110</v>
      </c>
      <c r="C1" s="13" t="s">
        <v>111</v>
      </c>
      <c r="D1" s="13" t="s">
        <v>24</v>
      </c>
      <c r="E1" s="14" t="s">
        <v>21</v>
      </c>
      <c r="F1" s="15" t="s">
        <v>22</v>
      </c>
      <c r="G1" s="13" t="s">
        <v>23</v>
      </c>
      <c r="H1" s="13" t="s">
        <v>112</v>
      </c>
      <c r="I1" s="13" t="s">
        <v>209</v>
      </c>
      <c r="J1" s="13" t="s">
        <v>25</v>
      </c>
      <c r="K1" s="16" t="s">
        <v>178</v>
      </c>
      <c r="L1" s="17" t="s">
        <v>26</v>
      </c>
      <c r="M1" s="13" t="s">
        <v>115</v>
      </c>
      <c r="N1" s="13" t="s">
        <v>55</v>
      </c>
    </row>
    <row r="2" spans="1:14" ht="63">
      <c r="A2" s="2" t="s">
        <v>113</v>
      </c>
      <c r="B2" s="3">
        <v>1</v>
      </c>
      <c r="C2" s="4" t="str">
        <f t="shared" ref="C2:C32" si="0">IF(B2=1,"Aquatic foodbase",IF(B2=2,"Native fish and habitat",IF(B2=4,"Rainbow trout  (Lees Ferry)",IF(B2=5,"Kanab ambersnail",IF(B2=6,"Riparian and spring communities",IF(B2=7,"Water Quality",IF(B2=8,"Sediment Storage (sandbars)",IF(B2=9,"Recreational Experiences",IF(B2=10,"Power Production",IF(B2=11,"Cultural Resources",IF(B2=12,"High-quality monitoring, research, and adaptive management program","")))))))))))</f>
        <v>Aquatic foodbase</v>
      </c>
      <c r="D2" s="5" t="s">
        <v>148</v>
      </c>
      <c r="E2" s="6" t="s">
        <v>126</v>
      </c>
      <c r="F2" s="7">
        <v>38748</v>
      </c>
      <c r="G2" s="8" t="s">
        <v>16</v>
      </c>
      <c r="H2" s="5" t="s">
        <v>138</v>
      </c>
      <c r="I2" s="8" t="s">
        <v>13</v>
      </c>
      <c r="J2" s="8" t="s">
        <v>82</v>
      </c>
      <c r="K2" s="9" t="s">
        <v>56</v>
      </c>
      <c r="L2" s="8" t="s">
        <v>9</v>
      </c>
      <c r="M2" s="5" t="s">
        <v>127</v>
      </c>
      <c r="N2" s="9"/>
    </row>
    <row r="3" spans="1:14" ht="21">
      <c r="A3" s="2" t="s">
        <v>113</v>
      </c>
      <c r="B3" s="3">
        <v>1</v>
      </c>
      <c r="C3" s="4" t="str">
        <f t="shared" si="0"/>
        <v>Aquatic foodbase</v>
      </c>
      <c r="D3" s="5" t="s">
        <v>132</v>
      </c>
      <c r="E3" s="6"/>
      <c r="F3" s="7">
        <v>38960</v>
      </c>
      <c r="G3" s="8" t="s">
        <v>46</v>
      </c>
      <c r="H3" s="5" t="s">
        <v>114</v>
      </c>
      <c r="I3" s="8" t="s">
        <v>13</v>
      </c>
      <c r="J3" s="8" t="s">
        <v>82</v>
      </c>
      <c r="K3" s="9" t="s">
        <v>15</v>
      </c>
      <c r="L3" s="8" t="s">
        <v>4</v>
      </c>
      <c r="M3" s="10"/>
      <c r="N3" s="9"/>
    </row>
    <row r="4" spans="1:14" ht="73.5">
      <c r="A4" s="2" t="s">
        <v>113</v>
      </c>
      <c r="B4" s="3">
        <v>1</v>
      </c>
      <c r="C4" s="4" t="str">
        <f t="shared" si="0"/>
        <v>Aquatic foodbase</v>
      </c>
      <c r="D4" s="5" t="s">
        <v>149</v>
      </c>
      <c r="E4" s="6" t="s">
        <v>126</v>
      </c>
      <c r="F4" s="7">
        <v>38960</v>
      </c>
      <c r="G4" s="8" t="s">
        <v>47</v>
      </c>
      <c r="H4" s="5" t="s">
        <v>208</v>
      </c>
      <c r="I4" s="8" t="s">
        <v>13</v>
      </c>
      <c r="J4" s="8" t="s">
        <v>82</v>
      </c>
      <c r="K4" s="9" t="s">
        <v>51</v>
      </c>
      <c r="L4" s="8" t="s">
        <v>52</v>
      </c>
      <c r="M4" s="5" t="s">
        <v>95</v>
      </c>
      <c r="N4" s="9"/>
    </row>
    <row r="5" spans="1:14" ht="31.5">
      <c r="A5" s="2" t="s">
        <v>113</v>
      </c>
      <c r="B5" s="3">
        <v>1</v>
      </c>
      <c r="C5" s="4" t="str">
        <f t="shared" si="0"/>
        <v>Aquatic foodbase</v>
      </c>
      <c r="D5" s="5" t="s">
        <v>149</v>
      </c>
      <c r="E5" s="6"/>
      <c r="F5" s="7">
        <v>39082</v>
      </c>
      <c r="G5" s="8" t="s">
        <v>53</v>
      </c>
      <c r="H5" s="5" t="s">
        <v>179</v>
      </c>
      <c r="I5" s="8" t="s">
        <v>13</v>
      </c>
      <c r="J5" s="8" t="s">
        <v>82</v>
      </c>
      <c r="K5" s="9" t="s">
        <v>54</v>
      </c>
      <c r="L5" s="8" t="s">
        <v>4</v>
      </c>
      <c r="M5" s="10"/>
      <c r="N5" s="9"/>
    </row>
    <row r="6" spans="1:14" ht="21">
      <c r="A6" s="2" t="s">
        <v>113</v>
      </c>
      <c r="B6" s="3">
        <v>1</v>
      </c>
      <c r="C6" s="4" t="str">
        <f t="shared" si="0"/>
        <v>Aquatic foodbase</v>
      </c>
      <c r="D6" s="5" t="s">
        <v>149</v>
      </c>
      <c r="E6" s="6"/>
      <c r="F6" s="7">
        <v>39082</v>
      </c>
      <c r="G6" s="8" t="s">
        <v>45</v>
      </c>
      <c r="H6" s="5" t="s">
        <v>138</v>
      </c>
      <c r="I6" s="8" t="s">
        <v>13</v>
      </c>
      <c r="J6" s="8" t="s">
        <v>82</v>
      </c>
      <c r="K6" s="9" t="s">
        <v>14</v>
      </c>
      <c r="L6" s="8" t="s">
        <v>4</v>
      </c>
      <c r="M6" s="10"/>
      <c r="N6" s="9"/>
    </row>
    <row r="7" spans="1:14" s="19" customFormat="1" ht="21">
      <c r="A7" s="18" t="s">
        <v>113</v>
      </c>
      <c r="B7" s="3">
        <v>1</v>
      </c>
      <c r="C7" s="4" t="str">
        <f t="shared" si="0"/>
        <v>Aquatic foodbase</v>
      </c>
      <c r="D7" s="5" t="s">
        <v>149</v>
      </c>
      <c r="E7" s="6" t="s">
        <v>17</v>
      </c>
      <c r="F7" s="7">
        <v>39082</v>
      </c>
      <c r="G7" s="8" t="s">
        <v>49</v>
      </c>
      <c r="H7" s="5" t="s">
        <v>138</v>
      </c>
      <c r="I7" s="8" t="s">
        <v>13</v>
      </c>
      <c r="J7" s="8" t="s">
        <v>82</v>
      </c>
      <c r="K7" s="9" t="s">
        <v>50</v>
      </c>
      <c r="L7" s="8" t="s">
        <v>4</v>
      </c>
      <c r="M7" s="10"/>
      <c r="N7" s="9"/>
    </row>
    <row r="8" spans="1:14" ht="21">
      <c r="A8" s="2"/>
      <c r="B8" s="20">
        <v>1</v>
      </c>
      <c r="C8" s="4" t="str">
        <f t="shared" si="0"/>
        <v>Aquatic foodbase</v>
      </c>
      <c r="D8" s="21" t="s">
        <v>149</v>
      </c>
      <c r="E8" s="22">
        <v>1</v>
      </c>
      <c r="F8" s="23">
        <v>39233</v>
      </c>
      <c r="G8" s="24" t="s">
        <v>69</v>
      </c>
      <c r="H8" s="21" t="s">
        <v>138</v>
      </c>
      <c r="I8" s="24" t="s">
        <v>13</v>
      </c>
      <c r="J8" s="24" t="s">
        <v>82</v>
      </c>
      <c r="K8" s="25" t="s">
        <v>40</v>
      </c>
      <c r="L8" s="24" t="s">
        <v>20</v>
      </c>
      <c r="M8" s="26"/>
      <c r="N8" s="9"/>
    </row>
    <row r="9" spans="1:14" ht="21">
      <c r="A9" s="27"/>
      <c r="B9" s="28">
        <v>1</v>
      </c>
      <c r="C9" s="4" t="str">
        <f t="shared" si="0"/>
        <v>Aquatic foodbase</v>
      </c>
      <c r="D9" s="1" t="s">
        <v>148</v>
      </c>
      <c r="E9" s="29"/>
      <c r="F9" s="30">
        <v>39172</v>
      </c>
      <c r="G9" s="29" t="s">
        <v>29</v>
      </c>
      <c r="H9" s="5" t="s">
        <v>114</v>
      </c>
      <c r="I9" s="31" t="s">
        <v>13</v>
      </c>
      <c r="J9" s="31" t="s">
        <v>82</v>
      </c>
      <c r="K9" s="32" t="s">
        <v>48</v>
      </c>
      <c r="L9" s="29" t="s">
        <v>4</v>
      </c>
      <c r="M9" s="29"/>
      <c r="N9" s="33"/>
    </row>
    <row r="10" spans="1:14" ht="21">
      <c r="A10" s="34"/>
      <c r="B10" s="28">
        <v>2</v>
      </c>
      <c r="C10" s="4" t="str">
        <f t="shared" si="0"/>
        <v>Native fish and habitat</v>
      </c>
      <c r="D10" s="1" t="s">
        <v>172</v>
      </c>
      <c r="E10" s="35">
        <v>1</v>
      </c>
      <c r="F10" s="36">
        <v>39172</v>
      </c>
      <c r="G10" s="29" t="s">
        <v>13</v>
      </c>
      <c r="H10" s="1" t="s">
        <v>114</v>
      </c>
      <c r="I10" s="29" t="s">
        <v>7</v>
      </c>
      <c r="J10" s="29" t="s">
        <v>82</v>
      </c>
      <c r="K10" s="37" t="s">
        <v>75</v>
      </c>
      <c r="L10" s="29" t="s">
        <v>6</v>
      </c>
      <c r="M10" s="29"/>
      <c r="N10" s="1" t="s">
        <v>86</v>
      </c>
    </row>
    <row r="11" spans="1:14" ht="21">
      <c r="A11" s="34"/>
      <c r="B11" s="28">
        <v>2</v>
      </c>
      <c r="C11" s="4" t="str">
        <f t="shared" si="0"/>
        <v>Native fish and habitat</v>
      </c>
      <c r="D11" s="1" t="s">
        <v>172</v>
      </c>
      <c r="E11" s="35">
        <v>1</v>
      </c>
      <c r="F11" s="36">
        <v>39141</v>
      </c>
      <c r="G11" s="29" t="s">
        <v>76</v>
      </c>
      <c r="H11" s="1" t="s">
        <v>114</v>
      </c>
      <c r="I11" s="29" t="s">
        <v>7</v>
      </c>
      <c r="J11" s="29" t="s">
        <v>82</v>
      </c>
      <c r="K11" s="37" t="s">
        <v>74</v>
      </c>
      <c r="L11" s="29" t="s">
        <v>9</v>
      </c>
      <c r="M11" s="29"/>
      <c r="N11" s="1"/>
    </row>
    <row r="12" spans="1:14" ht="21">
      <c r="A12" s="34"/>
      <c r="B12" s="28">
        <v>2</v>
      </c>
      <c r="C12" s="4" t="str">
        <f t="shared" si="0"/>
        <v>Native fish and habitat</v>
      </c>
      <c r="D12" s="5" t="s">
        <v>150</v>
      </c>
      <c r="E12" s="35" t="s">
        <v>180</v>
      </c>
      <c r="F12" s="36">
        <v>39082</v>
      </c>
      <c r="G12" s="29" t="s">
        <v>181</v>
      </c>
      <c r="H12" s="1" t="s">
        <v>182</v>
      </c>
      <c r="I12" s="29" t="s">
        <v>13</v>
      </c>
      <c r="J12" s="29" t="s">
        <v>82</v>
      </c>
      <c r="K12" s="37" t="s">
        <v>183</v>
      </c>
      <c r="L12" s="29" t="s">
        <v>184</v>
      </c>
      <c r="M12" s="29"/>
      <c r="N12" s="1"/>
    </row>
    <row r="13" spans="1:14" ht="21">
      <c r="A13" s="2"/>
      <c r="B13" s="3">
        <v>2</v>
      </c>
      <c r="C13" s="4" t="str">
        <f t="shared" si="0"/>
        <v>Native fish and habitat</v>
      </c>
      <c r="D13" s="5" t="s">
        <v>150</v>
      </c>
      <c r="E13" s="6">
        <v>1</v>
      </c>
      <c r="F13" s="7">
        <v>39021</v>
      </c>
      <c r="G13" s="8" t="s">
        <v>78</v>
      </c>
      <c r="H13" s="5" t="s">
        <v>114</v>
      </c>
      <c r="I13" s="8" t="s">
        <v>13</v>
      </c>
      <c r="J13" s="8" t="s">
        <v>82</v>
      </c>
      <c r="K13" s="9" t="s">
        <v>94</v>
      </c>
      <c r="L13" s="8" t="s">
        <v>9</v>
      </c>
      <c r="M13" s="10"/>
      <c r="N13" s="9"/>
    </row>
    <row r="14" spans="1:14" ht="21">
      <c r="A14" s="2"/>
      <c r="B14" s="3">
        <v>2</v>
      </c>
      <c r="C14" s="4" t="str">
        <f t="shared" si="0"/>
        <v>Native fish and habitat</v>
      </c>
      <c r="D14" s="5" t="s">
        <v>150</v>
      </c>
      <c r="E14" s="6">
        <v>1</v>
      </c>
      <c r="F14" s="7">
        <v>39082</v>
      </c>
      <c r="G14" s="8" t="s">
        <v>185</v>
      </c>
      <c r="H14" s="5" t="s">
        <v>186</v>
      </c>
      <c r="I14" s="8" t="s">
        <v>13</v>
      </c>
      <c r="J14" s="8" t="s">
        <v>82</v>
      </c>
      <c r="K14" s="9" t="s">
        <v>187</v>
      </c>
      <c r="L14" s="8" t="s">
        <v>184</v>
      </c>
      <c r="M14" s="10"/>
      <c r="N14" s="9"/>
    </row>
    <row r="15" spans="1:14" ht="21">
      <c r="A15" s="2"/>
      <c r="B15" s="3">
        <v>2</v>
      </c>
      <c r="C15" s="4" t="str">
        <f t="shared" si="0"/>
        <v>Native fish and habitat</v>
      </c>
      <c r="D15" s="5" t="s">
        <v>189</v>
      </c>
      <c r="E15" s="6" t="s">
        <v>180</v>
      </c>
      <c r="F15" s="7" t="s">
        <v>177</v>
      </c>
      <c r="G15" s="8" t="s">
        <v>185</v>
      </c>
      <c r="H15" s="5" t="s">
        <v>186</v>
      </c>
      <c r="I15" s="8" t="s">
        <v>13</v>
      </c>
      <c r="J15" s="8" t="s">
        <v>82</v>
      </c>
      <c r="K15" s="9" t="s">
        <v>190</v>
      </c>
      <c r="L15" s="8" t="s">
        <v>184</v>
      </c>
      <c r="M15" s="10"/>
      <c r="N15" s="9"/>
    </row>
    <row r="16" spans="1:14" ht="21">
      <c r="A16" s="2"/>
      <c r="B16" s="3">
        <v>2</v>
      </c>
      <c r="C16" s="4" t="str">
        <f t="shared" si="0"/>
        <v>Native fish and habitat</v>
      </c>
      <c r="D16" s="5" t="s">
        <v>191</v>
      </c>
      <c r="E16" s="6" t="s">
        <v>180</v>
      </c>
      <c r="F16" s="7" t="s">
        <v>177</v>
      </c>
      <c r="G16" s="8" t="s">
        <v>192</v>
      </c>
      <c r="H16" s="5" t="s">
        <v>193</v>
      </c>
      <c r="I16" s="8" t="s">
        <v>13</v>
      </c>
      <c r="J16" s="8" t="s">
        <v>82</v>
      </c>
      <c r="K16" s="9" t="s">
        <v>194</v>
      </c>
      <c r="L16" s="8" t="s">
        <v>184</v>
      </c>
      <c r="M16" s="10"/>
      <c r="N16" s="9"/>
    </row>
    <row r="17" spans="1:14" ht="21">
      <c r="A17" s="2"/>
      <c r="B17" s="3">
        <v>2</v>
      </c>
      <c r="C17" s="4" t="str">
        <f t="shared" si="0"/>
        <v>Native fish and habitat</v>
      </c>
      <c r="D17" s="5" t="s">
        <v>191</v>
      </c>
      <c r="E17" s="6" t="s">
        <v>180</v>
      </c>
      <c r="F17" s="7" t="s">
        <v>177</v>
      </c>
      <c r="G17" s="8" t="s">
        <v>188</v>
      </c>
      <c r="H17" s="5" t="s">
        <v>114</v>
      </c>
      <c r="I17" s="8" t="s">
        <v>13</v>
      </c>
      <c r="J17" s="8" t="s">
        <v>82</v>
      </c>
      <c r="K17" s="9" t="s">
        <v>198</v>
      </c>
      <c r="L17" s="8" t="s">
        <v>195</v>
      </c>
      <c r="M17" s="10"/>
      <c r="N17" s="9"/>
    </row>
    <row r="18" spans="1:14" ht="21">
      <c r="A18" s="2"/>
      <c r="B18" s="3">
        <v>2</v>
      </c>
      <c r="C18" s="4" t="str">
        <f t="shared" si="0"/>
        <v>Native fish and habitat</v>
      </c>
      <c r="D18" s="5" t="s">
        <v>191</v>
      </c>
      <c r="E18" s="6" t="s">
        <v>180</v>
      </c>
      <c r="F18" s="7" t="s">
        <v>177</v>
      </c>
      <c r="G18" s="8" t="s">
        <v>196</v>
      </c>
      <c r="H18" s="5"/>
      <c r="I18" s="8" t="s">
        <v>13</v>
      </c>
      <c r="J18" s="8" t="s">
        <v>82</v>
      </c>
      <c r="K18" s="9" t="s">
        <v>197</v>
      </c>
      <c r="L18" s="8" t="s">
        <v>184</v>
      </c>
      <c r="M18" s="10"/>
      <c r="N18" s="9"/>
    </row>
    <row r="19" spans="1:14" ht="21">
      <c r="A19" s="2"/>
      <c r="B19" s="3">
        <v>2</v>
      </c>
      <c r="C19" s="4" t="str">
        <f t="shared" si="0"/>
        <v>Native fish and habitat</v>
      </c>
      <c r="D19" s="5" t="s">
        <v>199</v>
      </c>
      <c r="E19" s="6" t="s">
        <v>180</v>
      </c>
      <c r="F19" s="7">
        <v>39065</v>
      </c>
      <c r="G19" s="8" t="s">
        <v>188</v>
      </c>
      <c r="H19" s="5" t="s">
        <v>114</v>
      </c>
      <c r="I19" s="8" t="s">
        <v>13</v>
      </c>
      <c r="J19" s="8" t="s">
        <v>82</v>
      </c>
      <c r="K19" s="9" t="s">
        <v>200</v>
      </c>
      <c r="L19" s="8" t="s">
        <v>184</v>
      </c>
      <c r="M19" s="10"/>
      <c r="N19" s="9"/>
    </row>
    <row r="20" spans="1:14" s="38" customFormat="1" ht="21">
      <c r="A20" s="2"/>
      <c r="B20" s="3">
        <v>2</v>
      </c>
      <c r="C20" s="4" t="str">
        <f t="shared" si="0"/>
        <v>Native fish and habitat</v>
      </c>
      <c r="D20" s="5" t="s">
        <v>201</v>
      </c>
      <c r="E20" s="6" t="s">
        <v>202</v>
      </c>
      <c r="F20" s="7">
        <v>39065</v>
      </c>
      <c r="G20" s="8" t="s">
        <v>203</v>
      </c>
      <c r="H20" s="5" t="s">
        <v>204</v>
      </c>
      <c r="I20" s="8" t="s">
        <v>13</v>
      </c>
      <c r="J20" s="8" t="s">
        <v>82</v>
      </c>
      <c r="K20" s="9" t="s">
        <v>205</v>
      </c>
      <c r="L20" s="8" t="s">
        <v>184</v>
      </c>
      <c r="M20" s="10"/>
      <c r="N20" s="9"/>
    </row>
    <row r="21" spans="1:14" ht="21">
      <c r="A21" s="2"/>
      <c r="B21" s="3">
        <v>2</v>
      </c>
      <c r="C21" s="4" t="str">
        <f t="shared" si="0"/>
        <v>Native fish and habitat</v>
      </c>
      <c r="D21" s="5" t="s">
        <v>206</v>
      </c>
      <c r="E21" s="6" t="s">
        <v>202</v>
      </c>
      <c r="F21" s="7">
        <v>39065</v>
      </c>
      <c r="G21" s="8" t="s">
        <v>185</v>
      </c>
      <c r="H21" s="5" t="s">
        <v>186</v>
      </c>
      <c r="I21" s="8" t="s">
        <v>13</v>
      </c>
      <c r="J21" s="8" t="s">
        <v>82</v>
      </c>
      <c r="K21" s="9" t="s">
        <v>207</v>
      </c>
      <c r="L21" s="8" t="s">
        <v>184</v>
      </c>
      <c r="M21" s="10"/>
      <c r="N21" s="9"/>
    </row>
    <row r="22" spans="1:14" ht="21">
      <c r="A22" s="2"/>
      <c r="B22" s="3">
        <v>2</v>
      </c>
      <c r="C22" s="4" t="str">
        <f t="shared" si="0"/>
        <v>Native fish and habitat</v>
      </c>
      <c r="D22" s="5" t="s">
        <v>206</v>
      </c>
      <c r="E22" s="6" t="s">
        <v>202</v>
      </c>
      <c r="F22" s="7">
        <v>39065</v>
      </c>
      <c r="G22" s="8" t="s">
        <v>185</v>
      </c>
      <c r="H22" s="5" t="s">
        <v>186</v>
      </c>
      <c r="I22" s="8" t="s">
        <v>13</v>
      </c>
      <c r="J22" s="8" t="s">
        <v>82</v>
      </c>
      <c r="K22" s="9" t="s">
        <v>207</v>
      </c>
      <c r="L22" s="8" t="s">
        <v>184</v>
      </c>
      <c r="M22" s="10"/>
      <c r="N22" s="9"/>
    </row>
    <row r="23" spans="1:14" ht="21">
      <c r="A23" s="2" t="s">
        <v>113</v>
      </c>
      <c r="B23" s="3">
        <v>6</v>
      </c>
      <c r="C23" s="4" t="str">
        <f t="shared" si="0"/>
        <v>Riparian and spring communities</v>
      </c>
      <c r="D23" s="5" t="s">
        <v>151</v>
      </c>
      <c r="E23" s="6" t="s">
        <v>42</v>
      </c>
      <c r="F23" s="7">
        <v>38837</v>
      </c>
      <c r="G23" s="8" t="s">
        <v>43</v>
      </c>
      <c r="H23" s="5" t="s">
        <v>114</v>
      </c>
      <c r="I23" s="8" t="s">
        <v>13</v>
      </c>
      <c r="J23" s="8" t="s">
        <v>82</v>
      </c>
      <c r="K23" s="9" t="s">
        <v>44</v>
      </c>
      <c r="L23" s="8" t="s">
        <v>4</v>
      </c>
      <c r="M23" s="10"/>
      <c r="N23" s="9"/>
    </row>
    <row r="24" spans="1:14" ht="21">
      <c r="A24" s="2"/>
      <c r="B24" s="3">
        <v>6</v>
      </c>
      <c r="C24" s="4" t="str">
        <f t="shared" si="0"/>
        <v>Riparian and spring communities</v>
      </c>
      <c r="D24" s="5" t="s">
        <v>151</v>
      </c>
      <c r="E24" s="6">
        <v>1</v>
      </c>
      <c r="F24" s="7">
        <v>39051</v>
      </c>
      <c r="G24" s="8" t="s">
        <v>12</v>
      </c>
      <c r="H24" s="5" t="s">
        <v>114</v>
      </c>
      <c r="I24" s="8" t="s">
        <v>13</v>
      </c>
      <c r="J24" s="8" t="s">
        <v>82</v>
      </c>
      <c r="K24" s="9" t="s">
        <v>63</v>
      </c>
      <c r="L24" s="8" t="s">
        <v>9</v>
      </c>
      <c r="M24" s="10"/>
      <c r="N24" s="9"/>
    </row>
    <row r="25" spans="1:14">
      <c r="A25" s="39"/>
      <c r="B25" s="3">
        <v>6</v>
      </c>
      <c r="C25" s="4" t="str">
        <f t="shared" si="0"/>
        <v>Riparian and spring communities</v>
      </c>
      <c r="D25" s="5" t="s">
        <v>152</v>
      </c>
      <c r="E25" s="6">
        <v>1</v>
      </c>
      <c r="F25" s="7">
        <v>38960</v>
      </c>
      <c r="G25" s="8" t="s">
        <v>12</v>
      </c>
      <c r="H25" s="5" t="s">
        <v>114</v>
      </c>
      <c r="I25" s="8" t="s">
        <v>13</v>
      </c>
      <c r="J25" s="8" t="s">
        <v>82</v>
      </c>
      <c r="K25" s="9" t="s">
        <v>60</v>
      </c>
      <c r="L25" s="8" t="s">
        <v>9</v>
      </c>
      <c r="M25" s="10"/>
      <c r="N25" s="9"/>
    </row>
    <row r="26" spans="1:14">
      <c r="A26" s="2"/>
      <c r="B26" s="20">
        <v>6</v>
      </c>
      <c r="C26" s="4" t="str">
        <f t="shared" si="0"/>
        <v>Riparian and spring communities</v>
      </c>
      <c r="D26" s="21" t="s">
        <v>151</v>
      </c>
      <c r="E26" s="22">
        <v>1</v>
      </c>
      <c r="F26" s="23">
        <v>39325</v>
      </c>
      <c r="G26" s="24" t="s">
        <v>70</v>
      </c>
      <c r="H26" s="21" t="s">
        <v>114</v>
      </c>
      <c r="I26" s="24" t="s">
        <v>13</v>
      </c>
      <c r="J26" s="24" t="s">
        <v>82</v>
      </c>
      <c r="K26" s="25" t="s">
        <v>41</v>
      </c>
      <c r="L26" s="24" t="s">
        <v>20</v>
      </c>
      <c r="M26" s="26"/>
      <c r="N26" s="9"/>
    </row>
    <row r="27" spans="1:14" ht="31.5">
      <c r="A27" s="34"/>
      <c r="B27" s="28">
        <v>7</v>
      </c>
      <c r="C27" s="4" t="str">
        <f t="shared" si="0"/>
        <v>Water Quality</v>
      </c>
      <c r="D27" s="1" t="s">
        <v>144</v>
      </c>
      <c r="E27" s="35" t="s">
        <v>170</v>
      </c>
      <c r="F27" s="36">
        <v>38882</v>
      </c>
      <c r="G27" s="29" t="s">
        <v>77</v>
      </c>
      <c r="H27" s="1" t="s">
        <v>114</v>
      </c>
      <c r="I27" s="29" t="s">
        <v>10</v>
      </c>
      <c r="J27" s="29" t="s">
        <v>82</v>
      </c>
      <c r="K27" s="32" t="s">
        <v>5</v>
      </c>
      <c r="L27" s="29" t="s">
        <v>33</v>
      </c>
      <c r="M27" s="29"/>
      <c r="N27" s="1" t="s">
        <v>84</v>
      </c>
    </row>
    <row r="28" spans="1:14" ht="31.5">
      <c r="A28" s="2"/>
      <c r="B28" s="3">
        <v>7</v>
      </c>
      <c r="C28" s="56" t="str">
        <f t="shared" si="0"/>
        <v>Water Quality</v>
      </c>
      <c r="D28" s="5" t="s">
        <v>145</v>
      </c>
      <c r="E28" s="6" t="s">
        <v>120</v>
      </c>
      <c r="F28" s="7"/>
      <c r="G28" s="8" t="s">
        <v>3</v>
      </c>
      <c r="H28" s="5" t="s">
        <v>114</v>
      </c>
      <c r="I28" s="8" t="s">
        <v>122</v>
      </c>
      <c r="J28" s="8" t="s">
        <v>82</v>
      </c>
      <c r="K28" s="9" t="s">
        <v>129</v>
      </c>
      <c r="L28" s="8" t="s">
        <v>121</v>
      </c>
      <c r="M28" s="10"/>
      <c r="N28" s="9"/>
    </row>
    <row r="29" spans="1:14" ht="31.5">
      <c r="A29" s="2" t="s">
        <v>113</v>
      </c>
      <c r="B29" s="3">
        <v>7</v>
      </c>
      <c r="C29" s="4" t="str">
        <f t="shared" si="0"/>
        <v>Water Quality</v>
      </c>
      <c r="D29" s="5" t="s">
        <v>144</v>
      </c>
      <c r="E29" s="6" t="s">
        <v>160</v>
      </c>
      <c r="F29" s="7">
        <v>38758</v>
      </c>
      <c r="G29" s="8" t="s">
        <v>92</v>
      </c>
      <c r="H29" s="5" t="s">
        <v>114</v>
      </c>
      <c r="I29" s="8" t="s">
        <v>10</v>
      </c>
      <c r="J29" s="8" t="s">
        <v>82</v>
      </c>
      <c r="K29" s="9" t="s">
        <v>93</v>
      </c>
      <c r="L29" s="8" t="s">
        <v>62</v>
      </c>
      <c r="M29" s="10"/>
      <c r="N29" s="9"/>
    </row>
    <row r="30" spans="1:14">
      <c r="A30" s="34"/>
      <c r="B30" s="28">
        <v>7</v>
      </c>
      <c r="C30" s="4" t="str">
        <f t="shared" si="0"/>
        <v>Water Quality</v>
      </c>
      <c r="D30" s="1" t="s">
        <v>133</v>
      </c>
      <c r="E30" s="35">
        <v>1</v>
      </c>
      <c r="F30" s="36">
        <v>39113</v>
      </c>
      <c r="G30" s="29" t="s">
        <v>28</v>
      </c>
      <c r="H30" s="1" t="s">
        <v>114</v>
      </c>
      <c r="I30" s="29" t="s">
        <v>10</v>
      </c>
      <c r="J30" s="29" t="s">
        <v>82</v>
      </c>
      <c r="K30" s="37" t="s">
        <v>38</v>
      </c>
      <c r="L30" s="29" t="s">
        <v>20</v>
      </c>
      <c r="M30" s="29"/>
      <c r="N30" s="1"/>
    </row>
    <row r="31" spans="1:14" ht="42">
      <c r="A31" s="40"/>
      <c r="B31" s="41">
        <v>7</v>
      </c>
      <c r="C31" s="4" t="str">
        <f t="shared" si="0"/>
        <v>Water Quality</v>
      </c>
      <c r="D31" s="42" t="s">
        <v>154</v>
      </c>
      <c r="E31" s="43" t="s">
        <v>126</v>
      </c>
      <c r="F31" s="44">
        <v>38990</v>
      </c>
      <c r="G31" s="41" t="s">
        <v>158</v>
      </c>
      <c r="H31" s="42" t="s">
        <v>114</v>
      </c>
      <c r="I31" s="41" t="s">
        <v>10</v>
      </c>
      <c r="J31" s="41" t="s">
        <v>82</v>
      </c>
      <c r="K31" s="45" t="s">
        <v>155</v>
      </c>
      <c r="L31" s="41" t="s">
        <v>4</v>
      </c>
      <c r="M31" s="42" t="s">
        <v>159</v>
      </c>
      <c r="N31" s="12"/>
    </row>
    <row r="32" spans="1:14" ht="21">
      <c r="A32" s="2"/>
      <c r="B32" s="3">
        <v>7</v>
      </c>
      <c r="C32" s="4" t="str">
        <f t="shared" si="0"/>
        <v>Water Quality</v>
      </c>
      <c r="D32" s="5" t="s">
        <v>153</v>
      </c>
      <c r="E32" s="6">
        <v>1</v>
      </c>
      <c r="F32" s="7"/>
      <c r="G32" s="8" t="s">
        <v>27</v>
      </c>
      <c r="H32" s="5" t="s">
        <v>114</v>
      </c>
      <c r="I32" s="8" t="s">
        <v>13</v>
      </c>
      <c r="J32" s="8" t="s">
        <v>82</v>
      </c>
      <c r="K32" s="9" t="s">
        <v>73</v>
      </c>
      <c r="L32" s="8" t="s">
        <v>9</v>
      </c>
      <c r="M32" s="10"/>
      <c r="N32" s="9"/>
    </row>
    <row r="33" spans="1:14">
      <c r="A33" s="2"/>
      <c r="B33" s="3">
        <v>7</v>
      </c>
      <c r="C33" s="4" t="str">
        <f t="shared" ref="C33:C61" si="1">IF(B33=1,"Aquatic foodbase",IF(B33=2,"Native fish and habitat",IF(B33=4,"Rainbow trout  (Lees Ferry)",IF(B33=5,"Kanab ambersnail",IF(B33=6,"Riparian and spring communities",IF(B33=7,"Water Quality",IF(B33=8,"Sediment Storage (sandbars)",IF(B33=9,"Recreational Experiences",IF(B33=10,"Power Production",IF(B33=11,"Cultural Resources",IF(B33=12,"High-quality monitoring, research, and adaptive management program","")))))))))))</f>
        <v>Water Quality</v>
      </c>
      <c r="D33" s="5" t="s">
        <v>144</v>
      </c>
      <c r="E33" s="6">
        <v>1</v>
      </c>
      <c r="F33" s="7"/>
      <c r="G33" s="8" t="s">
        <v>3</v>
      </c>
      <c r="H33" s="5" t="s">
        <v>114</v>
      </c>
      <c r="I33" s="8" t="s">
        <v>28</v>
      </c>
      <c r="J33" s="8" t="s">
        <v>82</v>
      </c>
      <c r="K33" s="9" t="s">
        <v>1</v>
      </c>
      <c r="L33" s="8" t="s">
        <v>11</v>
      </c>
      <c r="M33" s="10"/>
      <c r="N33" s="9"/>
    </row>
    <row r="34" spans="1:14" ht="31.5">
      <c r="A34" s="18"/>
      <c r="B34" s="3">
        <v>8</v>
      </c>
      <c r="C34" s="4" t="str">
        <f t="shared" si="1"/>
        <v>Sediment Storage (sandbars)</v>
      </c>
      <c r="D34" s="5" t="s">
        <v>146</v>
      </c>
      <c r="E34" s="6" t="s">
        <v>120</v>
      </c>
      <c r="F34" s="7"/>
      <c r="G34" s="8" t="s">
        <v>2</v>
      </c>
      <c r="H34" s="5" t="s">
        <v>114</v>
      </c>
      <c r="I34" s="8" t="s">
        <v>122</v>
      </c>
      <c r="J34" s="8" t="s">
        <v>82</v>
      </c>
      <c r="K34" s="9" t="s">
        <v>123</v>
      </c>
      <c r="L34" s="8" t="s">
        <v>121</v>
      </c>
      <c r="M34" s="10"/>
      <c r="N34" s="9"/>
    </row>
    <row r="35" spans="1:14" ht="105">
      <c r="A35" s="18"/>
      <c r="B35" s="3">
        <v>9</v>
      </c>
      <c r="C35" s="4" t="str">
        <f t="shared" si="1"/>
        <v>Recreational Experiences</v>
      </c>
      <c r="D35" s="5" t="s">
        <v>169</v>
      </c>
      <c r="E35" s="6" t="s">
        <v>126</v>
      </c>
      <c r="F35" s="7"/>
      <c r="G35" s="8" t="s">
        <v>102</v>
      </c>
      <c r="H35" s="5" t="s">
        <v>114</v>
      </c>
      <c r="I35" s="8" t="s">
        <v>18</v>
      </c>
      <c r="J35" s="8" t="s">
        <v>82</v>
      </c>
      <c r="K35" s="46" t="s">
        <v>168</v>
      </c>
      <c r="L35" s="8" t="s">
        <v>20</v>
      </c>
      <c r="M35" s="46" t="s">
        <v>167</v>
      </c>
      <c r="N35" s="9"/>
    </row>
    <row r="36" spans="1:14" ht="52.5">
      <c r="A36" s="2" t="s">
        <v>113</v>
      </c>
      <c r="B36" s="3">
        <v>11</v>
      </c>
      <c r="C36" s="4" t="str">
        <f t="shared" si="1"/>
        <v>Cultural Resources</v>
      </c>
      <c r="D36" s="1" t="s">
        <v>164</v>
      </c>
      <c r="E36" s="6" t="s">
        <v>126</v>
      </c>
      <c r="F36" s="7">
        <v>38898</v>
      </c>
      <c r="G36" s="8" t="s">
        <v>104</v>
      </c>
      <c r="H36" s="5" t="s">
        <v>114</v>
      </c>
      <c r="I36" s="8" t="s">
        <v>18</v>
      </c>
      <c r="J36" s="8" t="s">
        <v>82</v>
      </c>
      <c r="K36" s="9" t="s">
        <v>79</v>
      </c>
      <c r="L36" s="8" t="s">
        <v>9</v>
      </c>
      <c r="M36" s="47" t="s">
        <v>165</v>
      </c>
      <c r="N36" s="9"/>
    </row>
    <row r="37" spans="1:14" ht="31.5">
      <c r="A37" s="2"/>
      <c r="B37" s="3">
        <v>11</v>
      </c>
      <c r="C37" s="4" t="str">
        <f t="shared" si="1"/>
        <v>Cultural Resources</v>
      </c>
      <c r="D37" s="5" t="s">
        <v>131</v>
      </c>
      <c r="E37" s="6" t="s">
        <v>17</v>
      </c>
      <c r="F37" s="7">
        <v>38868</v>
      </c>
      <c r="G37" s="8" t="s">
        <v>81</v>
      </c>
      <c r="H37" s="5" t="s">
        <v>114</v>
      </c>
      <c r="I37" s="8" t="s">
        <v>7</v>
      </c>
      <c r="J37" s="8" t="s">
        <v>82</v>
      </c>
      <c r="K37" s="9" t="s">
        <v>80</v>
      </c>
      <c r="L37" s="8" t="s">
        <v>9</v>
      </c>
      <c r="M37" s="10"/>
      <c r="N37" s="9"/>
    </row>
    <row r="38" spans="1:14">
      <c r="A38" s="2"/>
      <c r="B38" s="3">
        <v>11</v>
      </c>
      <c r="C38" s="4" t="str">
        <f t="shared" si="1"/>
        <v>Cultural Resources</v>
      </c>
      <c r="D38" s="5" t="s">
        <v>166</v>
      </c>
      <c r="E38" s="6">
        <v>1</v>
      </c>
      <c r="F38" s="7">
        <v>38898</v>
      </c>
      <c r="G38" s="8" t="s">
        <v>71</v>
      </c>
      <c r="H38" s="5" t="s">
        <v>114</v>
      </c>
      <c r="I38" s="8" t="s">
        <v>18</v>
      </c>
      <c r="J38" s="8" t="s">
        <v>82</v>
      </c>
      <c r="K38" s="9" t="s">
        <v>19</v>
      </c>
      <c r="L38" s="8" t="s">
        <v>20</v>
      </c>
      <c r="M38" s="10"/>
      <c r="N38" s="9"/>
    </row>
    <row r="39" spans="1:14" ht="21">
      <c r="A39" s="18"/>
      <c r="B39" s="3">
        <v>11</v>
      </c>
      <c r="C39" s="4" t="str">
        <f t="shared" si="1"/>
        <v>Cultural Resources</v>
      </c>
      <c r="D39" s="5" t="s">
        <v>166</v>
      </c>
      <c r="E39" s="6">
        <v>1</v>
      </c>
      <c r="F39" s="7">
        <v>39172</v>
      </c>
      <c r="G39" s="8" t="s">
        <v>61</v>
      </c>
      <c r="H39" s="5" t="s">
        <v>114</v>
      </c>
      <c r="I39" s="8" t="s">
        <v>18</v>
      </c>
      <c r="J39" s="8" t="s">
        <v>82</v>
      </c>
      <c r="K39" s="9" t="s">
        <v>31</v>
      </c>
      <c r="L39" s="8" t="s">
        <v>62</v>
      </c>
      <c r="M39" s="10"/>
      <c r="N39" s="9"/>
    </row>
    <row r="40" spans="1:14" ht="42">
      <c r="A40" s="18"/>
      <c r="B40" s="3">
        <v>12</v>
      </c>
      <c r="C40" s="4" t="str">
        <f t="shared" si="1"/>
        <v>High-quality monitoring, research, and adaptive management program</v>
      </c>
      <c r="D40" s="5" t="s">
        <v>132</v>
      </c>
      <c r="E40" s="6" t="s">
        <v>120</v>
      </c>
      <c r="F40" s="7"/>
      <c r="G40" s="8" t="s">
        <v>108</v>
      </c>
      <c r="H40" s="5" t="s">
        <v>135</v>
      </c>
      <c r="I40" s="8" t="s">
        <v>7</v>
      </c>
      <c r="J40" s="8" t="s">
        <v>82</v>
      </c>
      <c r="K40" s="9" t="s">
        <v>124</v>
      </c>
      <c r="L40" s="8" t="s">
        <v>4</v>
      </c>
      <c r="M40" s="10"/>
      <c r="N40" s="9"/>
    </row>
    <row r="41" spans="1:14" ht="42">
      <c r="A41" s="2"/>
      <c r="B41" s="3">
        <v>12</v>
      </c>
      <c r="C41" s="4" t="str">
        <f t="shared" si="1"/>
        <v>High-quality monitoring, research, and adaptive management program</v>
      </c>
      <c r="D41" s="5" t="s">
        <v>132</v>
      </c>
      <c r="E41" s="6" t="s">
        <v>120</v>
      </c>
      <c r="F41" s="7"/>
      <c r="G41" s="8" t="s">
        <v>108</v>
      </c>
      <c r="H41" s="5" t="s">
        <v>135</v>
      </c>
      <c r="I41" s="8" t="s">
        <v>7</v>
      </c>
      <c r="J41" s="8" t="s">
        <v>82</v>
      </c>
      <c r="K41" s="9" t="s">
        <v>125</v>
      </c>
      <c r="L41" s="8" t="s">
        <v>4</v>
      </c>
      <c r="M41" s="10"/>
      <c r="N41" s="9"/>
    </row>
    <row r="42" spans="1:14" ht="63">
      <c r="A42" s="2" t="s">
        <v>113</v>
      </c>
      <c r="B42" s="3">
        <v>12</v>
      </c>
      <c r="C42" s="4" t="str">
        <f t="shared" si="1"/>
        <v>High-quality monitoring, research, and adaptive management program</v>
      </c>
      <c r="D42" s="5" t="s">
        <v>162</v>
      </c>
      <c r="E42" s="6" t="s">
        <v>126</v>
      </c>
      <c r="F42" s="7" t="s">
        <v>137</v>
      </c>
      <c r="G42" s="8" t="s">
        <v>101</v>
      </c>
      <c r="H42" s="5" t="s">
        <v>136</v>
      </c>
      <c r="I42" s="8" t="s">
        <v>10</v>
      </c>
      <c r="J42" s="8" t="s">
        <v>82</v>
      </c>
      <c r="K42" s="9" t="s">
        <v>117</v>
      </c>
      <c r="L42" s="8" t="s">
        <v>20</v>
      </c>
      <c r="M42" s="5" t="s">
        <v>97</v>
      </c>
      <c r="N42" s="9"/>
    </row>
    <row r="43" spans="1:14" s="48" customFormat="1" ht="42">
      <c r="A43" s="2"/>
      <c r="B43" s="3">
        <v>12</v>
      </c>
      <c r="C43" s="4" t="str">
        <f t="shared" si="1"/>
        <v>High-quality monitoring, research, and adaptive management program</v>
      </c>
      <c r="D43" s="5" t="s">
        <v>132</v>
      </c>
      <c r="E43" s="6">
        <v>1</v>
      </c>
      <c r="F43" s="7">
        <v>39141</v>
      </c>
      <c r="G43" s="8" t="s">
        <v>67</v>
      </c>
      <c r="H43" s="5" t="s">
        <v>136</v>
      </c>
      <c r="I43" s="8" t="s">
        <v>8</v>
      </c>
      <c r="J43" s="8" t="s">
        <v>82</v>
      </c>
      <c r="K43" s="9" t="s">
        <v>0</v>
      </c>
      <c r="L43" s="8" t="s">
        <v>20</v>
      </c>
      <c r="M43" s="10"/>
      <c r="N43" s="9" t="s">
        <v>83</v>
      </c>
    </row>
    <row r="44" spans="1:14" ht="31.5">
      <c r="A44" s="2"/>
      <c r="B44" s="3">
        <v>12</v>
      </c>
      <c r="C44" s="4" t="str">
        <f t="shared" si="1"/>
        <v>High-quality monitoring, research, and adaptive management program</v>
      </c>
      <c r="D44" s="5" t="s">
        <v>132</v>
      </c>
      <c r="E44" s="6">
        <v>1</v>
      </c>
      <c r="F44" s="7">
        <v>39172</v>
      </c>
      <c r="G44" s="8" t="s">
        <v>68</v>
      </c>
      <c r="H44" s="5" t="s">
        <v>114</v>
      </c>
      <c r="I44" s="8" t="s">
        <v>8</v>
      </c>
      <c r="J44" s="8" t="s">
        <v>82</v>
      </c>
      <c r="K44" s="9" t="s">
        <v>39</v>
      </c>
      <c r="L44" s="8" t="s">
        <v>20</v>
      </c>
      <c r="M44" s="10"/>
      <c r="N44" s="9" t="s">
        <v>83</v>
      </c>
    </row>
    <row r="45" spans="1:14" ht="95.25">
      <c r="A45" s="49"/>
      <c r="B45" s="3">
        <v>12</v>
      </c>
      <c r="C45" s="4" t="str">
        <f t="shared" si="1"/>
        <v>High-quality monitoring, research, and adaptive management program</v>
      </c>
      <c r="D45" s="1" t="s">
        <v>132</v>
      </c>
      <c r="E45" s="29"/>
      <c r="F45" s="32"/>
      <c r="G45" s="29" t="s">
        <v>104</v>
      </c>
      <c r="H45" s="32" t="s">
        <v>114</v>
      </c>
      <c r="I45" s="29" t="s">
        <v>18</v>
      </c>
      <c r="J45" s="29" t="s">
        <v>82</v>
      </c>
      <c r="K45" s="32" t="s">
        <v>161</v>
      </c>
      <c r="L45" s="29" t="s">
        <v>105</v>
      </c>
      <c r="M45" s="32" t="s">
        <v>210</v>
      </c>
      <c r="N45" s="32"/>
    </row>
    <row r="46" spans="1:14" ht="63">
      <c r="A46" s="2" t="s">
        <v>113</v>
      </c>
      <c r="B46" s="3">
        <v>12</v>
      </c>
      <c r="C46" s="4" t="str">
        <f t="shared" si="1"/>
        <v>High-quality monitoring, research, and adaptive management program</v>
      </c>
      <c r="D46" s="5" t="s">
        <v>132</v>
      </c>
      <c r="E46" s="6" t="s">
        <v>126</v>
      </c>
      <c r="F46" s="7">
        <v>38853</v>
      </c>
      <c r="G46" s="8" t="s">
        <v>12</v>
      </c>
      <c r="H46" s="5" t="s">
        <v>114</v>
      </c>
      <c r="I46" s="8" t="s">
        <v>13</v>
      </c>
      <c r="J46" s="8" t="s">
        <v>82</v>
      </c>
      <c r="K46" s="9" t="s">
        <v>118</v>
      </c>
      <c r="L46" s="8" t="s">
        <v>9</v>
      </c>
      <c r="M46" s="5" t="s">
        <v>99</v>
      </c>
      <c r="N46" s="9"/>
    </row>
    <row r="47" spans="1:14" ht="73.5">
      <c r="A47" s="2" t="s">
        <v>113</v>
      </c>
      <c r="B47" s="3">
        <v>12</v>
      </c>
      <c r="C47" s="4" t="str">
        <f t="shared" si="1"/>
        <v>High-quality monitoring, research, and adaptive management program</v>
      </c>
      <c r="D47" s="5" t="s">
        <v>132</v>
      </c>
      <c r="E47" s="6" t="s">
        <v>126</v>
      </c>
      <c r="F47" s="7">
        <v>38892</v>
      </c>
      <c r="G47" s="8" t="s">
        <v>27</v>
      </c>
      <c r="H47" s="5" t="s">
        <v>114</v>
      </c>
      <c r="I47" s="8" t="s">
        <v>13</v>
      </c>
      <c r="J47" s="8" t="s">
        <v>82</v>
      </c>
      <c r="K47" s="9" t="s">
        <v>57</v>
      </c>
      <c r="L47" s="8" t="s">
        <v>9</v>
      </c>
      <c r="M47" s="5" t="s">
        <v>128</v>
      </c>
      <c r="N47" s="9"/>
    </row>
    <row r="48" spans="1:14" s="50" customFormat="1" ht="63">
      <c r="A48" s="2" t="s">
        <v>113</v>
      </c>
      <c r="B48" s="3">
        <v>12</v>
      </c>
      <c r="C48" s="4" t="str">
        <f t="shared" si="1"/>
        <v>High-quality monitoring, research, and adaptive management program</v>
      </c>
      <c r="D48" s="5" t="s">
        <v>132</v>
      </c>
      <c r="E48" s="6" t="s">
        <v>126</v>
      </c>
      <c r="F48" s="7">
        <v>38826</v>
      </c>
      <c r="G48" s="8" t="s">
        <v>107</v>
      </c>
      <c r="H48" s="5" t="s">
        <v>142</v>
      </c>
      <c r="I48" s="8" t="s">
        <v>7</v>
      </c>
      <c r="J48" s="8" t="s">
        <v>82</v>
      </c>
      <c r="K48" s="9" t="s">
        <v>147</v>
      </c>
      <c r="L48" s="8" t="s">
        <v>9</v>
      </c>
      <c r="M48" s="5" t="s">
        <v>96</v>
      </c>
      <c r="N48" s="9"/>
    </row>
    <row r="49" spans="1:14" ht="63">
      <c r="A49" s="18" t="s">
        <v>113</v>
      </c>
      <c r="B49" s="3">
        <v>12</v>
      </c>
      <c r="C49" s="4" t="str">
        <f t="shared" si="1"/>
        <v>High-quality monitoring, research, and adaptive management program</v>
      </c>
      <c r="D49" s="5" t="s">
        <v>132</v>
      </c>
      <c r="E49" s="51" t="s">
        <v>126</v>
      </c>
      <c r="F49" s="7">
        <v>38816</v>
      </c>
      <c r="G49" s="8" t="s">
        <v>109</v>
      </c>
      <c r="H49" s="5" t="s">
        <v>134</v>
      </c>
      <c r="I49" s="8" t="s">
        <v>13</v>
      </c>
      <c r="J49" s="8" t="s">
        <v>82</v>
      </c>
      <c r="K49" s="9" t="s">
        <v>119</v>
      </c>
      <c r="L49" s="8" t="s">
        <v>9</v>
      </c>
      <c r="M49" s="5" t="s">
        <v>100</v>
      </c>
      <c r="N49" s="9"/>
    </row>
    <row r="50" spans="1:14" ht="52.5">
      <c r="A50" s="2" t="s">
        <v>113</v>
      </c>
      <c r="B50" s="3">
        <v>12</v>
      </c>
      <c r="C50" s="4" t="str">
        <f t="shared" si="1"/>
        <v>High-quality monitoring, research, and adaptive management program</v>
      </c>
      <c r="D50" s="5" t="s">
        <v>132</v>
      </c>
      <c r="E50" s="6" t="s">
        <v>126</v>
      </c>
      <c r="F50" s="7">
        <v>38826</v>
      </c>
      <c r="G50" s="8" t="s">
        <v>103</v>
      </c>
      <c r="H50" s="5" t="s">
        <v>135</v>
      </c>
      <c r="I50" s="8" t="s">
        <v>7</v>
      </c>
      <c r="J50" s="8" t="s">
        <v>82</v>
      </c>
      <c r="K50" s="9" t="s">
        <v>116</v>
      </c>
      <c r="L50" s="8" t="s">
        <v>9</v>
      </c>
      <c r="M50" s="5" t="s">
        <v>98</v>
      </c>
      <c r="N50" s="9"/>
    </row>
    <row r="51" spans="1:14" ht="52.5">
      <c r="A51" s="2" t="s">
        <v>113</v>
      </c>
      <c r="B51" s="3">
        <v>12</v>
      </c>
      <c r="C51" s="4" t="str">
        <f t="shared" si="1"/>
        <v>High-quality monitoring, research, and adaptive management program</v>
      </c>
      <c r="D51" s="5" t="s">
        <v>156</v>
      </c>
      <c r="E51" s="6" t="s">
        <v>126</v>
      </c>
      <c r="F51" s="7">
        <v>38868</v>
      </c>
      <c r="G51" s="8" t="s">
        <v>58</v>
      </c>
      <c r="H51" s="5" t="s">
        <v>139</v>
      </c>
      <c r="I51" s="8" t="s">
        <v>13</v>
      </c>
      <c r="J51" s="8" t="s">
        <v>82</v>
      </c>
      <c r="K51" s="9" t="s">
        <v>59</v>
      </c>
      <c r="L51" s="8" t="s">
        <v>9</v>
      </c>
      <c r="M51" s="5" t="s">
        <v>91</v>
      </c>
      <c r="N51" s="9"/>
    </row>
    <row r="52" spans="1:14" ht="31.5">
      <c r="A52" s="2"/>
      <c r="B52" s="3">
        <v>12</v>
      </c>
      <c r="C52" s="4" t="str">
        <f t="shared" si="1"/>
        <v>High-quality monitoring, research, and adaptive management program</v>
      </c>
      <c r="D52" s="5" t="s">
        <v>130</v>
      </c>
      <c r="E52" s="6" t="s">
        <v>17</v>
      </c>
      <c r="F52" s="7">
        <v>38989</v>
      </c>
      <c r="G52" s="8" t="s">
        <v>12</v>
      </c>
      <c r="H52" s="5" t="s">
        <v>114</v>
      </c>
      <c r="I52" s="8" t="s">
        <v>13</v>
      </c>
      <c r="J52" s="8" t="s">
        <v>82</v>
      </c>
      <c r="K52" s="9" t="s">
        <v>85</v>
      </c>
      <c r="L52" s="8" t="s">
        <v>9</v>
      </c>
      <c r="M52" s="10"/>
      <c r="N52" s="9" t="s">
        <v>88</v>
      </c>
    </row>
    <row r="53" spans="1:14" ht="52.5">
      <c r="A53" s="2" t="s">
        <v>113</v>
      </c>
      <c r="B53" s="52">
        <v>12</v>
      </c>
      <c r="C53" s="4" t="str">
        <f t="shared" si="1"/>
        <v>High-quality monitoring, research, and adaptive management program</v>
      </c>
      <c r="D53" s="53" t="s">
        <v>132</v>
      </c>
      <c r="E53" s="54" t="s">
        <v>141</v>
      </c>
      <c r="F53" s="55"/>
      <c r="G53" s="52" t="s">
        <v>106</v>
      </c>
      <c r="H53" s="53" t="s">
        <v>143</v>
      </c>
      <c r="I53" s="52" t="s">
        <v>8</v>
      </c>
      <c r="J53" s="52" t="s">
        <v>82</v>
      </c>
      <c r="K53" s="56" t="s">
        <v>140</v>
      </c>
      <c r="L53" s="52" t="s">
        <v>4</v>
      </c>
      <c r="M53" s="53"/>
      <c r="N53" s="9"/>
    </row>
    <row r="54" spans="1:14" ht="42">
      <c r="A54" s="2"/>
      <c r="B54" s="3">
        <v>12</v>
      </c>
      <c r="C54" s="4" t="str">
        <f t="shared" si="1"/>
        <v>High-quality monitoring, research, and adaptive management program</v>
      </c>
      <c r="D54" s="5" t="s">
        <v>132</v>
      </c>
      <c r="E54" s="6" t="s">
        <v>171</v>
      </c>
      <c r="F54" s="7">
        <v>39082</v>
      </c>
      <c r="G54" s="8" t="s">
        <v>72</v>
      </c>
      <c r="H54" s="5" t="s">
        <v>136</v>
      </c>
      <c r="I54" s="8" t="s">
        <v>18</v>
      </c>
      <c r="J54" s="8" t="s">
        <v>82</v>
      </c>
      <c r="K54" s="9" t="s">
        <v>89</v>
      </c>
      <c r="L54" s="8" t="s">
        <v>9</v>
      </c>
      <c r="M54" s="10"/>
      <c r="N54" s="9"/>
    </row>
    <row r="55" spans="1:14" ht="31.5">
      <c r="A55" s="2"/>
      <c r="B55" s="3">
        <v>12</v>
      </c>
      <c r="C55" s="4" t="str">
        <f t="shared" si="1"/>
        <v>High-quality monitoring, research, and adaptive management program</v>
      </c>
      <c r="D55" s="5" t="s">
        <v>132</v>
      </c>
      <c r="E55" s="6">
        <v>1</v>
      </c>
      <c r="F55" s="7">
        <v>39081</v>
      </c>
      <c r="G55" s="8" t="s">
        <v>64</v>
      </c>
      <c r="H55" s="5" t="s">
        <v>114</v>
      </c>
      <c r="I55" s="8" t="s">
        <v>7</v>
      </c>
      <c r="J55" s="8" t="s">
        <v>82</v>
      </c>
      <c r="K55" s="9" t="s">
        <v>35</v>
      </c>
      <c r="L55" s="8" t="s">
        <v>30</v>
      </c>
      <c r="M55" s="10"/>
      <c r="N55" s="9"/>
    </row>
    <row r="56" spans="1:14" ht="31.5">
      <c r="A56" s="2"/>
      <c r="B56" s="3">
        <v>12</v>
      </c>
      <c r="C56" s="4" t="str">
        <f t="shared" si="1"/>
        <v>High-quality monitoring, research, and adaptive management program</v>
      </c>
      <c r="D56" s="5" t="s">
        <v>132</v>
      </c>
      <c r="E56" s="6">
        <v>1</v>
      </c>
      <c r="F56" s="7">
        <v>39081</v>
      </c>
      <c r="G56" s="8" t="s">
        <v>64</v>
      </c>
      <c r="H56" s="5" t="s">
        <v>114</v>
      </c>
      <c r="I56" s="8" t="s">
        <v>7</v>
      </c>
      <c r="J56" s="8" t="s">
        <v>82</v>
      </c>
      <c r="K56" s="9" t="s">
        <v>35</v>
      </c>
      <c r="L56" s="8" t="s">
        <v>6</v>
      </c>
      <c r="M56" s="10"/>
      <c r="N56" s="9"/>
    </row>
    <row r="57" spans="1:14" ht="31.5">
      <c r="A57" s="34"/>
      <c r="B57" s="28">
        <v>12</v>
      </c>
      <c r="C57" s="4" t="str">
        <f t="shared" si="1"/>
        <v>High-quality monitoring, research, and adaptive management program</v>
      </c>
      <c r="D57" s="1" t="s">
        <v>173</v>
      </c>
      <c r="E57" s="35">
        <v>1</v>
      </c>
      <c r="F57" s="36">
        <v>39051</v>
      </c>
      <c r="G57" s="29" t="s">
        <v>174</v>
      </c>
      <c r="H57" s="1" t="s">
        <v>114</v>
      </c>
      <c r="I57" s="29" t="s">
        <v>32</v>
      </c>
      <c r="J57" s="29" t="s">
        <v>82</v>
      </c>
      <c r="K57" s="37" t="s">
        <v>90</v>
      </c>
      <c r="L57" s="29" t="s">
        <v>11</v>
      </c>
      <c r="M57" s="29"/>
      <c r="N57" s="1"/>
    </row>
    <row r="58" spans="1:14" ht="31.5">
      <c r="A58" s="2"/>
      <c r="B58" s="3">
        <v>12</v>
      </c>
      <c r="C58" s="4" t="str">
        <f t="shared" si="1"/>
        <v>High-quality monitoring, research, and adaptive management program</v>
      </c>
      <c r="D58" s="5" t="s">
        <v>157</v>
      </c>
      <c r="E58" s="6">
        <v>1</v>
      </c>
      <c r="F58" s="7">
        <v>38927</v>
      </c>
      <c r="G58" s="8" t="s">
        <v>27</v>
      </c>
      <c r="H58" s="5" t="s">
        <v>114</v>
      </c>
      <c r="I58" s="8" t="s">
        <v>13</v>
      </c>
      <c r="J58" s="8" t="s">
        <v>82</v>
      </c>
      <c r="K58" s="9" t="s">
        <v>34</v>
      </c>
      <c r="L58" s="8" t="s">
        <v>9</v>
      </c>
      <c r="M58" s="10"/>
      <c r="N58" s="9"/>
    </row>
    <row r="59" spans="1:14" ht="31.5">
      <c r="A59" s="2"/>
      <c r="B59" s="3">
        <v>12</v>
      </c>
      <c r="C59" s="4" t="str">
        <f t="shared" si="1"/>
        <v>High-quality monitoring, research, and adaptive management program</v>
      </c>
      <c r="D59" s="5" t="s">
        <v>163</v>
      </c>
      <c r="E59" s="6">
        <v>1</v>
      </c>
      <c r="F59" s="7"/>
      <c r="G59" s="8" t="s">
        <v>36</v>
      </c>
      <c r="H59" s="5" t="s">
        <v>114</v>
      </c>
      <c r="I59" s="8" t="s">
        <v>10</v>
      </c>
      <c r="J59" s="8" t="s">
        <v>82</v>
      </c>
      <c r="K59" s="9" t="s">
        <v>37</v>
      </c>
      <c r="L59" s="8" t="s">
        <v>20</v>
      </c>
      <c r="M59" s="10"/>
      <c r="N59" s="9"/>
    </row>
    <row r="60" spans="1:14" ht="31.5">
      <c r="A60" s="2"/>
      <c r="B60" s="3">
        <v>12</v>
      </c>
      <c r="C60" s="4" t="str">
        <f t="shared" si="1"/>
        <v>High-quality monitoring, research, and adaptive management program</v>
      </c>
      <c r="D60" s="5" t="s">
        <v>163</v>
      </c>
      <c r="E60" s="6">
        <v>1</v>
      </c>
      <c r="F60" s="7"/>
      <c r="G60" s="8" t="s">
        <v>65</v>
      </c>
      <c r="H60" s="5" t="s">
        <v>114</v>
      </c>
      <c r="I60" s="8" t="s">
        <v>10</v>
      </c>
      <c r="J60" s="8" t="s">
        <v>82</v>
      </c>
      <c r="K60" s="9" t="s">
        <v>66</v>
      </c>
      <c r="L60" s="8" t="s">
        <v>9</v>
      </c>
      <c r="M60" s="10"/>
      <c r="N60" s="9"/>
    </row>
    <row r="61" spans="1:14" ht="31.5">
      <c r="A61" s="2"/>
      <c r="B61" s="3">
        <v>12</v>
      </c>
      <c r="C61" s="4" t="str">
        <f t="shared" si="1"/>
        <v>High-quality monitoring, research, and adaptive management program</v>
      </c>
      <c r="D61" s="5" t="s">
        <v>132</v>
      </c>
      <c r="E61" s="6" t="s">
        <v>171</v>
      </c>
      <c r="F61" s="7"/>
      <c r="G61" s="8" t="s">
        <v>175</v>
      </c>
      <c r="H61" s="5" t="s">
        <v>114</v>
      </c>
      <c r="I61" s="8" t="s">
        <v>7</v>
      </c>
      <c r="J61" s="8" t="s">
        <v>82</v>
      </c>
      <c r="K61" s="9" t="s">
        <v>176</v>
      </c>
      <c r="L61" s="8" t="s">
        <v>4</v>
      </c>
      <c r="M61" s="10"/>
      <c r="N61" s="9"/>
    </row>
  </sheetData>
  <sheetProtection insertHyperlinks="0" selectLockedCells="1"/>
  <autoFilter ref="A1:N65">
    <sortState ref="A2:Q86">
      <sortCondition ref="J1:J86"/>
    </sortState>
  </autoFilter>
  <dataConsolidate function="stdDevp"/>
  <customSheetViews>
    <customSheetView guid="{917A76C1-04C5-45A6-A296-83294286BFE8}" scale="93" showPageBreaks="1" showAutoFilter="1" hiddenColumns="1">
      <pane ySplit="1" topLeftCell="A2" activePane="bottomLeft" state="frozen"/>
      <selection pane="bottomLeft" activeCell="E3" sqref="E3"/>
      <pageMargins left="0" right="0" top="1" bottom="0.5" header="0.25" footer="0.25"/>
      <printOptions horizontalCentered="1"/>
      <pageSetup paperSize="5" scale="85" fitToHeight="4" orientation="landscape" r:id="rId1"/>
      <headerFooter>
        <oddHeader>&amp;C&amp;"Verdana,Bold"&amp;16Grand Canyon Monitoring and Research Center Proposed Publications 
&amp;14Fiscal Years 2010 through 2011</oddHeader>
        <oddFooter>Page &amp;P</oddFooter>
      </headerFooter>
      <autoFilter ref="A1:S86">
        <sortState ref="A2:S83">
          <sortCondition ref="C1:C86"/>
        </sortState>
      </autoFilter>
    </customSheetView>
  </customSheetViews>
  <phoneticPr fontId="1" type="noConversion"/>
  <hyperlinks>
    <hyperlink ref="M51" r:id="rId2"/>
    <hyperlink ref="M36" r:id="rId3" display="http://pubs.usgs.gov/of/2009/1190/"/>
    <hyperlink ref="M42" r:id="rId4" display="http://pubs.usgs.gov/sir/2010/5015"/>
    <hyperlink ref="M4" r:id="rId5" display="http://www.springerlink.com/content/bv834031865h2077/fulltext.pdf"/>
  </hyperlinks>
  <printOptions horizontalCentered="1"/>
  <pageMargins left="0" right="0" top="1" bottom="0.5" header="0.25" footer="0.25"/>
  <pageSetup paperSize="5" scale="70" fitToHeight="5" orientation="landscape" r:id="rId6"/>
  <headerFooter>
    <oddHeader>&amp;C&amp;"Verdana,Bold"&amp;16Grand Canyon Monitoring and Research Center Publications 
&amp;14Fiscal Year 2010</oddHeader>
    <oddFooter>Page &amp;P</oddFooter>
  </headerFooter>
  <legacyDrawing r:id="rId7"/>
</worksheet>
</file>

<file path=xl/worksheets/sheet2.xml><?xml version="1.0" encoding="utf-8"?>
<worksheet xmlns="http://schemas.openxmlformats.org/spreadsheetml/2006/main" xmlns:r="http://schemas.openxmlformats.org/officeDocument/2006/relationships">
  <dimension ref="A1:A59"/>
  <sheetViews>
    <sheetView workbookViewId="0">
      <selection sqref="A1:A59"/>
    </sheetView>
  </sheetViews>
  <sheetFormatPr defaultRowHeight="12.75"/>
  <cols>
    <col min="1" max="1" width="10.25" bestFit="1" customWidth="1"/>
  </cols>
  <sheetData>
    <row r="1" spans="1:1">
      <c r="A1" t="str">
        <f>'2010'!E1</f>
        <v>Status</v>
      </c>
    </row>
    <row r="2" spans="1:1">
      <c r="A2" t="e">
        <f>'2010'!#REF!</f>
        <v>#REF!</v>
      </c>
    </row>
    <row r="3" spans="1:1">
      <c r="A3" t="e">
        <f>'2010'!#REF!</f>
        <v>#REF!</v>
      </c>
    </row>
    <row r="4" spans="1:1">
      <c r="A4" t="e">
        <f>'2010'!#REF!</f>
        <v>#REF!</v>
      </c>
    </row>
    <row r="5" spans="1:1">
      <c r="A5" t="e">
        <f>'2010'!#REF!</f>
        <v>#REF!</v>
      </c>
    </row>
    <row r="6" spans="1:1">
      <c r="A6" t="e">
        <f>#REF!</f>
        <v>#REF!</v>
      </c>
    </row>
    <row r="7" spans="1:1">
      <c r="A7" t="e">
        <f>#REF!</f>
        <v>#REF!</v>
      </c>
    </row>
    <row r="8" spans="1:1">
      <c r="A8" t="e">
        <f>'2010'!#REF!</f>
        <v>#REF!</v>
      </c>
    </row>
    <row r="9" spans="1:1">
      <c r="A9" t="e">
        <f>'2010'!#REF!</f>
        <v>#REF!</v>
      </c>
    </row>
    <row r="10" spans="1:1">
      <c r="A10" t="e">
        <f>'2010'!#REF!</f>
        <v>#REF!</v>
      </c>
    </row>
    <row r="11" spans="1:1">
      <c r="A11" t="e">
        <f>'2010'!#REF!</f>
        <v>#REF!</v>
      </c>
    </row>
    <row r="12" spans="1:1">
      <c r="A12" t="e">
        <f>'2010'!#REF!</f>
        <v>#REF!</v>
      </c>
    </row>
    <row r="13" spans="1:1">
      <c r="A13" t="e">
        <f>'2010'!#REF!</f>
        <v>#REF!</v>
      </c>
    </row>
    <row r="14" spans="1:1">
      <c r="A14" t="e">
        <f>#REF!</f>
        <v>#REF!</v>
      </c>
    </row>
    <row r="15" spans="1:1">
      <c r="A15" t="e">
        <f>'2010'!#REF!</f>
        <v>#REF!</v>
      </c>
    </row>
    <row r="16" spans="1:1">
      <c r="A16" t="e">
        <f>'2010'!#REF!</f>
        <v>#REF!</v>
      </c>
    </row>
    <row r="17" spans="1:1">
      <c r="A17" t="e">
        <f>'2010'!#REF!</f>
        <v>#REF!</v>
      </c>
    </row>
    <row r="18" spans="1:1">
      <c r="A18" t="e">
        <f>'2010'!#REF!</f>
        <v>#REF!</v>
      </c>
    </row>
    <row r="19" spans="1:1">
      <c r="A19" t="e">
        <f>'2010'!#REF!</f>
        <v>#REF!</v>
      </c>
    </row>
    <row r="20" spans="1:1">
      <c r="A20" t="e">
        <f>'2010'!#REF!</f>
        <v>#REF!</v>
      </c>
    </row>
    <row r="21" spans="1:1">
      <c r="A21" t="e">
        <f>'2010'!#REF!</f>
        <v>#REF!</v>
      </c>
    </row>
    <row r="22" spans="1:1">
      <c r="A22" t="e">
        <f>'2010'!#REF!</f>
        <v>#REF!</v>
      </c>
    </row>
    <row r="23" spans="1:1">
      <c r="A23" t="e">
        <f>'2010'!#REF!</f>
        <v>#REF!</v>
      </c>
    </row>
    <row r="24" spans="1:1">
      <c r="A24" t="e">
        <f>'2010'!#REF!</f>
        <v>#REF!</v>
      </c>
    </row>
    <row r="25" spans="1:1">
      <c r="A25" t="e">
        <f>'2010'!#REF!</f>
        <v>#REF!</v>
      </c>
    </row>
    <row r="26" spans="1:1">
      <c r="A26" t="e">
        <f>'2010'!#REF!</f>
        <v>#REF!</v>
      </c>
    </row>
    <row r="27" spans="1:1">
      <c r="A27" t="e">
        <f>'2010'!#REF!</f>
        <v>#REF!</v>
      </c>
    </row>
    <row r="28" spans="1:1">
      <c r="A28" t="e">
        <f>'2010'!#REF!</f>
        <v>#REF!</v>
      </c>
    </row>
    <row r="29" spans="1:1">
      <c r="A29" t="e">
        <f>'2010'!#REF!</f>
        <v>#REF!</v>
      </c>
    </row>
    <row r="30" spans="1:1">
      <c r="A30" t="e">
        <f>'2010'!#REF!</f>
        <v>#REF!</v>
      </c>
    </row>
    <row r="31" spans="1:1">
      <c r="A31" t="e">
        <f>#REF!</f>
        <v>#REF!</v>
      </c>
    </row>
    <row r="32" spans="1:1">
      <c r="A32" t="e">
        <f>'2010'!#REF!</f>
        <v>#REF!</v>
      </c>
    </row>
    <row r="33" spans="1:1">
      <c r="A33" t="e">
        <f>'2010'!#REF!</f>
        <v>#REF!</v>
      </c>
    </row>
    <row r="34" spans="1:1">
      <c r="A34" t="e">
        <f>'2010'!#REF!</f>
        <v>#REF!</v>
      </c>
    </row>
    <row r="35" spans="1:1">
      <c r="A35" t="e">
        <f>'2010'!#REF!</f>
        <v>#REF!</v>
      </c>
    </row>
    <row r="36" spans="1:1">
      <c r="A36" t="e">
        <f>'2010'!#REF!</f>
        <v>#REF!</v>
      </c>
    </row>
    <row r="37" spans="1:1">
      <c r="A37" t="e">
        <f>#REF!</f>
        <v>#REF!</v>
      </c>
    </row>
    <row r="38" spans="1:1">
      <c r="A38" t="e">
        <f>'2010'!#REF!</f>
        <v>#REF!</v>
      </c>
    </row>
    <row r="39" spans="1:1">
      <c r="A39" t="e">
        <f>'2010'!#REF!</f>
        <v>#REF!</v>
      </c>
    </row>
    <row r="40" spans="1:1">
      <c r="A40" t="e">
        <f>'2010'!#REF!</f>
        <v>#REF!</v>
      </c>
    </row>
    <row r="41" spans="1:1">
      <c r="A41" t="e">
        <f>'2010'!#REF!</f>
        <v>#REF!</v>
      </c>
    </row>
    <row r="42" spans="1:1">
      <c r="A42" t="e">
        <f>'2010'!#REF!</f>
        <v>#REF!</v>
      </c>
    </row>
    <row r="43" spans="1:1">
      <c r="A43" t="e">
        <f>'2010'!#REF!</f>
        <v>#REF!</v>
      </c>
    </row>
    <row r="44" spans="1:1">
      <c r="A44" t="e">
        <f>#REF!</f>
        <v>#REF!</v>
      </c>
    </row>
    <row r="45" spans="1:1">
      <c r="A45" t="e">
        <f>'2010'!#REF!</f>
        <v>#REF!</v>
      </c>
    </row>
    <row r="46" spans="1:1">
      <c r="A46" t="e">
        <f>'2010'!#REF!</f>
        <v>#REF!</v>
      </c>
    </row>
    <row r="47" spans="1:1">
      <c r="A47" t="e">
        <f>'2010'!#REF!</f>
        <v>#REF!</v>
      </c>
    </row>
    <row r="48" spans="1:1">
      <c r="A48" t="e">
        <f>'2010'!#REF!</f>
        <v>#REF!</v>
      </c>
    </row>
    <row r="49" spans="1:1">
      <c r="A49" t="e">
        <f>'2010'!#REF!</f>
        <v>#REF!</v>
      </c>
    </row>
    <row r="50" spans="1:1">
      <c r="A50" t="e">
        <f>'2010'!#REF!</f>
        <v>#REF!</v>
      </c>
    </row>
    <row r="51" spans="1:1">
      <c r="A51" t="e">
        <f>#REF!</f>
        <v>#REF!</v>
      </c>
    </row>
    <row r="52" spans="1:1">
      <c r="A52" t="e">
        <f>'2010'!#REF!</f>
        <v>#REF!</v>
      </c>
    </row>
    <row r="53" spans="1:1">
      <c r="A53" t="e">
        <f>'2010'!#REF!</f>
        <v>#REF!</v>
      </c>
    </row>
    <row r="54" spans="1:1">
      <c r="A54" t="e">
        <f>#REF!</f>
        <v>#REF!</v>
      </c>
    </row>
    <row r="55" spans="1:1">
      <c r="A55" t="e">
        <f>'2010'!#REF!</f>
        <v>#REF!</v>
      </c>
    </row>
    <row r="56" spans="1:1">
      <c r="A56" t="e">
        <f>'2010'!#REF!</f>
        <v>#REF!</v>
      </c>
    </row>
    <row r="57" spans="1:1">
      <c r="A57" t="e">
        <f>'2010'!#REF!</f>
        <v>#REF!</v>
      </c>
    </row>
    <row r="58" spans="1:1">
      <c r="A58" t="e">
        <f>'2010'!#REF!</f>
        <v>#REF!</v>
      </c>
    </row>
    <row r="59" spans="1:1">
      <c r="A59" t="e">
        <f>'2010'!#REF!</f>
        <v>#REF!</v>
      </c>
    </row>
  </sheetData>
  <customSheetViews>
    <customSheetView guid="{917A76C1-04C5-45A6-A296-83294286BFE8}" state="hidden">
      <selection sqref="A1:A59"/>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C5E2214B30DF4A8DECC7E0E263E3EF" ma:contentTypeVersion="0" ma:contentTypeDescription="Create a new document." ma:contentTypeScope="" ma:versionID="ec76183c51f3182be5f787a72deea7b2">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0FF0E68-44A0-439E-AEE2-7F2D304814F5}">
  <ds:schemaRefs>
    <ds:schemaRef ds:uri="http://schemas.microsoft.com/sharepoint/v3/contenttype/forms"/>
  </ds:schemaRefs>
</ds:datastoreItem>
</file>

<file path=customXml/itemProps2.xml><?xml version="1.0" encoding="utf-8"?>
<ds:datastoreItem xmlns:ds="http://schemas.openxmlformats.org/officeDocument/2006/customXml" ds:itemID="{A96241FF-4D77-45DD-BE66-AB92F7AE3CDA}">
  <ds:schemaRefs>
    <ds:schemaRef ds:uri="http://schemas.microsoft.com/office/2006/metadata/properties"/>
  </ds:schemaRefs>
</ds:datastoreItem>
</file>

<file path=customXml/itemProps3.xml><?xml version="1.0" encoding="utf-8"?>
<ds:datastoreItem xmlns:ds="http://schemas.openxmlformats.org/officeDocument/2006/customXml" ds:itemID="{D3173725-25EA-47F8-B604-4C96A8465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2010</vt:lpstr>
      <vt:lpstr>Sheet1</vt:lpstr>
      <vt:lpstr>'2010'!Print_Titles</vt:lpstr>
    </vt:vector>
  </TitlesOfParts>
  <Company>SBSC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Schmit</dc:creator>
  <cp:lastModifiedBy>BOR</cp:lastModifiedBy>
  <cp:lastPrinted>2010-11-03T00:12:32Z</cp:lastPrinted>
  <dcterms:created xsi:type="dcterms:W3CDTF">2010-03-22T22:58:40Z</dcterms:created>
  <dcterms:modified xsi:type="dcterms:W3CDTF">2010-11-12T21:46:27Z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0x010100A7C5E2214B30DF4A8DECC7E0E263E3EF</vt:lpwstr>
  </property>
</Properties>
</file>