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.sharepoint.com/sites/ConsumptiveUsesandLossesTeam/Shared Documents/General/CUL - Published Reports and Supporting WBs/2024/"/>
    </mc:Choice>
  </mc:AlternateContent>
  <xr:revisionPtr revIDLastSave="20" documentId="8_{2659EE29-A14A-4D10-B2DF-CC3A69C26BB7}" xr6:coauthVersionLast="47" xr6:coauthVersionMax="47" xr10:uidLastSave="{2C9A0D8E-379D-4C29-991F-BB04741E0648}"/>
  <bookViews>
    <workbookView xWindow="2370" yWindow="1620" windowWidth="21000" windowHeight="13605" activeTab="1" xr2:uid="{5149B864-1A69-415F-8DEC-B4FF0BF6AEB2}"/>
  </bookViews>
  <sheets>
    <sheet name="Summary" sheetId="3" r:id="rId1"/>
    <sheet name="Summary Figures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307" i="3" l="1"/>
  <c r="BH307" i="3"/>
  <c r="BG307" i="3"/>
  <c r="BF307" i="3"/>
  <c r="BE307" i="3"/>
  <c r="BD307" i="3"/>
  <c r="BC307" i="3"/>
  <c r="BB307" i="3"/>
  <c r="BA307" i="3"/>
  <c r="AZ307" i="3"/>
  <c r="AY307" i="3"/>
  <c r="AX307" i="3"/>
  <c r="AW307" i="3"/>
  <c r="AV307" i="3"/>
  <c r="AU307" i="3"/>
  <c r="AT307" i="3"/>
  <c r="AS307" i="3"/>
  <c r="AR307" i="3"/>
  <c r="AQ307" i="3"/>
  <c r="AP307" i="3"/>
  <c r="AO307" i="3"/>
  <c r="AN307" i="3"/>
  <c r="AM307" i="3"/>
  <c r="AL307" i="3"/>
  <c r="AK307" i="3"/>
  <c r="AJ307" i="3"/>
  <c r="AI307" i="3"/>
  <c r="AH307" i="3"/>
  <c r="AG307" i="3"/>
  <c r="AF307" i="3"/>
  <c r="AE307" i="3"/>
  <c r="AD307" i="3"/>
  <c r="AC307" i="3"/>
  <c r="AB307" i="3"/>
  <c r="AA307" i="3"/>
  <c r="Z307" i="3"/>
  <c r="Y307" i="3"/>
  <c r="X307" i="3"/>
  <c r="W307" i="3"/>
  <c r="V307" i="3"/>
  <c r="BI305" i="3"/>
  <c r="BH305" i="3"/>
  <c r="BG305" i="3"/>
  <c r="BF305" i="3"/>
  <c r="BE305" i="3"/>
  <c r="BD305" i="3"/>
  <c r="BC305" i="3"/>
  <c r="BB305" i="3"/>
  <c r="BA305" i="3"/>
  <c r="AZ305" i="3"/>
  <c r="AY305" i="3"/>
  <c r="AX305" i="3"/>
  <c r="AW305" i="3"/>
  <c r="AV305" i="3"/>
  <c r="AU305" i="3"/>
  <c r="AT305" i="3"/>
  <c r="AS305" i="3"/>
  <c r="AR305" i="3"/>
  <c r="AQ305" i="3"/>
  <c r="AP305" i="3"/>
  <c r="AO305" i="3"/>
  <c r="AN305" i="3"/>
  <c r="AM305" i="3"/>
  <c r="AL305" i="3"/>
  <c r="AK305" i="3"/>
  <c r="AJ305" i="3"/>
  <c r="AI305" i="3"/>
  <c r="AH305" i="3"/>
  <c r="AG305" i="3"/>
  <c r="AF305" i="3"/>
  <c r="AE305" i="3"/>
  <c r="AD305" i="3"/>
  <c r="AC305" i="3"/>
  <c r="AB305" i="3"/>
  <c r="AA305" i="3"/>
  <c r="Z305" i="3"/>
  <c r="Y305" i="3"/>
  <c r="X305" i="3"/>
  <c r="W305" i="3"/>
  <c r="V305" i="3"/>
  <c r="BI304" i="3"/>
  <c r="BH304" i="3"/>
  <c r="BG304" i="3"/>
  <c r="BF304" i="3"/>
  <c r="BE304" i="3"/>
  <c r="BD304" i="3"/>
  <c r="BC304" i="3"/>
  <c r="BB304" i="3"/>
  <c r="BA304" i="3"/>
  <c r="AZ304" i="3"/>
  <c r="AY304" i="3"/>
  <c r="AX304" i="3"/>
  <c r="AW304" i="3"/>
  <c r="AV304" i="3"/>
  <c r="AU304" i="3"/>
  <c r="AT304" i="3"/>
  <c r="AS304" i="3"/>
  <c r="AR304" i="3"/>
  <c r="AQ304" i="3"/>
  <c r="AP304" i="3"/>
  <c r="AO304" i="3"/>
  <c r="AN304" i="3"/>
  <c r="AM304" i="3"/>
  <c r="AL304" i="3"/>
  <c r="AK304" i="3"/>
  <c r="AJ304" i="3"/>
  <c r="AI304" i="3"/>
  <c r="AH304" i="3"/>
  <c r="AG304" i="3"/>
  <c r="AF304" i="3"/>
  <c r="AE304" i="3"/>
  <c r="AD304" i="3"/>
  <c r="AC304" i="3"/>
  <c r="AB304" i="3"/>
  <c r="AA304" i="3"/>
  <c r="Z304" i="3"/>
  <c r="Y304" i="3"/>
  <c r="X304" i="3"/>
  <c r="W304" i="3"/>
  <c r="V304" i="3"/>
  <c r="BI303" i="3"/>
  <c r="BH303" i="3"/>
  <c r="BG303" i="3"/>
  <c r="BF303" i="3"/>
  <c r="BE303" i="3"/>
  <c r="BD303" i="3"/>
  <c r="BC303" i="3"/>
  <c r="BB303" i="3"/>
  <c r="BA303" i="3"/>
  <c r="AZ303" i="3"/>
  <c r="AY303" i="3"/>
  <c r="AX303" i="3"/>
  <c r="AW303" i="3"/>
  <c r="AV303" i="3"/>
  <c r="AU303" i="3"/>
  <c r="AT303" i="3"/>
  <c r="AS303" i="3"/>
  <c r="AR303" i="3"/>
  <c r="AQ303" i="3"/>
  <c r="AP303" i="3"/>
  <c r="AO303" i="3"/>
  <c r="AN303" i="3"/>
  <c r="AM303" i="3"/>
  <c r="AL303" i="3"/>
  <c r="AK303" i="3"/>
  <c r="AJ303" i="3"/>
  <c r="AI303" i="3"/>
  <c r="AH303" i="3"/>
  <c r="AG303" i="3"/>
  <c r="AF303" i="3"/>
  <c r="AE303" i="3"/>
  <c r="AD303" i="3"/>
  <c r="AC303" i="3"/>
  <c r="AB303" i="3"/>
  <c r="AA303" i="3"/>
  <c r="Z303" i="3"/>
  <c r="Y303" i="3"/>
  <c r="X303" i="3"/>
  <c r="W303" i="3"/>
  <c r="V303" i="3"/>
  <c r="BI302" i="3"/>
  <c r="BH302" i="3"/>
  <c r="BG302" i="3"/>
  <c r="BF302" i="3"/>
  <c r="BE302" i="3"/>
  <c r="BD302" i="3"/>
  <c r="BC302" i="3"/>
  <c r="BB302" i="3"/>
  <c r="BA302" i="3"/>
  <c r="AZ302" i="3"/>
  <c r="AY302" i="3"/>
  <c r="AX302" i="3"/>
  <c r="AW302" i="3"/>
  <c r="AV302" i="3"/>
  <c r="AU302" i="3"/>
  <c r="AT302" i="3"/>
  <c r="AS302" i="3"/>
  <c r="AR302" i="3"/>
  <c r="AQ302" i="3"/>
  <c r="AP302" i="3"/>
  <c r="AO302" i="3"/>
  <c r="AN302" i="3"/>
  <c r="AM302" i="3"/>
  <c r="AL302" i="3"/>
  <c r="AK302" i="3"/>
  <c r="AJ302" i="3"/>
  <c r="AI302" i="3"/>
  <c r="AH302" i="3"/>
  <c r="AG302" i="3"/>
  <c r="AF302" i="3"/>
  <c r="AE302" i="3"/>
  <c r="AD302" i="3"/>
  <c r="AC302" i="3"/>
  <c r="AB302" i="3"/>
  <c r="AA302" i="3"/>
  <c r="Z302" i="3"/>
  <c r="Y302" i="3"/>
  <c r="X302" i="3"/>
  <c r="W302" i="3"/>
  <c r="V302" i="3"/>
  <c r="U302" i="3"/>
  <c r="T302" i="3"/>
  <c r="S302" i="3"/>
  <c r="R302" i="3"/>
  <c r="Q302" i="3"/>
  <c r="P302" i="3"/>
  <c r="O302" i="3"/>
  <c r="N302" i="3"/>
  <c r="M302" i="3"/>
  <c r="L302" i="3"/>
  <c r="K302" i="3"/>
  <c r="J302" i="3"/>
  <c r="I302" i="3"/>
  <c r="H302" i="3"/>
  <c r="G302" i="3"/>
  <c r="BI300" i="3"/>
  <c r="BH300" i="3"/>
  <c r="BG300" i="3"/>
  <c r="BF300" i="3"/>
  <c r="BE300" i="3"/>
  <c r="BD300" i="3"/>
  <c r="BC300" i="3"/>
  <c r="BB300" i="3"/>
  <c r="BA300" i="3"/>
  <c r="AZ300" i="3"/>
  <c r="AY300" i="3"/>
  <c r="AX300" i="3"/>
  <c r="AW300" i="3"/>
  <c r="AV300" i="3"/>
  <c r="AU300" i="3"/>
  <c r="AT300" i="3"/>
  <c r="AS300" i="3"/>
  <c r="AR300" i="3"/>
  <c r="AQ300" i="3"/>
  <c r="AP300" i="3"/>
  <c r="AO300" i="3"/>
  <c r="AN300" i="3"/>
  <c r="AM300" i="3"/>
  <c r="AL300" i="3"/>
  <c r="AK300" i="3"/>
  <c r="AJ300" i="3"/>
  <c r="AI300" i="3"/>
  <c r="AH300" i="3"/>
  <c r="AG300" i="3"/>
  <c r="AF300" i="3"/>
  <c r="AE300" i="3"/>
  <c r="AD300" i="3"/>
  <c r="AC300" i="3"/>
  <c r="AB300" i="3"/>
  <c r="AA300" i="3"/>
  <c r="Z300" i="3"/>
  <c r="Y300" i="3"/>
  <c r="X300" i="3"/>
  <c r="W300" i="3"/>
  <c r="V300" i="3"/>
  <c r="BI299" i="3"/>
  <c r="BH299" i="3"/>
  <c r="BG299" i="3"/>
  <c r="BF299" i="3"/>
  <c r="BE299" i="3"/>
  <c r="BD299" i="3"/>
  <c r="BC299" i="3"/>
  <c r="BB299" i="3"/>
  <c r="BA299" i="3"/>
  <c r="AZ299" i="3"/>
  <c r="AY299" i="3"/>
  <c r="AX299" i="3"/>
  <c r="AW299" i="3"/>
  <c r="AV299" i="3"/>
  <c r="AU299" i="3"/>
  <c r="AT299" i="3"/>
  <c r="AS299" i="3"/>
  <c r="AR299" i="3"/>
  <c r="AQ299" i="3"/>
  <c r="AP299" i="3"/>
  <c r="AO299" i="3"/>
  <c r="AN299" i="3"/>
  <c r="AM299" i="3"/>
  <c r="AL299" i="3"/>
  <c r="AK299" i="3"/>
  <c r="AJ299" i="3"/>
  <c r="AI299" i="3"/>
  <c r="AH299" i="3"/>
  <c r="AG299" i="3"/>
  <c r="AF299" i="3"/>
  <c r="AE299" i="3"/>
  <c r="AD299" i="3"/>
  <c r="AC299" i="3"/>
  <c r="AB299" i="3"/>
  <c r="AA299" i="3"/>
  <c r="Z299" i="3"/>
  <c r="Y299" i="3"/>
  <c r="X299" i="3"/>
  <c r="W299" i="3"/>
  <c r="V299" i="3"/>
  <c r="BI298" i="3"/>
  <c r="BH298" i="3"/>
  <c r="BG298" i="3"/>
  <c r="BF298" i="3"/>
  <c r="BE298" i="3"/>
  <c r="BD298" i="3"/>
  <c r="BC298" i="3"/>
  <c r="BB298" i="3"/>
  <c r="BA298" i="3"/>
  <c r="AZ298" i="3"/>
  <c r="AY298" i="3"/>
  <c r="AX298" i="3"/>
  <c r="AW298" i="3"/>
  <c r="AV298" i="3"/>
  <c r="AU298" i="3"/>
  <c r="AT298" i="3"/>
  <c r="AS298" i="3"/>
  <c r="AR298" i="3"/>
  <c r="AQ298" i="3"/>
  <c r="AP298" i="3"/>
  <c r="AO298" i="3"/>
  <c r="AN298" i="3"/>
  <c r="AM298" i="3"/>
  <c r="AL298" i="3"/>
  <c r="AK298" i="3"/>
  <c r="AJ298" i="3"/>
  <c r="AI298" i="3"/>
  <c r="AH298" i="3"/>
  <c r="AG298" i="3"/>
  <c r="AF298" i="3"/>
  <c r="AE298" i="3"/>
  <c r="AD298" i="3"/>
  <c r="AC298" i="3"/>
  <c r="AB298" i="3"/>
  <c r="AA298" i="3"/>
  <c r="Z298" i="3"/>
  <c r="Y298" i="3"/>
  <c r="X298" i="3"/>
  <c r="W298" i="3"/>
  <c r="V298" i="3"/>
  <c r="BI297" i="3"/>
  <c r="BH297" i="3"/>
  <c r="BG297" i="3"/>
  <c r="BF297" i="3"/>
  <c r="BE297" i="3"/>
  <c r="BD297" i="3"/>
  <c r="BC297" i="3"/>
  <c r="BB297" i="3"/>
  <c r="BA297" i="3"/>
  <c r="AZ297" i="3"/>
  <c r="AY297" i="3"/>
  <c r="AX297" i="3"/>
  <c r="AW297" i="3"/>
  <c r="AV297" i="3"/>
  <c r="AU297" i="3"/>
  <c r="AT297" i="3"/>
  <c r="AS297" i="3"/>
  <c r="AR297" i="3"/>
  <c r="AQ297" i="3"/>
  <c r="AP297" i="3"/>
  <c r="AO297" i="3"/>
  <c r="AN297" i="3"/>
  <c r="AM297" i="3"/>
  <c r="AL297" i="3"/>
  <c r="AK297" i="3"/>
  <c r="AJ297" i="3"/>
  <c r="AI297" i="3"/>
  <c r="AH297" i="3"/>
  <c r="AG297" i="3"/>
  <c r="AF297" i="3"/>
  <c r="AE297" i="3"/>
  <c r="AD297" i="3"/>
  <c r="AC297" i="3"/>
  <c r="AB297" i="3"/>
  <c r="AA297" i="3"/>
  <c r="Z297" i="3"/>
  <c r="Y297" i="3"/>
  <c r="X297" i="3"/>
  <c r="W297" i="3"/>
  <c r="V297" i="3"/>
  <c r="BI210" i="3"/>
  <c r="BH210" i="3"/>
  <c r="BG210" i="3"/>
  <c r="BF210" i="3"/>
  <c r="BE210" i="3"/>
  <c r="BD210" i="3"/>
  <c r="BC210" i="3"/>
  <c r="BB210" i="3"/>
  <c r="BA210" i="3"/>
  <c r="AZ210" i="3"/>
  <c r="AY210" i="3"/>
  <c r="AX210" i="3"/>
  <c r="AW210" i="3"/>
  <c r="AV210" i="3"/>
  <c r="AU210" i="3"/>
  <c r="AT210" i="3"/>
  <c r="AS210" i="3"/>
  <c r="AR210" i="3"/>
  <c r="AQ210" i="3"/>
  <c r="AP210" i="3"/>
  <c r="AO210" i="3"/>
  <c r="AN210" i="3"/>
  <c r="AM210" i="3"/>
  <c r="AL210" i="3"/>
  <c r="AK210" i="3"/>
  <c r="AJ210" i="3"/>
  <c r="AI210" i="3"/>
  <c r="AH210" i="3"/>
  <c r="AG210" i="3"/>
  <c r="AF210" i="3"/>
  <c r="AE210" i="3"/>
  <c r="AD210" i="3"/>
  <c r="AC210" i="3"/>
  <c r="AB210" i="3"/>
  <c r="AA210" i="3"/>
  <c r="Z210" i="3"/>
  <c r="Y210" i="3"/>
  <c r="X210" i="3"/>
  <c r="W210" i="3"/>
  <c r="V210" i="3"/>
  <c r="BI153" i="3"/>
  <c r="BH153" i="3"/>
  <c r="BG153" i="3"/>
  <c r="BF153" i="3"/>
  <c r="BE153" i="3"/>
  <c r="BD153" i="3"/>
  <c r="BC153" i="3"/>
  <c r="BB153" i="3"/>
  <c r="BA153" i="3"/>
  <c r="AZ153" i="3"/>
  <c r="AY153" i="3"/>
  <c r="AX153" i="3"/>
  <c r="AW153" i="3"/>
  <c r="AV153" i="3"/>
  <c r="AU153" i="3"/>
  <c r="AT153" i="3"/>
  <c r="AS153" i="3"/>
  <c r="AR153" i="3"/>
  <c r="AQ153" i="3"/>
  <c r="AP153" i="3"/>
  <c r="AO153" i="3"/>
  <c r="AN153" i="3"/>
  <c r="AM153" i="3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BI287" i="3"/>
  <c r="BH287" i="3"/>
  <c r="BG287" i="3"/>
  <c r="BF287" i="3"/>
  <c r="BE287" i="3"/>
  <c r="BD287" i="3"/>
  <c r="BC287" i="3"/>
  <c r="BB287" i="3"/>
  <c r="BA287" i="3"/>
  <c r="AZ287" i="3"/>
  <c r="AY287" i="3"/>
  <c r="AX287" i="3"/>
  <c r="AW287" i="3"/>
  <c r="AV287" i="3"/>
  <c r="AU287" i="3"/>
  <c r="AT287" i="3"/>
  <c r="AS287" i="3"/>
  <c r="AR287" i="3"/>
  <c r="AQ287" i="3"/>
  <c r="AP287" i="3"/>
  <c r="AO287" i="3"/>
  <c r="AN287" i="3"/>
  <c r="AM287" i="3"/>
  <c r="AL287" i="3"/>
  <c r="AK287" i="3"/>
  <c r="AJ287" i="3"/>
  <c r="AI287" i="3"/>
  <c r="AH287" i="3"/>
  <c r="AG287" i="3"/>
  <c r="AF287" i="3"/>
  <c r="AE287" i="3"/>
  <c r="AD287" i="3"/>
  <c r="AC287" i="3"/>
  <c r="AB287" i="3"/>
  <c r="AA287" i="3"/>
  <c r="Z287" i="3"/>
  <c r="Y287" i="3"/>
  <c r="X287" i="3"/>
  <c r="W287" i="3"/>
  <c r="V287" i="3"/>
  <c r="U287" i="3"/>
  <c r="T287" i="3"/>
  <c r="S287" i="3"/>
  <c r="R287" i="3"/>
  <c r="Q287" i="3"/>
  <c r="P287" i="3"/>
  <c r="O287" i="3"/>
  <c r="N287" i="3"/>
  <c r="M287" i="3"/>
  <c r="L287" i="3"/>
  <c r="K287" i="3"/>
  <c r="J287" i="3"/>
  <c r="I287" i="3"/>
  <c r="H287" i="3"/>
  <c r="G287" i="3"/>
  <c r="BH230" i="3"/>
  <c r="BG230" i="3"/>
  <c r="BF230" i="3"/>
  <c r="BE230" i="3"/>
  <c r="BD230" i="3"/>
  <c r="BC230" i="3"/>
  <c r="BB230" i="3"/>
  <c r="BA230" i="3"/>
  <c r="AZ230" i="3"/>
  <c r="AY230" i="3"/>
  <c r="AX230" i="3"/>
  <c r="AW230" i="3"/>
  <c r="AV230" i="3"/>
  <c r="AU230" i="3"/>
  <c r="AT230" i="3"/>
  <c r="AS230" i="3"/>
  <c r="AR230" i="3"/>
  <c r="AQ230" i="3"/>
  <c r="AP230" i="3"/>
  <c r="AO230" i="3"/>
  <c r="AN230" i="3"/>
  <c r="AM230" i="3"/>
  <c r="AL230" i="3"/>
  <c r="AK230" i="3"/>
  <c r="AJ230" i="3"/>
  <c r="AI230" i="3"/>
  <c r="AH230" i="3"/>
  <c r="AG230" i="3"/>
  <c r="AF230" i="3"/>
  <c r="AE230" i="3"/>
  <c r="AD230" i="3"/>
  <c r="AC230" i="3"/>
  <c r="AB230" i="3"/>
  <c r="AA230" i="3"/>
  <c r="Z230" i="3"/>
  <c r="Y230" i="3"/>
  <c r="X230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J230" i="3"/>
  <c r="I230" i="3"/>
  <c r="H230" i="3"/>
  <c r="G230" i="3"/>
  <c r="BI247" i="3"/>
  <c r="BH247" i="3"/>
  <c r="BG247" i="3"/>
  <c r="BF247" i="3"/>
  <c r="BE247" i="3"/>
  <c r="BD247" i="3"/>
  <c r="BC247" i="3"/>
  <c r="BB247" i="3"/>
  <c r="BA247" i="3"/>
  <c r="AZ247" i="3"/>
  <c r="AY247" i="3"/>
  <c r="AX247" i="3"/>
  <c r="AW247" i="3"/>
  <c r="AV247" i="3"/>
  <c r="AU247" i="3"/>
  <c r="AT247" i="3"/>
  <c r="AS247" i="3"/>
  <c r="AR247" i="3"/>
  <c r="AQ247" i="3"/>
  <c r="AP247" i="3"/>
  <c r="AO247" i="3"/>
  <c r="AN247" i="3"/>
  <c r="AM247" i="3"/>
  <c r="AL247" i="3"/>
  <c r="AK247" i="3"/>
  <c r="AJ247" i="3"/>
  <c r="AI247" i="3"/>
  <c r="AH247" i="3"/>
  <c r="AG247" i="3"/>
  <c r="AF247" i="3"/>
  <c r="AE247" i="3"/>
  <c r="AD247" i="3"/>
  <c r="AC247" i="3"/>
  <c r="AB247" i="3"/>
  <c r="AA247" i="3"/>
  <c r="Z247" i="3"/>
  <c r="Y247" i="3"/>
  <c r="X247" i="3"/>
  <c r="W247" i="3"/>
  <c r="V247" i="3"/>
  <c r="U247" i="3"/>
  <c r="T247" i="3"/>
  <c r="S247" i="3"/>
  <c r="R247" i="3"/>
  <c r="Q247" i="3"/>
  <c r="P247" i="3"/>
  <c r="O247" i="3"/>
  <c r="N247" i="3"/>
  <c r="M247" i="3"/>
  <c r="L247" i="3"/>
  <c r="K247" i="3"/>
  <c r="J247" i="3"/>
  <c r="I247" i="3"/>
  <c r="H247" i="3"/>
  <c r="G247" i="3"/>
  <c r="BI230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BI255" i="3"/>
  <c r="BH255" i="3"/>
  <c r="BG255" i="3"/>
  <c r="BF255" i="3"/>
  <c r="BE255" i="3"/>
  <c r="BD255" i="3"/>
  <c r="BC255" i="3"/>
  <c r="BB255" i="3"/>
  <c r="BA255" i="3"/>
  <c r="AZ255" i="3"/>
  <c r="AY255" i="3"/>
  <c r="AX255" i="3"/>
  <c r="AW255" i="3"/>
  <c r="AV255" i="3"/>
  <c r="AU255" i="3"/>
  <c r="AT255" i="3"/>
  <c r="AS255" i="3"/>
  <c r="AR255" i="3"/>
  <c r="AQ255" i="3"/>
  <c r="AP255" i="3"/>
  <c r="AO255" i="3"/>
  <c r="AN255" i="3"/>
  <c r="AM255" i="3"/>
  <c r="AL255" i="3"/>
  <c r="AK255" i="3"/>
  <c r="AJ255" i="3"/>
  <c r="AI255" i="3"/>
  <c r="AH255" i="3"/>
  <c r="AG255" i="3"/>
  <c r="AF255" i="3"/>
  <c r="AE255" i="3"/>
  <c r="AD255" i="3"/>
  <c r="AC255" i="3"/>
  <c r="AB255" i="3"/>
  <c r="AA255" i="3"/>
  <c r="Z255" i="3"/>
  <c r="Y255" i="3"/>
  <c r="X255" i="3"/>
  <c r="W255" i="3"/>
  <c r="V255" i="3"/>
  <c r="U255" i="3"/>
  <c r="T255" i="3"/>
  <c r="S255" i="3"/>
  <c r="R255" i="3"/>
  <c r="Q255" i="3"/>
  <c r="P255" i="3"/>
  <c r="O255" i="3"/>
  <c r="N255" i="3"/>
  <c r="M255" i="3"/>
  <c r="L255" i="3"/>
  <c r="K255" i="3"/>
  <c r="J255" i="3"/>
  <c r="I255" i="3"/>
  <c r="H255" i="3"/>
  <c r="G255" i="3"/>
  <c r="BI238" i="3"/>
  <c r="BH238" i="3"/>
  <c r="BG238" i="3"/>
  <c r="BF238" i="3"/>
  <c r="BE238" i="3"/>
  <c r="BD238" i="3"/>
  <c r="BC238" i="3"/>
  <c r="BB238" i="3"/>
  <c r="BA238" i="3"/>
  <c r="AZ238" i="3"/>
  <c r="AY238" i="3"/>
  <c r="AX238" i="3"/>
  <c r="AW238" i="3"/>
  <c r="AV238" i="3"/>
  <c r="AU238" i="3"/>
  <c r="AT238" i="3"/>
  <c r="AS238" i="3"/>
  <c r="AR238" i="3"/>
  <c r="AQ238" i="3"/>
  <c r="AP238" i="3"/>
  <c r="AO238" i="3"/>
  <c r="AN238" i="3"/>
  <c r="AM238" i="3"/>
  <c r="AL238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BI222" i="3"/>
  <c r="BH222" i="3"/>
  <c r="BG222" i="3"/>
  <c r="BF222" i="3"/>
  <c r="BE222" i="3"/>
  <c r="BD222" i="3"/>
  <c r="BC222" i="3"/>
  <c r="BB222" i="3"/>
  <c r="BA222" i="3"/>
  <c r="AZ222" i="3"/>
  <c r="AY222" i="3"/>
  <c r="AX222" i="3"/>
  <c r="AW222" i="3"/>
  <c r="AV222" i="3"/>
  <c r="AU222" i="3"/>
  <c r="AT222" i="3"/>
  <c r="AS222" i="3"/>
  <c r="AR222" i="3"/>
  <c r="AQ222" i="3"/>
  <c r="AP222" i="3"/>
  <c r="AO222" i="3"/>
  <c r="AN222" i="3"/>
  <c r="AM222" i="3"/>
  <c r="AL222" i="3"/>
  <c r="AK222" i="3"/>
  <c r="AJ222" i="3"/>
  <c r="AI222" i="3"/>
  <c r="AH222" i="3"/>
  <c r="AG222" i="3"/>
  <c r="AF222" i="3"/>
  <c r="AE222" i="3"/>
  <c r="AD222" i="3"/>
  <c r="AC222" i="3"/>
  <c r="AB222" i="3"/>
  <c r="AA222" i="3"/>
  <c r="Z222" i="3"/>
  <c r="Y222" i="3"/>
  <c r="X222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BI193" i="3"/>
  <c r="BH201" i="3"/>
  <c r="BH193" i="3"/>
  <c r="BG201" i="3"/>
  <c r="BG193" i="3"/>
  <c r="BF201" i="3"/>
  <c r="BF193" i="3"/>
  <c r="BE201" i="3"/>
  <c r="BE193" i="3"/>
  <c r="BD201" i="3"/>
  <c r="BD193" i="3"/>
  <c r="BC201" i="3"/>
  <c r="BC193" i="3"/>
  <c r="BB201" i="3"/>
  <c r="BB193" i="3"/>
  <c r="BA201" i="3"/>
  <c r="BA193" i="3"/>
  <c r="AZ201" i="3"/>
  <c r="AZ193" i="3"/>
  <c r="AY201" i="3"/>
  <c r="AY193" i="3"/>
  <c r="AX201" i="3"/>
  <c r="AX193" i="3"/>
  <c r="AW201" i="3"/>
  <c r="AW193" i="3"/>
  <c r="AV201" i="3"/>
  <c r="AV193" i="3"/>
  <c r="AU201" i="3"/>
  <c r="AU193" i="3"/>
  <c r="AT201" i="3"/>
  <c r="AT193" i="3"/>
  <c r="AS201" i="3"/>
  <c r="AS193" i="3"/>
  <c r="AR201" i="3"/>
  <c r="AR193" i="3"/>
  <c r="AQ201" i="3"/>
  <c r="AQ193" i="3"/>
  <c r="AP201" i="3"/>
  <c r="AP193" i="3"/>
  <c r="AO201" i="3"/>
  <c r="AO193" i="3"/>
  <c r="AN201" i="3"/>
  <c r="AN193" i="3"/>
  <c r="AM201" i="3"/>
  <c r="AM193" i="3"/>
  <c r="AL201" i="3"/>
  <c r="AL193" i="3"/>
  <c r="AK201" i="3"/>
  <c r="AK193" i="3"/>
  <c r="AJ201" i="3"/>
  <c r="AJ193" i="3"/>
  <c r="AI201" i="3"/>
  <c r="AI193" i="3"/>
  <c r="AH201" i="3"/>
  <c r="AH193" i="3"/>
  <c r="AG201" i="3"/>
  <c r="AG193" i="3"/>
  <c r="AF201" i="3"/>
  <c r="AF193" i="3"/>
  <c r="AE201" i="3"/>
  <c r="AE193" i="3"/>
  <c r="AD201" i="3"/>
  <c r="AD193" i="3"/>
  <c r="AC201" i="3"/>
  <c r="AC193" i="3"/>
  <c r="AB201" i="3"/>
  <c r="AB193" i="3"/>
  <c r="AA201" i="3"/>
  <c r="AA193" i="3"/>
  <c r="Z201" i="3"/>
  <c r="Z193" i="3"/>
  <c r="Y201" i="3"/>
  <c r="Y193" i="3"/>
  <c r="X201" i="3"/>
  <c r="X193" i="3"/>
  <c r="W201" i="3"/>
  <c r="W193" i="3"/>
  <c r="V201" i="3"/>
  <c r="V193" i="3"/>
  <c r="U201" i="3"/>
  <c r="U193" i="3"/>
  <c r="T201" i="3"/>
  <c r="T193" i="3"/>
  <c r="S201" i="3"/>
  <c r="S193" i="3"/>
  <c r="R201" i="3"/>
  <c r="R193" i="3"/>
  <c r="Q201" i="3"/>
  <c r="Q193" i="3"/>
  <c r="P201" i="3"/>
  <c r="P193" i="3"/>
  <c r="O201" i="3"/>
  <c r="O193" i="3"/>
  <c r="N201" i="3"/>
  <c r="N193" i="3"/>
  <c r="M201" i="3"/>
  <c r="M193" i="3"/>
  <c r="L201" i="3"/>
  <c r="L193" i="3"/>
  <c r="K201" i="3"/>
  <c r="K193" i="3"/>
  <c r="J201" i="3"/>
  <c r="J193" i="3"/>
  <c r="I201" i="3"/>
  <c r="I193" i="3"/>
  <c r="H201" i="3"/>
  <c r="H193" i="3"/>
  <c r="G201" i="3"/>
  <c r="G193" i="3"/>
  <c r="BI175" i="3"/>
  <c r="BH175" i="3"/>
  <c r="BG183" i="3"/>
  <c r="BG175" i="3"/>
  <c r="BF183" i="3"/>
  <c r="BF175" i="3"/>
  <c r="BE183" i="3"/>
  <c r="BE175" i="3"/>
  <c r="BD183" i="3"/>
  <c r="BD175" i="3"/>
  <c r="BC183" i="3"/>
  <c r="BC175" i="3"/>
  <c r="BB183" i="3"/>
  <c r="BB175" i="3"/>
  <c r="BA183" i="3"/>
  <c r="BA175" i="3"/>
  <c r="AZ183" i="3"/>
  <c r="AZ175" i="3"/>
  <c r="AY183" i="3"/>
  <c r="AY175" i="3"/>
  <c r="AX183" i="3"/>
  <c r="AX175" i="3"/>
  <c r="AW183" i="3"/>
  <c r="AW175" i="3"/>
  <c r="AV183" i="3"/>
  <c r="AV175" i="3"/>
  <c r="AU183" i="3"/>
  <c r="AU175" i="3"/>
  <c r="AT183" i="3"/>
  <c r="AT175" i="3"/>
  <c r="AS183" i="3"/>
  <c r="AS175" i="3"/>
  <c r="AR183" i="3"/>
  <c r="AR175" i="3"/>
  <c r="AQ183" i="3"/>
  <c r="AQ175" i="3"/>
  <c r="AP183" i="3"/>
  <c r="AP175" i="3"/>
  <c r="AO183" i="3"/>
  <c r="AO175" i="3"/>
  <c r="AN183" i="3"/>
  <c r="AN175" i="3"/>
  <c r="AM183" i="3"/>
  <c r="AM175" i="3"/>
  <c r="AL183" i="3"/>
  <c r="AL175" i="3"/>
  <c r="AK183" i="3"/>
  <c r="AK175" i="3"/>
  <c r="AJ183" i="3"/>
  <c r="AJ175" i="3"/>
  <c r="AI183" i="3"/>
  <c r="AI175" i="3"/>
  <c r="AH183" i="3"/>
  <c r="AH175" i="3"/>
  <c r="AG183" i="3"/>
  <c r="AG175" i="3"/>
  <c r="AF183" i="3"/>
  <c r="AF175" i="3"/>
  <c r="AE183" i="3"/>
  <c r="AE175" i="3"/>
  <c r="AD183" i="3"/>
  <c r="AD175" i="3"/>
  <c r="AC183" i="3"/>
  <c r="AC175" i="3"/>
  <c r="AB183" i="3"/>
  <c r="AB175" i="3"/>
  <c r="AA183" i="3"/>
  <c r="AA175" i="3"/>
  <c r="Z183" i="3"/>
  <c r="Z175" i="3"/>
  <c r="Y183" i="3"/>
  <c r="Y175" i="3"/>
  <c r="X183" i="3"/>
  <c r="X175" i="3"/>
  <c r="W183" i="3"/>
  <c r="W175" i="3"/>
  <c r="V183" i="3"/>
  <c r="V175" i="3"/>
  <c r="U183" i="3"/>
  <c r="U175" i="3"/>
  <c r="T183" i="3"/>
  <c r="T175" i="3"/>
  <c r="S183" i="3"/>
  <c r="S175" i="3"/>
  <c r="R183" i="3"/>
  <c r="R175" i="3"/>
  <c r="Q183" i="3"/>
  <c r="Q175" i="3"/>
  <c r="P183" i="3"/>
  <c r="P175" i="3"/>
  <c r="O183" i="3"/>
  <c r="O175" i="3"/>
  <c r="N183" i="3"/>
  <c r="N175" i="3"/>
  <c r="M183" i="3"/>
  <c r="M175" i="3"/>
  <c r="L183" i="3"/>
  <c r="L175" i="3"/>
  <c r="K183" i="3"/>
  <c r="K175" i="3"/>
  <c r="J183" i="3"/>
  <c r="J175" i="3"/>
  <c r="I183" i="3"/>
  <c r="I175" i="3"/>
  <c r="H183" i="3"/>
  <c r="H175" i="3"/>
  <c r="G183" i="3"/>
  <c r="G175" i="3"/>
  <c r="BI158" i="3"/>
  <c r="BH158" i="3"/>
  <c r="BG166" i="3"/>
  <c r="BG158" i="3"/>
  <c r="BF166" i="3"/>
  <c r="BF158" i="3"/>
  <c r="BE166" i="3"/>
  <c r="BE158" i="3"/>
  <c r="BD166" i="3"/>
  <c r="BD158" i="3"/>
  <c r="BC166" i="3"/>
  <c r="BC158" i="3"/>
  <c r="BB166" i="3"/>
  <c r="BB158" i="3"/>
  <c r="BA166" i="3"/>
  <c r="BA158" i="3"/>
  <c r="AZ166" i="3"/>
  <c r="AZ158" i="3"/>
  <c r="AY166" i="3"/>
  <c r="AY158" i="3"/>
  <c r="AX166" i="3"/>
  <c r="AX158" i="3"/>
  <c r="AW166" i="3"/>
  <c r="AW158" i="3"/>
  <c r="AV166" i="3"/>
  <c r="AV158" i="3"/>
  <c r="AU166" i="3"/>
  <c r="AU158" i="3"/>
  <c r="AT166" i="3"/>
  <c r="AT158" i="3"/>
  <c r="AS166" i="3"/>
  <c r="AS158" i="3"/>
  <c r="AR166" i="3"/>
  <c r="AR158" i="3"/>
  <c r="AQ166" i="3"/>
  <c r="AQ158" i="3"/>
  <c r="AP166" i="3"/>
  <c r="AP158" i="3"/>
  <c r="AO166" i="3"/>
  <c r="AO158" i="3"/>
  <c r="AN166" i="3"/>
  <c r="AN158" i="3"/>
  <c r="AM166" i="3"/>
  <c r="AM158" i="3"/>
  <c r="AL166" i="3"/>
  <c r="AL158" i="3"/>
  <c r="AK166" i="3"/>
  <c r="AK158" i="3"/>
  <c r="AJ166" i="3"/>
  <c r="AJ158" i="3"/>
  <c r="AI166" i="3"/>
  <c r="AI158" i="3"/>
  <c r="AH166" i="3"/>
  <c r="AH158" i="3"/>
  <c r="AG166" i="3"/>
  <c r="AG158" i="3"/>
  <c r="AF166" i="3"/>
  <c r="AF158" i="3"/>
  <c r="AE166" i="3"/>
  <c r="AE158" i="3"/>
  <c r="AD166" i="3"/>
  <c r="AD158" i="3"/>
  <c r="AC166" i="3"/>
  <c r="AC158" i="3"/>
  <c r="AB166" i="3"/>
  <c r="AB158" i="3"/>
  <c r="AA166" i="3"/>
  <c r="AA158" i="3"/>
  <c r="Z166" i="3"/>
  <c r="Z158" i="3"/>
  <c r="Y166" i="3"/>
  <c r="Y158" i="3"/>
  <c r="X166" i="3"/>
  <c r="X158" i="3"/>
  <c r="W166" i="3"/>
  <c r="W158" i="3"/>
  <c r="V166" i="3"/>
  <c r="V158" i="3"/>
  <c r="U166" i="3"/>
  <c r="U158" i="3"/>
  <c r="T166" i="3"/>
  <c r="T158" i="3"/>
  <c r="S166" i="3"/>
  <c r="S158" i="3"/>
  <c r="R166" i="3"/>
  <c r="R158" i="3"/>
  <c r="Q166" i="3"/>
  <c r="Q158" i="3"/>
  <c r="P166" i="3"/>
  <c r="P158" i="3"/>
  <c r="O166" i="3"/>
  <c r="O158" i="3"/>
  <c r="N166" i="3"/>
  <c r="N158" i="3"/>
  <c r="M166" i="3"/>
  <c r="M158" i="3"/>
  <c r="L166" i="3"/>
  <c r="L158" i="3"/>
  <c r="K166" i="3"/>
  <c r="K158" i="3"/>
  <c r="J166" i="3"/>
  <c r="J158" i="3"/>
  <c r="I166" i="3"/>
  <c r="I158" i="3"/>
  <c r="H166" i="3"/>
  <c r="H158" i="3"/>
  <c r="G166" i="3"/>
  <c r="G158" i="3"/>
  <c r="BI121" i="3"/>
  <c r="BH129" i="3"/>
  <c r="BH121" i="3"/>
  <c r="BG129" i="3"/>
  <c r="BG121" i="3"/>
  <c r="BF129" i="3"/>
  <c r="BF121" i="3"/>
  <c r="BE129" i="3"/>
  <c r="BE121" i="3"/>
  <c r="BD129" i="3"/>
  <c r="BD121" i="3"/>
  <c r="BC129" i="3"/>
  <c r="BC121" i="3"/>
  <c r="BB129" i="3"/>
  <c r="BB121" i="3"/>
  <c r="BA129" i="3"/>
  <c r="BA121" i="3"/>
  <c r="AZ129" i="3"/>
  <c r="AZ121" i="3"/>
  <c r="AY129" i="3"/>
  <c r="AY121" i="3"/>
  <c r="AX129" i="3"/>
  <c r="AX121" i="3"/>
  <c r="AW129" i="3"/>
  <c r="AW121" i="3"/>
  <c r="AV129" i="3"/>
  <c r="AV121" i="3"/>
  <c r="AU129" i="3"/>
  <c r="AU121" i="3"/>
  <c r="AT129" i="3"/>
  <c r="AT121" i="3"/>
  <c r="AS129" i="3"/>
  <c r="AS121" i="3"/>
  <c r="AR129" i="3"/>
  <c r="AR121" i="3"/>
  <c r="AQ129" i="3"/>
  <c r="AQ121" i="3"/>
  <c r="AP129" i="3"/>
  <c r="AP121" i="3"/>
  <c r="AO129" i="3"/>
  <c r="AO121" i="3"/>
  <c r="AN129" i="3"/>
  <c r="AN121" i="3"/>
  <c r="AM129" i="3"/>
  <c r="AM121" i="3"/>
  <c r="AL129" i="3"/>
  <c r="AL121" i="3"/>
  <c r="AK129" i="3"/>
  <c r="AK121" i="3"/>
  <c r="AJ129" i="3"/>
  <c r="AJ121" i="3"/>
  <c r="AI129" i="3"/>
  <c r="AI121" i="3"/>
  <c r="AH129" i="3"/>
  <c r="AH121" i="3"/>
  <c r="AG129" i="3"/>
  <c r="AG121" i="3"/>
  <c r="AF129" i="3"/>
  <c r="AF121" i="3"/>
  <c r="AE129" i="3"/>
  <c r="AE121" i="3"/>
  <c r="AD129" i="3"/>
  <c r="AD121" i="3"/>
  <c r="AC129" i="3"/>
  <c r="AC121" i="3"/>
  <c r="AB129" i="3"/>
  <c r="AB121" i="3"/>
  <c r="AA129" i="3"/>
  <c r="AA121" i="3"/>
  <c r="Z129" i="3"/>
  <c r="Z121" i="3"/>
  <c r="Y129" i="3"/>
  <c r="Y121" i="3"/>
  <c r="X129" i="3"/>
  <c r="X121" i="3"/>
  <c r="W129" i="3"/>
  <c r="W121" i="3"/>
  <c r="V129" i="3"/>
  <c r="V121" i="3"/>
  <c r="U129" i="3"/>
  <c r="U121" i="3"/>
  <c r="T129" i="3"/>
  <c r="T121" i="3"/>
  <c r="S129" i="3"/>
  <c r="S121" i="3"/>
  <c r="R129" i="3"/>
  <c r="R121" i="3"/>
  <c r="Q129" i="3"/>
  <c r="Q121" i="3"/>
  <c r="P129" i="3"/>
  <c r="P121" i="3"/>
  <c r="O129" i="3"/>
  <c r="O121" i="3"/>
  <c r="N129" i="3"/>
  <c r="N121" i="3"/>
  <c r="M129" i="3"/>
  <c r="M121" i="3"/>
  <c r="L129" i="3"/>
  <c r="L121" i="3"/>
  <c r="K129" i="3"/>
  <c r="K121" i="3"/>
  <c r="J129" i="3"/>
  <c r="J121" i="3"/>
  <c r="I129" i="3"/>
  <c r="I121" i="3"/>
  <c r="H129" i="3"/>
  <c r="H121" i="3"/>
  <c r="G129" i="3"/>
  <c r="G121" i="3"/>
  <c r="BI103" i="3"/>
  <c r="BH103" i="3"/>
  <c r="BG111" i="3"/>
  <c r="BG103" i="3"/>
  <c r="BF111" i="3"/>
  <c r="BF103" i="3"/>
  <c r="BE111" i="3"/>
  <c r="BE103" i="3"/>
  <c r="BD111" i="3"/>
  <c r="BD103" i="3"/>
  <c r="BC111" i="3"/>
  <c r="BC103" i="3"/>
  <c r="BB111" i="3"/>
  <c r="BB103" i="3"/>
  <c r="BA111" i="3"/>
  <c r="BA103" i="3"/>
  <c r="AZ111" i="3"/>
  <c r="AZ103" i="3"/>
  <c r="AY111" i="3"/>
  <c r="AY103" i="3"/>
  <c r="AX111" i="3"/>
  <c r="AX103" i="3"/>
  <c r="AW111" i="3"/>
  <c r="AW103" i="3"/>
  <c r="AV111" i="3"/>
  <c r="AV103" i="3"/>
  <c r="AU111" i="3"/>
  <c r="AU103" i="3"/>
  <c r="AT111" i="3"/>
  <c r="AT103" i="3"/>
  <c r="AS111" i="3"/>
  <c r="AS103" i="3"/>
  <c r="AR111" i="3"/>
  <c r="AR103" i="3"/>
  <c r="AQ111" i="3"/>
  <c r="AQ103" i="3"/>
  <c r="AP111" i="3"/>
  <c r="AP103" i="3"/>
  <c r="AO111" i="3"/>
  <c r="AO103" i="3"/>
  <c r="AN111" i="3"/>
  <c r="AN103" i="3"/>
  <c r="AM111" i="3"/>
  <c r="AM103" i="3"/>
  <c r="AL111" i="3"/>
  <c r="AL103" i="3"/>
  <c r="AK111" i="3"/>
  <c r="AK103" i="3"/>
  <c r="AJ111" i="3"/>
  <c r="AJ103" i="3"/>
  <c r="AI111" i="3"/>
  <c r="AI103" i="3"/>
  <c r="AH111" i="3"/>
  <c r="AH103" i="3"/>
  <c r="AG111" i="3"/>
  <c r="AG103" i="3"/>
  <c r="AF111" i="3"/>
  <c r="AF103" i="3"/>
  <c r="AE111" i="3"/>
  <c r="AE103" i="3"/>
  <c r="AD111" i="3"/>
  <c r="AD103" i="3"/>
  <c r="AC111" i="3"/>
  <c r="AC103" i="3"/>
  <c r="AB111" i="3"/>
  <c r="AB103" i="3"/>
  <c r="AA111" i="3"/>
  <c r="AA103" i="3"/>
  <c r="Z111" i="3"/>
  <c r="Z103" i="3"/>
  <c r="Y111" i="3"/>
  <c r="Y103" i="3"/>
  <c r="X111" i="3"/>
  <c r="X103" i="3"/>
  <c r="W111" i="3"/>
  <c r="W103" i="3"/>
  <c r="V111" i="3"/>
  <c r="V103" i="3"/>
  <c r="U111" i="3"/>
  <c r="U103" i="3"/>
  <c r="T111" i="3"/>
  <c r="T103" i="3"/>
  <c r="S111" i="3"/>
  <c r="S103" i="3"/>
  <c r="R111" i="3"/>
  <c r="R103" i="3"/>
  <c r="Q111" i="3"/>
  <c r="Q103" i="3"/>
  <c r="P111" i="3"/>
  <c r="P103" i="3"/>
  <c r="O111" i="3"/>
  <c r="O103" i="3"/>
  <c r="N111" i="3"/>
  <c r="N103" i="3"/>
  <c r="M111" i="3"/>
  <c r="M103" i="3"/>
  <c r="L111" i="3"/>
  <c r="L103" i="3"/>
  <c r="K111" i="3"/>
  <c r="K103" i="3"/>
  <c r="J111" i="3"/>
  <c r="J103" i="3"/>
  <c r="I111" i="3"/>
  <c r="I103" i="3"/>
  <c r="H111" i="3"/>
  <c r="H103" i="3"/>
  <c r="G111" i="3"/>
  <c r="G103" i="3"/>
  <c r="BI71" i="3"/>
  <c r="BH71" i="3"/>
  <c r="BG79" i="3"/>
  <c r="BG71" i="3"/>
  <c r="BF79" i="3"/>
  <c r="BF71" i="3"/>
  <c r="BE79" i="3"/>
  <c r="BE71" i="3"/>
  <c r="BD79" i="3"/>
  <c r="BD71" i="3"/>
  <c r="BC79" i="3"/>
  <c r="BC71" i="3"/>
  <c r="BB79" i="3"/>
  <c r="BB71" i="3"/>
  <c r="BA79" i="3"/>
  <c r="BA71" i="3"/>
  <c r="AZ79" i="3"/>
  <c r="AZ71" i="3"/>
  <c r="AY79" i="3"/>
  <c r="AY71" i="3"/>
  <c r="AX79" i="3"/>
  <c r="AX71" i="3"/>
  <c r="AW79" i="3"/>
  <c r="AW71" i="3"/>
  <c r="AV79" i="3"/>
  <c r="AV71" i="3"/>
  <c r="AU79" i="3"/>
  <c r="AU71" i="3"/>
  <c r="AT79" i="3"/>
  <c r="AT71" i="3"/>
  <c r="AS79" i="3"/>
  <c r="AS71" i="3"/>
  <c r="AR79" i="3"/>
  <c r="AR71" i="3"/>
  <c r="AQ79" i="3"/>
  <c r="AQ71" i="3"/>
  <c r="AP79" i="3"/>
  <c r="AP71" i="3"/>
  <c r="AO79" i="3"/>
  <c r="AO71" i="3"/>
  <c r="AN79" i="3"/>
  <c r="AN71" i="3"/>
  <c r="AM79" i="3"/>
  <c r="AM71" i="3"/>
  <c r="AL79" i="3"/>
  <c r="AL71" i="3"/>
  <c r="AK79" i="3"/>
  <c r="AK71" i="3"/>
  <c r="AJ79" i="3"/>
  <c r="AJ71" i="3"/>
  <c r="AI79" i="3"/>
  <c r="AI71" i="3"/>
  <c r="AH79" i="3"/>
  <c r="AH71" i="3"/>
  <c r="AG79" i="3"/>
  <c r="AG71" i="3"/>
  <c r="AF79" i="3"/>
  <c r="AF71" i="3"/>
  <c r="AE79" i="3"/>
  <c r="AE71" i="3"/>
  <c r="AD79" i="3"/>
  <c r="AD71" i="3"/>
  <c r="AC79" i="3"/>
  <c r="AC71" i="3"/>
  <c r="AB79" i="3"/>
  <c r="AB71" i="3"/>
  <c r="AA79" i="3"/>
  <c r="AA71" i="3"/>
  <c r="Z79" i="3"/>
  <c r="Z71" i="3"/>
  <c r="Y79" i="3"/>
  <c r="Y71" i="3"/>
  <c r="X79" i="3"/>
  <c r="X71" i="3"/>
  <c r="W79" i="3"/>
  <c r="W71" i="3"/>
  <c r="V79" i="3"/>
  <c r="V71" i="3"/>
  <c r="U79" i="3"/>
  <c r="U71" i="3"/>
  <c r="T79" i="3"/>
  <c r="T71" i="3"/>
  <c r="S79" i="3"/>
  <c r="S71" i="3"/>
  <c r="R79" i="3"/>
  <c r="R71" i="3"/>
  <c r="Q79" i="3"/>
  <c r="Q71" i="3"/>
  <c r="P79" i="3"/>
  <c r="P71" i="3"/>
  <c r="O79" i="3"/>
  <c r="O71" i="3"/>
  <c r="N79" i="3"/>
  <c r="N71" i="3"/>
  <c r="M79" i="3"/>
  <c r="M71" i="3"/>
  <c r="L79" i="3"/>
  <c r="L71" i="3"/>
  <c r="K79" i="3"/>
  <c r="K71" i="3"/>
  <c r="J79" i="3"/>
  <c r="J71" i="3"/>
  <c r="I79" i="3"/>
  <c r="I71" i="3"/>
  <c r="H79" i="3"/>
  <c r="H71" i="3"/>
  <c r="G79" i="3"/>
  <c r="G71" i="3"/>
  <c r="BI55" i="3"/>
  <c r="BH55" i="3"/>
  <c r="BG63" i="3"/>
  <c r="BG55" i="3"/>
  <c r="BF63" i="3"/>
  <c r="BF55" i="3"/>
  <c r="BE63" i="3"/>
  <c r="BE55" i="3"/>
  <c r="BD63" i="3"/>
  <c r="BD55" i="3"/>
  <c r="BC63" i="3"/>
  <c r="BC55" i="3"/>
  <c r="BB63" i="3"/>
  <c r="BB55" i="3"/>
  <c r="BA63" i="3"/>
  <c r="BA55" i="3"/>
  <c r="AZ63" i="3"/>
  <c r="AZ55" i="3"/>
  <c r="AY63" i="3"/>
  <c r="AY55" i="3"/>
  <c r="AX63" i="3"/>
  <c r="AX55" i="3"/>
  <c r="AW63" i="3"/>
  <c r="AW55" i="3"/>
  <c r="AV63" i="3"/>
  <c r="AV55" i="3"/>
  <c r="AU63" i="3"/>
  <c r="AU55" i="3"/>
  <c r="AT63" i="3"/>
  <c r="AT55" i="3"/>
  <c r="AS63" i="3"/>
  <c r="AS55" i="3"/>
  <c r="AR63" i="3"/>
  <c r="AR55" i="3"/>
  <c r="AQ63" i="3"/>
  <c r="AQ55" i="3"/>
  <c r="AP63" i="3"/>
  <c r="AP55" i="3"/>
  <c r="AO63" i="3"/>
  <c r="AO55" i="3"/>
  <c r="AN63" i="3"/>
  <c r="AN55" i="3"/>
  <c r="AM63" i="3"/>
  <c r="AM55" i="3"/>
  <c r="AL63" i="3"/>
  <c r="AL55" i="3"/>
  <c r="AK63" i="3"/>
  <c r="AK55" i="3"/>
  <c r="AJ63" i="3"/>
  <c r="AJ55" i="3"/>
  <c r="AI63" i="3"/>
  <c r="AI55" i="3"/>
  <c r="AH63" i="3"/>
  <c r="AH55" i="3"/>
  <c r="AG63" i="3"/>
  <c r="AG55" i="3"/>
  <c r="AF63" i="3"/>
  <c r="AF55" i="3"/>
  <c r="AE63" i="3"/>
  <c r="AE55" i="3"/>
  <c r="AD63" i="3"/>
  <c r="AD55" i="3"/>
  <c r="AC63" i="3"/>
  <c r="AC55" i="3"/>
  <c r="AB63" i="3"/>
  <c r="AB55" i="3"/>
  <c r="AA63" i="3"/>
  <c r="AA55" i="3"/>
  <c r="Z63" i="3"/>
  <c r="Z55" i="3"/>
  <c r="Y63" i="3"/>
  <c r="Y55" i="3"/>
  <c r="X63" i="3"/>
  <c r="X55" i="3"/>
  <c r="W63" i="3"/>
  <c r="W55" i="3"/>
  <c r="V63" i="3"/>
  <c r="V55" i="3"/>
  <c r="U63" i="3"/>
  <c r="U55" i="3"/>
  <c r="T63" i="3"/>
  <c r="T55" i="3"/>
  <c r="S63" i="3"/>
  <c r="S55" i="3"/>
  <c r="R63" i="3"/>
  <c r="R55" i="3"/>
  <c r="Q63" i="3"/>
  <c r="Q55" i="3"/>
  <c r="P63" i="3"/>
  <c r="P55" i="3"/>
  <c r="O63" i="3"/>
  <c r="O55" i="3"/>
  <c r="N63" i="3"/>
  <c r="N55" i="3"/>
  <c r="M63" i="3"/>
  <c r="M55" i="3"/>
  <c r="L63" i="3"/>
  <c r="L55" i="3"/>
  <c r="K63" i="3"/>
  <c r="K55" i="3"/>
  <c r="J63" i="3"/>
  <c r="J55" i="3"/>
  <c r="I63" i="3"/>
  <c r="I55" i="3"/>
  <c r="H63" i="3"/>
  <c r="H55" i="3"/>
  <c r="G63" i="3"/>
  <c r="G55" i="3"/>
  <c r="BI39" i="3"/>
  <c r="BH39" i="3"/>
  <c r="BG47" i="3"/>
  <c r="BG39" i="3"/>
  <c r="BF47" i="3"/>
  <c r="BF39" i="3"/>
  <c r="BE47" i="3"/>
  <c r="BE39" i="3"/>
  <c r="BD47" i="3"/>
  <c r="BD39" i="3"/>
  <c r="BC47" i="3"/>
  <c r="BC39" i="3"/>
  <c r="BB47" i="3"/>
  <c r="BB39" i="3"/>
  <c r="BA47" i="3"/>
  <c r="BA39" i="3"/>
  <c r="AZ47" i="3"/>
  <c r="AZ39" i="3"/>
  <c r="AY47" i="3"/>
  <c r="AY39" i="3"/>
  <c r="AX47" i="3"/>
  <c r="AX39" i="3"/>
  <c r="AW47" i="3"/>
  <c r="AW39" i="3"/>
  <c r="AV47" i="3"/>
  <c r="AV39" i="3"/>
  <c r="AU47" i="3"/>
  <c r="AU39" i="3"/>
  <c r="AT47" i="3"/>
  <c r="AT39" i="3"/>
  <c r="AS47" i="3"/>
  <c r="AS39" i="3"/>
  <c r="AR47" i="3"/>
  <c r="AR39" i="3"/>
  <c r="AQ47" i="3"/>
  <c r="AQ39" i="3"/>
  <c r="AP47" i="3"/>
  <c r="AP39" i="3"/>
  <c r="AO47" i="3"/>
  <c r="AO39" i="3"/>
  <c r="AN47" i="3"/>
  <c r="AN39" i="3"/>
  <c r="AM47" i="3"/>
  <c r="AM39" i="3"/>
  <c r="AL47" i="3"/>
  <c r="AL39" i="3"/>
  <c r="AK47" i="3"/>
  <c r="AK39" i="3"/>
  <c r="AJ47" i="3"/>
  <c r="AJ39" i="3"/>
  <c r="AI47" i="3"/>
  <c r="AI39" i="3"/>
  <c r="AH47" i="3"/>
  <c r="AH39" i="3"/>
  <c r="AG47" i="3"/>
  <c r="AG39" i="3"/>
  <c r="AF47" i="3"/>
  <c r="AF39" i="3"/>
  <c r="AE47" i="3"/>
  <c r="AE39" i="3"/>
  <c r="AD47" i="3"/>
  <c r="AD39" i="3"/>
  <c r="AC47" i="3"/>
  <c r="AC39" i="3"/>
  <c r="AB47" i="3"/>
  <c r="AB39" i="3"/>
  <c r="AA47" i="3"/>
  <c r="AA39" i="3"/>
  <c r="Z47" i="3"/>
  <c r="Z39" i="3"/>
  <c r="Y47" i="3"/>
  <c r="Y39" i="3"/>
  <c r="X47" i="3"/>
  <c r="X39" i="3"/>
  <c r="W47" i="3"/>
  <c r="W39" i="3"/>
  <c r="V47" i="3"/>
  <c r="V39" i="3"/>
  <c r="U47" i="3"/>
  <c r="U39" i="3"/>
  <c r="T47" i="3"/>
  <c r="T39" i="3"/>
  <c r="S47" i="3"/>
  <c r="S39" i="3"/>
  <c r="R47" i="3"/>
  <c r="R39" i="3"/>
  <c r="Q47" i="3"/>
  <c r="Q39" i="3"/>
  <c r="P47" i="3"/>
  <c r="P39" i="3"/>
  <c r="O47" i="3"/>
  <c r="O39" i="3"/>
  <c r="N47" i="3"/>
  <c r="N39" i="3"/>
  <c r="M47" i="3"/>
  <c r="M39" i="3"/>
  <c r="L47" i="3"/>
  <c r="L39" i="3"/>
  <c r="K47" i="3"/>
  <c r="K39" i="3"/>
  <c r="J47" i="3"/>
  <c r="J39" i="3"/>
  <c r="I47" i="3"/>
  <c r="I39" i="3"/>
  <c r="H47" i="3"/>
  <c r="H39" i="3"/>
  <c r="G47" i="3"/>
  <c r="G39" i="3"/>
  <c r="BH183" i="3"/>
  <c r="BH166" i="3"/>
  <c r="BH111" i="3"/>
  <c r="BH79" i="3"/>
  <c r="BH63" i="3"/>
  <c r="BH47" i="3"/>
  <c r="BI266" i="3"/>
  <c r="BH266" i="3"/>
  <c r="BG266" i="3"/>
  <c r="BF266" i="3"/>
  <c r="BE266" i="3"/>
  <c r="BD266" i="3"/>
  <c r="BC266" i="3"/>
  <c r="BB266" i="3"/>
  <c r="BA266" i="3"/>
  <c r="AZ266" i="3"/>
  <c r="AY266" i="3"/>
  <c r="AX266" i="3"/>
  <c r="AW266" i="3"/>
  <c r="AV266" i="3"/>
  <c r="AU266" i="3"/>
  <c r="AT266" i="3"/>
  <c r="AS266" i="3"/>
  <c r="AR266" i="3"/>
  <c r="AQ266" i="3"/>
  <c r="AP266" i="3"/>
  <c r="AO266" i="3"/>
  <c r="AN266" i="3"/>
  <c r="AM266" i="3"/>
  <c r="AL266" i="3"/>
  <c r="AK266" i="3"/>
  <c r="AJ266" i="3"/>
  <c r="AI266" i="3"/>
  <c r="AH266" i="3"/>
  <c r="AG266" i="3"/>
  <c r="AF266" i="3"/>
  <c r="AE266" i="3"/>
  <c r="AD266" i="3"/>
  <c r="AC266" i="3"/>
  <c r="AB266" i="3"/>
  <c r="AA266" i="3"/>
  <c r="Z266" i="3"/>
  <c r="Y266" i="3"/>
  <c r="X266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BI201" i="3"/>
  <c r="BI183" i="3"/>
  <c r="BI166" i="3"/>
  <c r="BI129" i="3"/>
  <c r="BI111" i="3"/>
  <c r="BI79" i="3"/>
  <c r="BI63" i="3"/>
  <c r="BI47" i="3"/>
  <c r="BI284" i="3"/>
  <c r="BH284" i="3"/>
  <c r="BG284" i="3"/>
  <c r="BF284" i="3"/>
  <c r="BE284" i="3"/>
  <c r="BD284" i="3"/>
  <c r="BC284" i="3"/>
  <c r="BB284" i="3"/>
  <c r="BA284" i="3"/>
  <c r="AZ284" i="3"/>
  <c r="AY284" i="3"/>
  <c r="AX284" i="3"/>
  <c r="AW284" i="3"/>
  <c r="AV284" i="3"/>
  <c r="AU284" i="3"/>
  <c r="AT284" i="3"/>
  <c r="AS284" i="3"/>
  <c r="AR284" i="3"/>
  <c r="AQ284" i="3"/>
  <c r="AP284" i="3"/>
  <c r="AO284" i="3"/>
  <c r="AN284" i="3"/>
  <c r="AM284" i="3"/>
  <c r="AL284" i="3"/>
  <c r="AK284" i="3"/>
  <c r="AJ284" i="3"/>
  <c r="AI284" i="3"/>
  <c r="AH284" i="3"/>
  <c r="AG284" i="3"/>
  <c r="AF284" i="3"/>
  <c r="AE284" i="3"/>
  <c r="AD284" i="3"/>
  <c r="AC284" i="3"/>
  <c r="AB284" i="3"/>
  <c r="AA284" i="3"/>
  <c r="Z284" i="3"/>
  <c r="Y284" i="3"/>
  <c r="X284" i="3"/>
  <c r="W284" i="3"/>
  <c r="V284" i="3"/>
  <c r="U284" i="3"/>
  <c r="T284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G284" i="3"/>
  <c r="BI282" i="3"/>
  <c r="BH282" i="3"/>
  <c r="BG282" i="3"/>
  <c r="BF282" i="3"/>
  <c r="BE282" i="3"/>
  <c r="BD282" i="3"/>
  <c r="BC282" i="3"/>
  <c r="BB282" i="3"/>
  <c r="BA282" i="3"/>
  <c r="AZ282" i="3"/>
  <c r="AY282" i="3"/>
  <c r="AX282" i="3"/>
  <c r="AW282" i="3"/>
  <c r="AV282" i="3"/>
  <c r="AU282" i="3"/>
  <c r="AT282" i="3"/>
  <c r="AS282" i="3"/>
  <c r="AR282" i="3"/>
  <c r="AQ282" i="3"/>
  <c r="AP282" i="3"/>
  <c r="AO282" i="3"/>
  <c r="AN282" i="3"/>
  <c r="AM282" i="3"/>
  <c r="AL282" i="3"/>
  <c r="AK282" i="3"/>
  <c r="AJ282" i="3"/>
  <c r="AI282" i="3"/>
  <c r="AH282" i="3"/>
  <c r="AG282" i="3"/>
  <c r="AF282" i="3"/>
  <c r="AE282" i="3"/>
  <c r="AD282" i="3"/>
  <c r="AC282" i="3"/>
  <c r="AB282" i="3"/>
  <c r="AA282" i="3"/>
  <c r="Z282" i="3"/>
  <c r="Y282" i="3"/>
  <c r="X282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G282" i="3"/>
  <c r="BI252" i="3"/>
  <c r="BH252" i="3"/>
  <c r="BG252" i="3"/>
  <c r="BF252" i="3"/>
  <c r="BE252" i="3"/>
  <c r="BD252" i="3"/>
  <c r="BC252" i="3"/>
  <c r="BB252" i="3"/>
  <c r="BA252" i="3"/>
  <c r="AZ252" i="3"/>
  <c r="AY252" i="3"/>
  <c r="AX252" i="3"/>
  <c r="AW252" i="3"/>
  <c r="AV252" i="3"/>
  <c r="AU252" i="3"/>
  <c r="AT252" i="3"/>
  <c r="AS252" i="3"/>
  <c r="AR252" i="3"/>
  <c r="AQ252" i="3"/>
  <c r="AP252" i="3"/>
  <c r="AO252" i="3"/>
  <c r="AN252" i="3"/>
  <c r="AM252" i="3"/>
  <c r="AL252" i="3"/>
  <c r="AK252" i="3"/>
  <c r="AJ252" i="3"/>
  <c r="AI252" i="3"/>
  <c r="AH252" i="3"/>
  <c r="AG252" i="3"/>
  <c r="AF252" i="3"/>
  <c r="AE252" i="3"/>
  <c r="AD252" i="3"/>
  <c r="AC252" i="3"/>
  <c r="AB252" i="3"/>
  <c r="AA252" i="3"/>
  <c r="Z252" i="3"/>
  <c r="Y252" i="3"/>
  <c r="X252" i="3"/>
  <c r="W252" i="3"/>
  <c r="V252" i="3"/>
  <c r="U252" i="3"/>
  <c r="T252" i="3"/>
  <c r="S252" i="3"/>
  <c r="R252" i="3"/>
  <c r="Q252" i="3"/>
  <c r="P252" i="3"/>
  <c r="O252" i="3"/>
  <c r="N252" i="3"/>
  <c r="M252" i="3"/>
  <c r="L252" i="3"/>
  <c r="K252" i="3"/>
  <c r="J252" i="3"/>
  <c r="I252" i="3"/>
  <c r="H252" i="3"/>
  <c r="G252" i="3"/>
  <c r="BI250" i="3"/>
  <c r="BH250" i="3"/>
  <c r="BG250" i="3"/>
  <c r="BF250" i="3"/>
  <c r="BE250" i="3"/>
  <c r="BD250" i="3"/>
  <c r="BC250" i="3"/>
  <c r="BB250" i="3"/>
  <c r="BA250" i="3"/>
  <c r="AZ250" i="3"/>
  <c r="AY250" i="3"/>
  <c r="AX250" i="3"/>
  <c r="AW250" i="3"/>
  <c r="AV250" i="3"/>
  <c r="AU250" i="3"/>
  <c r="AT250" i="3"/>
  <c r="AS250" i="3"/>
  <c r="AR250" i="3"/>
  <c r="AQ250" i="3"/>
  <c r="AP250" i="3"/>
  <c r="AO250" i="3"/>
  <c r="AN250" i="3"/>
  <c r="AM250" i="3"/>
  <c r="AL250" i="3"/>
  <c r="AK250" i="3"/>
  <c r="AJ250" i="3"/>
  <c r="AI250" i="3"/>
  <c r="AH250" i="3"/>
  <c r="AG250" i="3"/>
  <c r="AF250" i="3"/>
  <c r="AE250" i="3"/>
  <c r="AD250" i="3"/>
  <c r="AC250" i="3"/>
  <c r="AB250" i="3"/>
  <c r="AA250" i="3"/>
  <c r="Z250" i="3"/>
  <c r="Y250" i="3"/>
  <c r="X250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J250" i="3"/>
  <c r="I250" i="3"/>
  <c r="H250" i="3"/>
  <c r="G250" i="3"/>
  <c r="BI233" i="3"/>
  <c r="BH233" i="3"/>
  <c r="BG233" i="3"/>
  <c r="BF233" i="3"/>
  <c r="BE233" i="3"/>
  <c r="BD233" i="3"/>
  <c r="BC233" i="3"/>
  <c r="BB233" i="3"/>
  <c r="BA233" i="3"/>
  <c r="AZ233" i="3"/>
  <c r="AY233" i="3"/>
  <c r="AX233" i="3"/>
  <c r="AW233" i="3"/>
  <c r="AV233" i="3"/>
  <c r="AU233" i="3"/>
  <c r="AT233" i="3"/>
  <c r="AS233" i="3"/>
  <c r="AR233" i="3"/>
  <c r="AQ233" i="3"/>
  <c r="AP233" i="3"/>
  <c r="AO233" i="3"/>
  <c r="AN233" i="3"/>
  <c r="AM233" i="3"/>
  <c r="AL233" i="3"/>
  <c r="AK233" i="3"/>
  <c r="AJ233" i="3"/>
  <c r="AI233" i="3"/>
  <c r="AH233" i="3"/>
  <c r="AG233" i="3"/>
  <c r="AF233" i="3"/>
  <c r="AE233" i="3"/>
  <c r="AD233" i="3"/>
  <c r="AC233" i="3"/>
  <c r="AB233" i="3"/>
  <c r="AA233" i="3"/>
  <c r="Z233" i="3"/>
  <c r="Y233" i="3"/>
  <c r="X233" i="3"/>
  <c r="W233" i="3"/>
  <c r="V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BI219" i="3"/>
  <c r="BH219" i="3"/>
  <c r="BG219" i="3"/>
  <c r="BF219" i="3"/>
  <c r="BE219" i="3"/>
  <c r="BD219" i="3"/>
  <c r="BC219" i="3"/>
  <c r="BB219" i="3"/>
  <c r="BA219" i="3"/>
  <c r="AZ219" i="3"/>
  <c r="AY219" i="3"/>
  <c r="AX219" i="3"/>
  <c r="AW219" i="3"/>
  <c r="AV219" i="3"/>
  <c r="AU219" i="3"/>
  <c r="AT219" i="3"/>
  <c r="AS219" i="3"/>
  <c r="AR219" i="3"/>
  <c r="AQ219" i="3"/>
  <c r="AP219" i="3"/>
  <c r="AO219" i="3"/>
  <c r="AN219" i="3"/>
  <c r="AM219" i="3"/>
  <c r="AL219" i="3"/>
  <c r="AK219" i="3"/>
  <c r="AJ219" i="3"/>
  <c r="AI219" i="3"/>
  <c r="AH219" i="3"/>
  <c r="AG219" i="3"/>
  <c r="AF219" i="3"/>
  <c r="AE219" i="3"/>
  <c r="AD219" i="3"/>
  <c r="AC219" i="3"/>
  <c r="AB219" i="3"/>
  <c r="AA219" i="3"/>
  <c r="Z219" i="3"/>
  <c r="Y219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BI217" i="3"/>
  <c r="BH217" i="3"/>
  <c r="BG217" i="3"/>
  <c r="BF217" i="3"/>
  <c r="BE217" i="3"/>
  <c r="BD217" i="3"/>
  <c r="BC217" i="3"/>
  <c r="BB217" i="3"/>
  <c r="BA217" i="3"/>
  <c r="AZ217" i="3"/>
  <c r="AY217" i="3"/>
  <c r="AX217" i="3"/>
  <c r="AW217" i="3"/>
  <c r="AV217" i="3"/>
  <c r="AU217" i="3"/>
  <c r="AT217" i="3"/>
  <c r="AS217" i="3"/>
  <c r="AR217" i="3"/>
  <c r="AQ217" i="3"/>
  <c r="AP217" i="3"/>
  <c r="AO217" i="3"/>
  <c r="AN217" i="3"/>
  <c r="AM217" i="3"/>
  <c r="AL217" i="3"/>
  <c r="AK217" i="3"/>
  <c r="AJ217" i="3"/>
  <c r="AI217" i="3"/>
  <c r="AH217" i="3"/>
  <c r="AG217" i="3"/>
  <c r="AF217" i="3"/>
  <c r="AE217" i="3"/>
  <c r="AD217" i="3"/>
  <c r="AC217" i="3"/>
  <c r="AB217" i="3"/>
  <c r="AA217" i="3"/>
  <c r="Z217" i="3"/>
  <c r="Y217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BI198" i="3"/>
  <c r="BH198" i="3"/>
  <c r="BG198" i="3"/>
  <c r="BF198" i="3"/>
  <c r="BE198" i="3"/>
  <c r="BD198" i="3"/>
  <c r="BC198" i="3"/>
  <c r="BB198" i="3"/>
  <c r="BA198" i="3"/>
  <c r="AZ198" i="3"/>
  <c r="AY198" i="3"/>
  <c r="AX198" i="3"/>
  <c r="AW198" i="3"/>
  <c r="AV198" i="3"/>
  <c r="AU198" i="3"/>
  <c r="AT198" i="3"/>
  <c r="AS198" i="3"/>
  <c r="AR198" i="3"/>
  <c r="AQ198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BI196" i="3"/>
  <c r="BH196" i="3"/>
  <c r="BG196" i="3"/>
  <c r="BF196" i="3"/>
  <c r="BE196" i="3"/>
  <c r="BD196" i="3"/>
  <c r="BC196" i="3"/>
  <c r="BB196" i="3"/>
  <c r="BA196" i="3"/>
  <c r="AZ196" i="3"/>
  <c r="AY196" i="3"/>
  <c r="AX196" i="3"/>
  <c r="AW196" i="3"/>
  <c r="AV196" i="3"/>
  <c r="AU196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H196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BI180" i="3"/>
  <c r="BH180" i="3"/>
  <c r="BG180" i="3"/>
  <c r="BF180" i="3"/>
  <c r="BE180" i="3"/>
  <c r="BD180" i="3"/>
  <c r="BC180" i="3"/>
  <c r="BB180" i="3"/>
  <c r="BA180" i="3"/>
  <c r="AZ180" i="3"/>
  <c r="AY180" i="3"/>
  <c r="AX180" i="3"/>
  <c r="AW180" i="3"/>
  <c r="AV180" i="3"/>
  <c r="AU180" i="3"/>
  <c r="AT180" i="3"/>
  <c r="AS180" i="3"/>
  <c r="AR180" i="3"/>
  <c r="AQ180" i="3"/>
  <c r="AP180" i="3"/>
  <c r="AO180" i="3"/>
  <c r="AN180" i="3"/>
  <c r="AM180" i="3"/>
  <c r="AL180" i="3"/>
  <c r="AK180" i="3"/>
  <c r="AJ180" i="3"/>
  <c r="AI180" i="3"/>
  <c r="AH180" i="3"/>
  <c r="AG180" i="3"/>
  <c r="AF180" i="3"/>
  <c r="AE180" i="3"/>
  <c r="AD180" i="3"/>
  <c r="AC180" i="3"/>
  <c r="AB180" i="3"/>
  <c r="AA180" i="3"/>
  <c r="Z180" i="3"/>
  <c r="Y180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BI178" i="3"/>
  <c r="BH178" i="3"/>
  <c r="BG178" i="3"/>
  <c r="BF178" i="3"/>
  <c r="BE178" i="3"/>
  <c r="BD178" i="3"/>
  <c r="BC178" i="3"/>
  <c r="BB178" i="3"/>
  <c r="BA178" i="3"/>
  <c r="AZ178" i="3"/>
  <c r="AY178" i="3"/>
  <c r="AX178" i="3"/>
  <c r="AW178" i="3"/>
  <c r="AV178" i="3"/>
  <c r="AU178" i="3"/>
  <c r="AT178" i="3"/>
  <c r="AS178" i="3"/>
  <c r="AR178" i="3"/>
  <c r="AQ178" i="3"/>
  <c r="AP178" i="3"/>
  <c r="AO178" i="3"/>
  <c r="AN178" i="3"/>
  <c r="AM178" i="3"/>
  <c r="AL178" i="3"/>
  <c r="AK178" i="3"/>
  <c r="AJ178" i="3"/>
  <c r="AI178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BI163" i="3"/>
  <c r="BH163" i="3"/>
  <c r="BG163" i="3"/>
  <c r="BF163" i="3"/>
  <c r="BE163" i="3"/>
  <c r="BD163" i="3"/>
  <c r="BC163" i="3"/>
  <c r="BB163" i="3"/>
  <c r="BA163" i="3"/>
  <c r="AZ163" i="3"/>
  <c r="AY163" i="3"/>
  <c r="AX163" i="3"/>
  <c r="AW163" i="3"/>
  <c r="AV163" i="3"/>
  <c r="AU163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BI161" i="3"/>
  <c r="BH161" i="3"/>
  <c r="BG161" i="3"/>
  <c r="BF161" i="3"/>
  <c r="BE161" i="3"/>
  <c r="BD161" i="3"/>
  <c r="BC161" i="3"/>
  <c r="BB161" i="3"/>
  <c r="BA161" i="3"/>
  <c r="AZ161" i="3"/>
  <c r="AY161" i="3"/>
  <c r="AX161" i="3"/>
  <c r="AW161" i="3"/>
  <c r="AV161" i="3"/>
  <c r="AU161" i="3"/>
  <c r="AT161" i="3"/>
  <c r="AS161" i="3"/>
  <c r="AR161" i="3"/>
  <c r="AQ161" i="3"/>
  <c r="AP161" i="3"/>
  <c r="AO161" i="3"/>
  <c r="AN161" i="3"/>
  <c r="AM161" i="3"/>
  <c r="AL161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BI126" i="3"/>
  <c r="BH126" i="3"/>
  <c r="BG126" i="3"/>
  <c r="BF126" i="3"/>
  <c r="BE126" i="3"/>
  <c r="BD126" i="3"/>
  <c r="BC126" i="3"/>
  <c r="BB126" i="3"/>
  <c r="BA126" i="3"/>
  <c r="AZ126" i="3"/>
  <c r="AY126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BI124" i="3"/>
  <c r="BH124" i="3"/>
  <c r="BG124" i="3"/>
  <c r="BF124" i="3"/>
  <c r="BE124" i="3"/>
  <c r="BD124" i="3"/>
  <c r="BC124" i="3"/>
  <c r="BB124" i="3"/>
  <c r="BA124" i="3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BI285" i="3"/>
  <c r="BH285" i="3"/>
  <c r="BG285" i="3"/>
  <c r="BF285" i="3"/>
  <c r="BE285" i="3"/>
  <c r="BD285" i="3"/>
  <c r="BC285" i="3"/>
  <c r="BB285" i="3"/>
  <c r="BA285" i="3"/>
  <c r="AZ285" i="3"/>
  <c r="AY285" i="3"/>
  <c r="AX285" i="3"/>
  <c r="AW285" i="3"/>
  <c r="AV285" i="3"/>
  <c r="AU285" i="3"/>
  <c r="AT285" i="3"/>
  <c r="AS285" i="3"/>
  <c r="AR285" i="3"/>
  <c r="AQ285" i="3"/>
  <c r="AP285" i="3"/>
  <c r="AO285" i="3"/>
  <c r="AN285" i="3"/>
  <c r="AM285" i="3"/>
  <c r="AL285" i="3"/>
  <c r="AK285" i="3"/>
  <c r="AJ285" i="3"/>
  <c r="AI285" i="3"/>
  <c r="AH285" i="3"/>
  <c r="AG285" i="3"/>
  <c r="AF285" i="3"/>
  <c r="AE285" i="3"/>
  <c r="AD285" i="3"/>
  <c r="AC285" i="3"/>
  <c r="AB285" i="3"/>
  <c r="AA285" i="3"/>
  <c r="Z285" i="3"/>
  <c r="Y285" i="3"/>
  <c r="X285" i="3"/>
  <c r="W285" i="3"/>
  <c r="V285" i="3"/>
  <c r="U285" i="3"/>
  <c r="T285" i="3"/>
  <c r="S285" i="3"/>
  <c r="R285" i="3"/>
  <c r="Q285" i="3"/>
  <c r="P285" i="3"/>
  <c r="O285" i="3"/>
  <c r="N285" i="3"/>
  <c r="M285" i="3"/>
  <c r="L285" i="3"/>
  <c r="K285" i="3"/>
  <c r="J285" i="3"/>
  <c r="I285" i="3"/>
  <c r="H285" i="3"/>
  <c r="G285" i="3"/>
  <c r="BI253" i="3"/>
  <c r="BH253" i="3"/>
  <c r="BG253" i="3"/>
  <c r="BF253" i="3"/>
  <c r="BE253" i="3"/>
  <c r="BD253" i="3"/>
  <c r="BC253" i="3"/>
  <c r="BB253" i="3"/>
  <c r="BA253" i="3"/>
  <c r="AZ253" i="3"/>
  <c r="AY253" i="3"/>
  <c r="AX253" i="3"/>
  <c r="AW253" i="3"/>
  <c r="AV253" i="3"/>
  <c r="AU253" i="3"/>
  <c r="AT253" i="3"/>
  <c r="AS253" i="3"/>
  <c r="AR253" i="3"/>
  <c r="AQ253" i="3"/>
  <c r="AP253" i="3"/>
  <c r="AO253" i="3"/>
  <c r="AN253" i="3"/>
  <c r="AM253" i="3"/>
  <c r="AL253" i="3"/>
  <c r="AK253" i="3"/>
  <c r="AJ253" i="3"/>
  <c r="AI253" i="3"/>
  <c r="AH253" i="3"/>
  <c r="AG253" i="3"/>
  <c r="AF253" i="3"/>
  <c r="AE253" i="3"/>
  <c r="AD253" i="3"/>
  <c r="AC253" i="3"/>
  <c r="AB253" i="3"/>
  <c r="AA253" i="3"/>
  <c r="Z253" i="3"/>
  <c r="Y253" i="3"/>
  <c r="X253" i="3"/>
  <c r="W253" i="3"/>
  <c r="V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BI236" i="3"/>
  <c r="BH236" i="3"/>
  <c r="BG236" i="3"/>
  <c r="BF236" i="3"/>
  <c r="BE236" i="3"/>
  <c r="BD236" i="3"/>
  <c r="BC236" i="3"/>
  <c r="BB236" i="3"/>
  <c r="BA236" i="3"/>
  <c r="AZ236" i="3"/>
  <c r="AY236" i="3"/>
  <c r="AX236" i="3"/>
  <c r="AW236" i="3"/>
  <c r="AV236" i="3"/>
  <c r="AU236" i="3"/>
  <c r="AT236" i="3"/>
  <c r="AS236" i="3"/>
  <c r="AR236" i="3"/>
  <c r="AQ236" i="3"/>
  <c r="AP236" i="3"/>
  <c r="AO236" i="3"/>
  <c r="AN236" i="3"/>
  <c r="AM236" i="3"/>
  <c r="AL236" i="3"/>
  <c r="AK236" i="3"/>
  <c r="AJ236" i="3"/>
  <c r="AI236" i="3"/>
  <c r="AH236" i="3"/>
  <c r="AG236" i="3"/>
  <c r="AF236" i="3"/>
  <c r="AE236" i="3"/>
  <c r="AD236" i="3"/>
  <c r="AC236" i="3"/>
  <c r="AB236" i="3"/>
  <c r="AA236" i="3"/>
  <c r="Z236" i="3"/>
  <c r="Y236" i="3"/>
  <c r="X236" i="3"/>
  <c r="W236" i="3"/>
  <c r="V236" i="3"/>
  <c r="U236" i="3"/>
  <c r="T236" i="3"/>
  <c r="S236" i="3"/>
  <c r="R236" i="3"/>
  <c r="Q236" i="3"/>
  <c r="P236" i="3"/>
  <c r="O236" i="3"/>
  <c r="N236" i="3"/>
  <c r="M236" i="3"/>
  <c r="L236" i="3"/>
  <c r="K236" i="3"/>
  <c r="J236" i="3"/>
  <c r="I236" i="3"/>
  <c r="H236" i="3"/>
  <c r="G236" i="3"/>
  <c r="BI220" i="3"/>
  <c r="BH220" i="3"/>
  <c r="BG220" i="3"/>
  <c r="BF220" i="3"/>
  <c r="BE220" i="3"/>
  <c r="BD220" i="3"/>
  <c r="BC220" i="3"/>
  <c r="BB220" i="3"/>
  <c r="BA220" i="3"/>
  <c r="AZ220" i="3"/>
  <c r="AY220" i="3"/>
  <c r="AX220" i="3"/>
  <c r="AW220" i="3"/>
  <c r="AV220" i="3"/>
  <c r="AU220" i="3"/>
  <c r="AT220" i="3"/>
  <c r="AS220" i="3"/>
  <c r="AR220" i="3"/>
  <c r="AQ220" i="3"/>
  <c r="AP220" i="3"/>
  <c r="AO220" i="3"/>
  <c r="AN220" i="3"/>
  <c r="AM220" i="3"/>
  <c r="AL220" i="3"/>
  <c r="AK220" i="3"/>
  <c r="AJ220" i="3"/>
  <c r="AI220" i="3"/>
  <c r="AH220" i="3"/>
  <c r="AG220" i="3"/>
  <c r="AF220" i="3"/>
  <c r="AE220" i="3"/>
  <c r="AD220" i="3"/>
  <c r="AC220" i="3"/>
  <c r="AB220" i="3"/>
  <c r="AA220" i="3"/>
  <c r="Z220" i="3"/>
  <c r="Y220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BI280" i="3"/>
  <c r="BH280" i="3"/>
  <c r="BG280" i="3"/>
  <c r="BF280" i="3"/>
  <c r="BE280" i="3"/>
  <c r="BD280" i="3"/>
  <c r="BC280" i="3"/>
  <c r="BB280" i="3"/>
  <c r="BA280" i="3"/>
  <c r="AZ280" i="3"/>
  <c r="AY280" i="3"/>
  <c r="AX280" i="3"/>
  <c r="AW280" i="3"/>
  <c r="AV280" i="3"/>
  <c r="AU280" i="3"/>
  <c r="AT280" i="3"/>
  <c r="AS280" i="3"/>
  <c r="AR280" i="3"/>
  <c r="AQ280" i="3"/>
  <c r="AP280" i="3"/>
  <c r="AO280" i="3"/>
  <c r="AN280" i="3"/>
  <c r="AM280" i="3"/>
  <c r="AL280" i="3"/>
  <c r="AK280" i="3"/>
  <c r="AJ280" i="3"/>
  <c r="AI280" i="3"/>
  <c r="AH280" i="3"/>
  <c r="AG280" i="3"/>
  <c r="AF280" i="3"/>
  <c r="AE280" i="3"/>
  <c r="AD280" i="3"/>
  <c r="AC280" i="3"/>
  <c r="AB280" i="3"/>
  <c r="AA280" i="3"/>
  <c r="Z280" i="3"/>
  <c r="Y280" i="3"/>
  <c r="X280" i="3"/>
  <c r="W280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BI264" i="3"/>
  <c r="BH264" i="3"/>
  <c r="BG264" i="3"/>
  <c r="BF264" i="3"/>
  <c r="BE264" i="3"/>
  <c r="BD264" i="3"/>
  <c r="BC264" i="3"/>
  <c r="BB264" i="3"/>
  <c r="BA264" i="3"/>
  <c r="AZ264" i="3"/>
  <c r="AY264" i="3"/>
  <c r="AX264" i="3"/>
  <c r="AW264" i="3"/>
  <c r="AV264" i="3"/>
  <c r="AU264" i="3"/>
  <c r="AT264" i="3"/>
  <c r="AS264" i="3"/>
  <c r="AR264" i="3"/>
  <c r="AQ264" i="3"/>
  <c r="AP264" i="3"/>
  <c r="AO264" i="3"/>
  <c r="AN264" i="3"/>
  <c r="AM264" i="3"/>
  <c r="AL264" i="3"/>
  <c r="AK264" i="3"/>
  <c r="AJ264" i="3"/>
  <c r="AI264" i="3"/>
  <c r="AH264" i="3"/>
  <c r="AG264" i="3"/>
  <c r="AF264" i="3"/>
  <c r="AE264" i="3"/>
  <c r="AD264" i="3"/>
  <c r="AC264" i="3"/>
  <c r="AB264" i="3"/>
  <c r="AA264" i="3"/>
  <c r="Z264" i="3"/>
  <c r="Y264" i="3"/>
  <c r="X264" i="3"/>
  <c r="W264" i="3"/>
  <c r="V264" i="3"/>
  <c r="U264" i="3"/>
  <c r="T264" i="3"/>
  <c r="S264" i="3"/>
  <c r="R264" i="3"/>
  <c r="Q264" i="3"/>
  <c r="P264" i="3"/>
  <c r="O264" i="3"/>
  <c r="N264" i="3"/>
  <c r="M264" i="3"/>
  <c r="L264" i="3"/>
  <c r="K264" i="3"/>
  <c r="J264" i="3"/>
  <c r="I264" i="3"/>
  <c r="H264" i="3"/>
  <c r="G264" i="3"/>
  <c r="BH231" i="3"/>
  <c r="BG231" i="3"/>
  <c r="BF231" i="3"/>
  <c r="BE231" i="3"/>
  <c r="BD231" i="3"/>
  <c r="BC231" i="3"/>
  <c r="BB231" i="3"/>
  <c r="BA231" i="3"/>
  <c r="AZ231" i="3"/>
  <c r="AY231" i="3"/>
  <c r="AX231" i="3"/>
  <c r="AW231" i="3"/>
  <c r="AV231" i="3"/>
  <c r="AU231" i="3"/>
  <c r="AT231" i="3"/>
  <c r="AS231" i="3"/>
  <c r="AR231" i="3"/>
  <c r="AQ231" i="3"/>
  <c r="AP231" i="3"/>
  <c r="AO231" i="3"/>
  <c r="AN231" i="3"/>
  <c r="AM231" i="3"/>
  <c r="AL231" i="3"/>
  <c r="AK231" i="3"/>
  <c r="AJ231" i="3"/>
  <c r="AI231" i="3"/>
  <c r="AH231" i="3"/>
  <c r="AG231" i="3"/>
  <c r="AF231" i="3"/>
  <c r="AE231" i="3"/>
  <c r="AD231" i="3"/>
  <c r="AC231" i="3"/>
  <c r="AB231" i="3"/>
  <c r="AA231" i="3"/>
  <c r="Z231" i="3"/>
  <c r="Y231" i="3"/>
  <c r="X231" i="3"/>
  <c r="W231" i="3"/>
  <c r="V231" i="3"/>
  <c r="U231" i="3"/>
  <c r="T231" i="3"/>
  <c r="S231" i="3"/>
  <c r="R231" i="3"/>
  <c r="Q231" i="3"/>
  <c r="P231" i="3"/>
  <c r="O231" i="3"/>
  <c r="N231" i="3"/>
  <c r="M231" i="3"/>
  <c r="L231" i="3"/>
  <c r="K231" i="3"/>
  <c r="J231" i="3"/>
  <c r="I231" i="3"/>
  <c r="H231" i="3"/>
  <c r="G231" i="3"/>
  <c r="BH176" i="3"/>
  <c r="BG176" i="3"/>
  <c r="BF176" i="3"/>
  <c r="BE176" i="3"/>
  <c r="BD176" i="3"/>
  <c r="BC176" i="3"/>
  <c r="BB176" i="3"/>
  <c r="BA176" i="3"/>
  <c r="AZ176" i="3"/>
  <c r="AY176" i="3"/>
  <c r="AX176" i="3"/>
  <c r="AW176" i="3"/>
  <c r="AV176" i="3"/>
  <c r="AU176" i="3"/>
  <c r="AT176" i="3"/>
  <c r="AS176" i="3"/>
  <c r="AR176" i="3"/>
  <c r="AQ176" i="3"/>
  <c r="AP176" i="3"/>
  <c r="AO176" i="3"/>
  <c r="AN176" i="3"/>
  <c r="AM176" i="3"/>
  <c r="AL176" i="3"/>
  <c r="AK176" i="3"/>
  <c r="AJ176" i="3"/>
  <c r="AI176" i="3"/>
  <c r="AH176" i="3"/>
  <c r="AG176" i="3"/>
  <c r="AF176" i="3"/>
  <c r="AE176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BI248" i="3"/>
  <c r="BH248" i="3"/>
  <c r="BG248" i="3"/>
  <c r="BF248" i="3"/>
  <c r="BE248" i="3"/>
  <c r="BD248" i="3"/>
  <c r="BC248" i="3"/>
  <c r="BB248" i="3"/>
  <c r="BA248" i="3"/>
  <c r="AZ248" i="3"/>
  <c r="AY248" i="3"/>
  <c r="AX248" i="3"/>
  <c r="AW248" i="3"/>
  <c r="AV248" i="3"/>
  <c r="AU248" i="3"/>
  <c r="AT248" i="3"/>
  <c r="AS248" i="3"/>
  <c r="AR248" i="3"/>
  <c r="AQ248" i="3"/>
  <c r="AP248" i="3"/>
  <c r="AO248" i="3"/>
  <c r="AN248" i="3"/>
  <c r="AM248" i="3"/>
  <c r="AL248" i="3"/>
  <c r="AK248" i="3"/>
  <c r="AJ248" i="3"/>
  <c r="AI248" i="3"/>
  <c r="AH248" i="3"/>
  <c r="AG248" i="3"/>
  <c r="AF248" i="3"/>
  <c r="AE248" i="3"/>
  <c r="AD248" i="3"/>
  <c r="AC248" i="3"/>
  <c r="AB248" i="3"/>
  <c r="AA248" i="3"/>
  <c r="Z248" i="3"/>
  <c r="Y248" i="3"/>
  <c r="X248" i="3"/>
  <c r="W248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BI231" i="3"/>
  <c r="BI215" i="3"/>
  <c r="BH215" i="3"/>
  <c r="BG215" i="3"/>
  <c r="BF215" i="3"/>
  <c r="BE215" i="3"/>
  <c r="BD215" i="3"/>
  <c r="BC215" i="3"/>
  <c r="BB215" i="3"/>
  <c r="BA215" i="3"/>
  <c r="AZ215" i="3"/>
  <c r="AY215" i="3"/>
  <c r="AX215" i="3"/>
  <c r="AW215" i="3"/>
  <c r="AV215" i="3"/>
  <c r="AU215" i="3"/>
  <c r="AT215" i="3"/>
  <c r="AS215" i="3"/>
  <c r="AR215" i="3"/>
  <c r="AQ215" i="3"/>
  <c r="AP215" i="3"/>
  <c r="AO215" i="3"/>
  <c r="AN215" i="3"/>
  <c r="AM215" i="3"/>
  <c r="AL215" i="3"/>
  <c r="AK215" i="3"/>
  <c r="AJ215" i="3"/>
  <c r="AI215" i="3"/>
  <c r="AH215" i="3"/>
  <c r="AG215" i="3"/>
  <c r="AF215" i="3"/>
  <c r="AE215" i="3"/>
  <c r="AD215" i="3"/>
  <c r="AC215" i="3"/>
  <c r="AB215" i="3"/>
  <c r="AA215" i="3"/>
  <c r="Z215" i="3"/>
  <c r="Y215" i="3"/>
  <c r="X215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BI199" i="3"/>
  <c r="BH199" i="3"/>
  <c r="BG199" i="3"/>
  <c r="BF199" i="3"/>
  <c r="BE199" i="3"/>
  <c r="BD199" i="3"/>
  <c r="BC199" i="3"/>
  <c r="BB199" i="3"/>
  <c r="BA199" i="3"/>
  <c r="AZ199" i="3"/>
  <c r="AY199" i="3"/>
  <c r="AX199" i="3"/>
  <c r="AW199" i="3"/>
  <c r="AV199" i="3"/>
  <c r="AU199" i="3"/>
  <c r="AT199" i="3"/>
  <c r="AS199" i="3"/>
  <c r="AR199" i="3"/>
  <c r="AQ199" i="3"/>
  <c r="AP199" i="3"/>
  <c r="AO199" i="3"/>
  <c r="AN199" i="3"/>
  <c r="AM199" i="3"/>
  <c r="AL199" i="3"/>
  <c r="AK199" i="3"/>
  <c r="AJ199" i="3"/>
  <c r="AI199" i="3"/>
  <c r="AH199" i="3"/>
  <c r="AG199" i="3"/>
  <c r="AF199" i="3"/>
  <c r="AE199" i="3"/>
  <c r="AD199" i="3"/>
  <c r="AC199" i="3"/>
  <c r="AB199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BI194" i="3"/>
  <c r="BH194" i="3"/>
  <c r="BG194" i="3"/>
  <c r="BF194" i="3"/>
  <c r="BE194" i="3"/>
  <c r="BD194" i="3"/>
  <c r="BC194" i="3"/>
  <c r="BB194" i="3"/>
  <c r="BA194" i="3"/>
  <c r="AZ194" i="3"/>
  <c r="AY194" i="3"/>
  <c r="AX194" i="3"/>
  <c r="AW194" i="3"/>
  <c r="AV194" i="3"/>
  <c r="AU194" i="3"/>
  <c r="AT194" i="3"/>
  <c r="AS194" i="3"/>
  <c r="AR194" i="3"/>
  <c r="AQ194" i="3"/>
  <c r="AP194" i="3"/>
  <c r="AO194" i="3"/>
  <c r="AN194" i="3"/>
  <c r="AM194" i="3"/>
  <c r="AL194" i="3"/>
  <c r="AK194" i="3"/>
  <c r="AJ194" i="3"/>
  <c r="AI194" i="3"/>
  <c r="AH194" i="3"/>
  <c r="AG194" i="3"/>
  <c r="AF194" i="3"/>
  <c r="AE194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BI181" i="3"/>
  <c r="BH181" i="3"/>
  <c r="BG181" i="3"/>
  <c r="BF181" i="3"/>
  <c r="BE181" i="3"/>
  <c r="BD181" i="3"/>
  <c r="BC181" i="3"/>
  <c r="BB181" i="3"/>
  <c r="BA181" i="3"/>
  <c r="AZ181" i="3"/>
  <c r="AY181" i="3"/>
  <c r="AX181" i="3"/>
  <c r="AW181" i="3"/>
  <c r="AV181" i="3"/>
  <c r="AU181" i="3"/>
  <c r="AT181" i="3"/>
  <c r="AS181" i="3"/>
  <c r="AR181" i="3"/>
  <c r="AQ181" i="3"/>
  <c r="AP181" i="3"/>
  <c r="AO181" i="3"/>
  <c r="AN181" i="3"/>
  <c r="AM181" i="3"/>
  <c r="AL181" i="3"/>
  <c r="AK181" i="3"/>
  <c r="AJ181" i="3"/>
  <c r="AI181" i="3"/>
  <c r="AH181" i="3"/>
  <c r="AG181" i="3"/>
  <c r="AF181" i="3"/>
  <c r="AE181" i="3"/>
  <c r="AD181" i="3"/>
  <c r="AC181" i="3"/>
  <c r="AB181" i="3"/>
  <c r="AA181" i="3"/>
  <c r="Z181" i="3"/>
  <c r="Y181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BI176" i="3"/>
  <c r="BI164" i="3"/>
  <c r="BH164" i="3"/>
  <c r="BG164" i="3"/>
  <c r="BF164" i="3"/>
  <c r="BE164" i="3"/>
  <c r="BD164" i="3"/>
  <c r="BC164" i="3"/>
  <c r="BB164" i="3"/>
  <c r="BA164" i="3"/>
  <c r="AZ164" i="3"/>
  <c r="AY164" i="3"/>
  <c r="AX164" i="3"/>
  <c r="AW164" i="3"/>
  <c r="AV164" i="3"/>
  <c r="AU164" i="3"/>
  <c r="AT164" i="3"/>
  <c r="AS164" i="3"/>
  <c r="AR164" i="3"/>
  <c r="AQ164" i="3"/>
  <c r="AP164" i="3"/>
  <c r="AO164" i="3"/>
  <c r="AN164" i="3"/>
  <c r="AM164" i="3"/>
  <c r="AL164" i="3"/>
  <c r="AK164" i="3"/>
  <c r="AJ164" i="3"/>
  <c r="AI164" i="3"/>
  <c r="AH164" i="3"/>
  <c r="AG164" i="3"/>
  <c r="AF164" i="3"/>
  <c r="AE164" i="3"/>
  <c r="AD164" i="3"/>
  <c r="AC164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BI159" i="3"/>
  <c r="BH159" i="3"/>
  <c r="BG159" i="3"/>
  <c r="BF159" i="3"/>
  <c r="BE159" i="3"/>
  <c r="BD159" i="3"/>
  <c r="BC159" i="3"/>
  <c r="BB159" i="3"/>
  <c r="BA159" i="3"/>
  <c r="AZ159" i="3"/>
  <c r="AY159" i="3"/>
  <c r="AX159" i="3"/>
  <c r="AW159" i="3"/>
  <c r="AV159" i="3"/>
  <c r="AU159" i="3"/>
  <c r="AT159" i="3"/>
  <c r="AS159" i="3"/>
  <c r="AR159" i="3"/>
  <c r="AQ159" i="3"/>
  <c r="AP159" i="3"/>
  <c r="AO159" i="3"/>
  <c r="AN159" i="3"/>
  <c r="AM159" i="3"/>
  <c r="AL159" i="3"/>
  <c r="AK159" i="3"/>
  <c r="AJ159" i="3"/>
  <c r="AI159" i="3"/>
  <c r="AH159" i="3"/>
  <c r="AG159" i="3"/>
  <c r="AF159" i="3"/>
  <c r="AE159" i="3"/>
  <c r="AD159" i="3"/>
  <c r="AC159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BI127" i="3"/>
  <c r="BH127" i="3"/>
  <c r="BG127" i="3"/>
  <c r="BF127" i="3"/>
  <c r="BE127" i="3"/>
  <c r="BD127" i="3"/>
  <c r="BC127" i="3"/>
  <c r="BB127" i="3"/>
  <c r="BA127" i="3"/>
  <c r="AZ127" i="3"/>
  <c r="AY127" i="3"/>
  <c r="AX127" i="3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BI122" i="3"/>
  <c r="BH122" i="3"/>
  <c r="BG122" i="3"/>
  <c r="BF122" i="3"/>
  <c r="BE122" i="3"/>
  <c r="BD122" i="3"/>
  <c r="BC122" i="3"/>
  <c r="BB122" i="3"/>
  <c r="BA122" i="3"/>
  <c r="AZ122" i="3"/>
  <c r="AY122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BI104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BI72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BI56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BI40" i="3"/>
  <c r="BI289" i="3"/>
  <c r="BH289" i="3"/>
  <c r="BG289" i="3"/>
  <c r="BF289" i="3"/>
  <c r="BE289" i="3"/>
  <c r="BD289" i="3"/>
  <c r="BC289" i="3"/>
  <c r="BB289" i="3"/>
  <c r="BA289" i="3"/>
  <c r="AZ289" i="3"/>
  <c r="AY289" i="3"/>
  <c r="AX289" i="3"/>
  <c r="AW289" i="3"/>
  <c r="AV289" i="3"/>
  <c r="AU289" i="3"/>
  <c r="AT289" i="3"/>
  <c r="AS289" i="3"/>
  <c r="AR289" i="3"/>
  <c r="AQ289" i="3"/>
  <c r="AP289" i="3"/>
  <c r="AO289" i="3"/>
  <c r="AN289" i="3"/>
  <c r="AM289" i="3"/>
  <c r="AL289" i="3"/>
  <c r="AK289" i="3"/>
  <c r="AJ289" i="3"/>
  <c r="AI289" i="3"/>
  <c r="AH289" i="3"/>
  <c r="AG289" i="3"/>
  <c r="AF289" i="3"/>
  <c r="AE289" i="3"/>
  <c r="AD289" i="3"/>
  <c r="AC289" i="3"/>
  <c r="AB289" i="3"/>
  <c r="AA289" i="3"/>
  <c r="Z289" i="3"/>
  <c r="Y289" i="3"/>
  <c r="X289" i="3"/>
  <c r="W289" i="3"/>
  <c r="V289" i="3"/>
  <c r="U289" i="3"/>
  <c r="T289" i="3"/>
  <c r="S289" i="3"/>
  <c r="R289" i="3"/>
  <c r="Q289" i="3"/>
  <c r="P289" i="3"/>
  <c r="O289" i="3"/>
  <c r="N289" i="3"/>
  <c r="M289" i="3"/>
  <c r="L289" i="3"/>
  <c r="K289" i="3"/>
  <c r="J289" i="3"/>
  <c r="I289" i="3"/>
  <c r="H289" i="3"/>
  <c r="G289" i="3"/>
  <c r="BI257" i="3"/>
  <c r="BH257" i="3"/>
  <c r="BG257" i="3"/>
  <c r="BF257" i="3"/>
  <c r="BE257" i="3"/>
  <c r="BD257" i="3"/>
  <c r="BC257" i="3"/>
  <c r="BB257" i="3"/>
  <c r="BA257" i="3"/>
  <c r="AZ257" i="3"/>
  <c r="AY257" i="3"/>
  <c r="AX257" i="3"/>
  <c r="AW257" i="3"/>
  <c r="AV257" i="3"/>
  <c r="AU257" i="3"/>
  <c r="AT257" i="3"/>
  <c r="AS257" i="3"/>
  <c r="AR257" i="3"/>
  <c r="AQ257" i="3"/>
  <c r="AP257" i="3"/>
  <c r="AO257" i="3"/>
  <c r="AN257" i="3"/>
  <c r="AM257" i="3"/>
  <c r="AL257" i="3"/>
  <c r="AK257" i="3"/>
  <c r="AJ257" i="3"/>
  <c r="AI257" i="3"/>
  <c r="AH257" i="3"/>
  <c r="AG257" i="3"/>
  <c r="AF257" i="3"/>
  <c r="AE257" i="3"/>
  <c r="AD257" i="3"/>
  <c r="AC257" i="3"/>
  <c r="AB257" i="3"/>
  <c r="AA257" i="3"/>
  <c r="Z257" i="3"/>
  <c r="Y257" i="3"/>
  <c r="X257" i="3"/>
  <c r="W257" i="3"/>
  <c r="V257" i="3"/>
  <c r="U257" i="3"/>
  <c r="T257" i="3"/>
  <c r="S257" i="3"/>
  <c r="R257" i="3"/>
  <c r="Q257" i="3"/>
  <c r="P257" i="3"/>
  <c r="O257" i="3"/>
  <c r="N257" i="3"/>
  <c r="M257" i="3"/>
  <c r="L257" i="3"/>
  <c r="K257" i="3"/>
  <c r="J257" i="3"/>
  <c r="I257" i="3"/>
  <c r="H257" i="3"/>
  <c r="G257" i="3"/>
  <c r="BI240" i="3"/>
  <c r="BH240" i="3"/>
  <c r="BG240" i="3"/>
  <c r="BF240" i="3"/>
  <c r="BE240" i="3"/>
  <c r="BD240" i="3"/>
  <c r="BC240" i="3"/>
  <c r="BB240" i="3"/>
  <c r="BA240" i="3"/>
  <c r="AZ240" i="3"/>
  <c r="AY240" i="3"/>
  <c r="AX240" i="3"/>
  <c r="AW240" i="3"/>
  <c r="AV240" i="3"/>
  <c r="AU240" i="3"/>
  <c r="AT240" i="3"/>
  <c r="AS240" i="3"/>
  <c r="AR240" i="3"/>
  <c r="AQ240" i="3"/>
  <c r="AP240" i="3"/>
  <c r="AO240" i="3"/>
  <c r="AN240" i="3"/>
  <c r="AM240" i="3"/>
  <c r="AL240" i="3"/>
  <c r="AK240" i="3"/>
  <c r="AJ240" i="3"/>
  <c r="AI240" i="3"/>
  <c r="AH240" i="3"/>
  <c r="AG240" i="3"/>
  <c r="AF240" i="3"/>
  <c r="AE240" i="3"/>
  <c r="AD240" i="3"/>
  <c r="AC240" i="3"/>
  <c r="AB240" i="3"/>
  <c r="AA240" i="3"/>
  <c r="Z240" i="3"/>
  <c r="Y240" i="3"/>
  <c r="X240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BI224" i="3"/>
  <c r="BH224" i="3"/>
  <c r="BG224" i="3"/>
  <c r="BF224" i="3"/>
  <c r="BE224" i="3"/>
  <c r="BD224" i="3"/>
  <c r="BC224" i="3"/>
  <c r="BB224" i="3"/>
  <c r="BA224" i="3"/>
  <c r="AZ224" i="3"/>
  <c r="AY224" i="3"/>
  <c r="AX224" i="3"/>
  <c r="AW224" i="3"/>
  <c r="AV224" i="3"/>
  <c r="AU224" i="3"/>
  <c r="AT224" i="3"/>
  <c r="AS224" i="3"/>
  <c r="AR224" i="3"/>
  <c r="AQ224" i="3"/>
  <c r="AP224" i="3"/>
  <c r="AO224" i="3"/>
  <c r="AN224" i="3"/>
  <c r="AM224" i="3"/>
  <c r="AL224" i="3"/>
  <c r="AK224" i="3"/>
  <c r="AJ224" i="3"/>
  <c r="AI224" i="3"/>
  <c r="AH224" i="3"/>
  <c r="AG224" i="3"/>
  <c r="AF224" i="3"/>
  <c r="AE224" i="3"/>
  <c r="AD224" i="3"/>
  <c r="AC224" i="3"/>
  <c r="AB224" i="3"/>
  <c r="AA224" i="3"/>
  <c r="Z224" i="3"/>
  <c r="Y224" i="3"/>
  <c r="X224" i="3"/>
  <c r="W224" i="3"/>
  <c r="V224" i="3"/>
  <c r="U224" i="3"/>
  <c r="T224" i="3"/>
  <c r="S224" i="3"/>
  <c r="R224" i="3"/>
  <c r="Q224" i="3"/>
  <c r="P224" i="3"/>
  <c r="O224" i="3"/>
  <c r="N224" i="3"/>
  <c r="M224" i="3"/>
  <c r="L224" i="3"/>
  <c r="K224" i="3"/>
  <c r="J224" i="3"/>
  <c r="I224" i="3"/>
  <c r="H224" i="3"/>
  <c r="G224" i="3"/>
  <c r="BI203" i="3"/>
  <c r="BH203" i="3"/>
  <c r="BG203" i="3"/>
  <c r="BF203" i="3"/>
  <c r="BE203" i="3"/>
  <c r="BD203" i="3"/>
  <c r="BC203" i="3"/>
  <c r="BB203" i="3"/>
  <c r="BA203" i="3"/>
  <c r="AZ203" i="3"/>
  <c r="AY203" i="3"/>
  <c r="AX203" i="3"/>
  <c r="AW203" i="3"/>
  <c r="AV203" i="3"/>
  <c r="AU203" i="3"/>
  <c r="AT203" i="3"/>
  <c r="AS203" i="3"/>
  <c r="AR203" i="3"/>
  <c r="AQ203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BI185" i="3"/>
  <c r="BH185" i="3"/>
  <c r="BG185" i="3"/>
  <c r="BF185" i="3"/>
  <c r="BE185" i="3"/>
  <c r="BD185" i="3"/>
  <c r="BC185" i="3"/>
  <c r="BB185" i="3"/>
  <c r="BA185" i="3"/>
  <c r="AZ185" i="3"/>
  <c r="AY185" i="3"/>
  <c r="AX185" i="3"/>
  <c r="AW185" i="3"/>
  <c r="AV185" i="3"/>
  <c r="AU185" i="3"/>
  <c r="AT185" i="3"/>
  <c r="AS185" i="3"/>
  <c r="AR185" i="3"/>
  <c r="AQ185" i="3"/>
  <c r="AP185" i="3"/>
  <c r="AO185" i="3"/>
  <c r="AN185" i="3"/>
  <c r="AM185" i="3"/>
  <c r="AL185" i="3"/>
  <c r="AK185" i="3"/>
  <c r="AJ185" i="3"/>
  <c r="AI185" i="3"/>
  <c r="AH185" i="3"/>
  <c r="AG185" i="3"/>
  <c r="AF185" i="3"/>
  <c r="AE185" i="3"/>
  <c r="AD185" i="3"/>
  <c r="AC185" i="3"/>
  <c r="AB185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BI168" i="3"/>
  <c r="BH168" i="3"/>
  <c r="BG168" i="3"/>
  <c r="BF168" i="3"/>
  <c r="BE168" i="3"/>
  <c r="BD168" i="3"/>
  <c r="BC168" i="3"/>
  <c r="BB168" i="3"/>
  <c r="BA168" i="3"/>
  <c r="AZ168" i="3"/>
  <c r="AY168" i="3"/>
  <c r="AX168" i="3"/>
  <c r="AW168" i="3"/>
  <c r="AV168" i="3"/>
  <c r="AU168" i="3"/>
  <c r="AT168" i="3"/>
  <c r="AS168" i="3"/>
  <c r="AR168" i="3"/>
  <c r="AQ168" i="3"/>
  <c r="AP168" i="3"/>
  <c r="AO168" i="3"/>
  <c r="AN168" i="3"/>
  <c r="AM168" i="3"/>
  <c r="AL168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BI131" i="3"/>
  <c r="BH131" i="3"/>
  <c r="BG131" i="3"/>
  <c r="BF131" i="3"/>
  <c r="BE131" i="3"/>
  <c r="BD131" i="3"/>
  <c r="BC131" i="3"/>
  <c r="BB131" i="3"/>
  <c r="BA131" i="3"/>
  <c r="AZ131" i="3"/>
  <c r="AY131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BI200" i="3"/>
  <c r="BH200" i="3"/>
  <c r="BG200" i="3"/>
  <c r="BF200" i="3"/>
  <c r="BE200" i="3"/>
  <c r="BD200" i="3"/>
  <c r="BC200" i="3"/>
  <c r="BB200" i="3"/>
  <c r="BA200" i="3"/>
  <c r="AZ200" i="3"/>
  <c r="AY200" i="3"/>
  <c r="AX200" i="3"/>
  <c r="AW200" i="3"/>
  <c r="AV200" i="3"/>
  <c r="AU200" i="3"/>
  <c r="AT200" i="3"/>
  <c r="AS200" i="3"/>
  <c r="AR200" i="3"/>
  <c r="AQ200" i="3"/>
  <c r="AP200" i="3"/>
  <c r="AO200" i="3"/>
  <c r="AN200" i="3"/>
  <c r="AM200" i="3"/>
  <c r="AL200" i="3"/>
  <c r="AK200" i="3"/>
  <c r="AJ200" i="3"/>
  <c r="AI200" i="3"/>
  <c r="AH200" i="3"/>
  <c r="AG200" i="3"/>
  <c r="AF200" i="3"/>
  <c r="AE200" i="3"/>
  <c r="AD200" i="3"/>
  <c r="AC200" i="3"/>
  <c r="AB200" i="3"/>
  <c r="AA200" i="3"/>
  <c r="Z200" i="3"/>
  <c r="Y200" i="3"/>
  <c r="X200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BI182" i="3"/>
  <c r="BH182" i="3"/>
  <c r="BG182" i="3"/>
  <c r="BF182" i="3"/>
  <c r="BE182" i="3"/>
  <c r="BD182" i="3"/>
  <c r="BC182" i="3"/>
  <c r="BB182" i="3"/>
  <c r="BA182" i="3"/>
  <c r="AZ182" i="3"/>
  <c r="AY182" i="3"/>
  <c r="AX182" i="3"/>
  <c r="AW182" i="3"/>
  <c r="AV182" i="3"/>
  <c r="AU182" i="3"/>
  <c r="AT182" i="3"/>
  <c r="AS182" i="3"/>
  <c r="AR182" i="3"/>
  <c r="AQ182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BI165" i="3"/>
  <c r="BH165" i="3"/>
  <c r="BG165" i="3"/>
  <c r="BF165" i="3"/>
  <c r="BE165" i="3"/>
  <c r="BD165" i="3"/>
  <c r="BC165" i="3"/>
  <c r="BB165" i="3"/>
  <c r="BA165" i="3"/>
  <c r="AZ165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BI281" i="3"/>
  <c r="BH281" i="3"/>
  <c r="BG281" i="3"/>
  <c r="BF281" i="3"/>
  <c r="BE281" i="3"/>
  <c r="BD281" i="3"/>
  <c r="BC281" i="3"/>
  <c r="BB281" i="3"/>
  <c r="BA281" i="3"/>
  <c r="AZ281" i="3"/>
  <c r="AY281" i="3"/>
  <c r="AX281" i="3"/>
  <c r="AW281" i="3"/>
  <c r="AV281" i="3"/>
  <c r="AU281" i="3"/>
  <c r="AT281" i="3"/>
  <c r="AS281" i="3"/>
  <c r="AR281" i="3"/>
  <c r="AQ281" i="3"/>
  <c r="AP281" i="3"/>
  <c r="AO281" i="3"/>
  <c r="AN281" i="3"/>
  <c r="AM281" i="3"/>
  <c r="AL281" i="3"/>
  <c r="AK281" i="3"/>
  <c r="AJ281" i="3"/>
  <c r="AI281" i="3"/>
  <c r="AH281" i="3"/>
  <c r="AG281" i="3"/>
  <c r="AF281" i="3"/>
  <c r="AE281" i="3"/>
  <c r="AD281" i="3"/>
  <c r="AC281" i="3"/>
  <c r="AB281" i="3"/>
  <c r="AA281" i="3"/>
  <c r="Z281" i="3"/>
  <c r="Y281" i="3"/>
  <c r="X281" i="3"/>
  <c r="W281" i="3"/>
  <c r="V281" i="3"/>
  <c r="U281" i="3"/>
  <c r="T281" i="3"/>
  <c r="S281" i="3"/>
  <c r="R281" i="3"/>
  <c r="Q281" i="3"/>
  <c r="P281" i="3"/>
  <c r="O281" i="3"/>
  <c r="N281" i="3"/>
  <c r="M281" i="3"/>
  <c r="L281" i="3"/>
  <c r="K281" i="3"/>
  <c r="J281" i="3"/>
  <c r="I281" i="3"/>
  <c r="H281" i="3"/>
  <c r="G281" i="3"/>
  <c r="BI265" i="3"/>
  <c r="BH265" i="3"/>
  <c r="BG265" i="3"/>
  <c r="BF265" i="3"/>
  <c r="BE265" i="3"/>
  <c r="BD265" i="3"/>
  <c r="BC265" i="3"/>
  <c r="BB265" i="3"/>
  <c r="BA265" i="3"/>
  <c r="AZ265" i="3"/>
  <c r="AY265" i="3"/>
  <c r="AX265" i="3"/>
  <c r="AW265" i="3"/>
  <c r="AV265" i="3"/>
  <c r="AU265" i="3"/>
  <c r="AT265" i="3"/>
  <c r="AS265" i="3"/>
  <c r="AR265" i="3"/>
  <c r="AQ265" i="3"/>
  <c r="AP265" i="3"/>
  <c r="AO265" i="3"/>
  <c r="AN265" i="3"/>
  <c r="AM265" i="3"/>
  <c r="AL265" i="3"/>
  <c r="AK265" i="3"/>
  <c r="AJ265" i="3"/>
  <c r="AI265" i="3"/>
  <c r="AH265" i="3"/>
  <c r="AG265" i="3"/>
  <c r="AF265" i="3"/>
  <c r="AE265" i="3"/>
  <c r="AD265" i="3"/>
  <c r="AC265" i="3"/>
  <c r="AB265" i="3"/>
  <c r="AA265" i="3"/>
  <c r="Z265" i="3"/>
  <c r="Y265" i="3"/>
  <c r="X265" i="3"/>
  <c r="W265" i="3"/>
  <c r="V265" i="3"/>
  <c r="U265" i="3"/>
  <c r="T265" i="3"/>
  <c r="S265" i="3"/>
  <c r="R265" i="3"/>
  <c r="Q265" i="3"/>
  <c r="P265" i="3"/>
  <c r="O265" i="3"/>
  <c r="N265" i="3"/>
  <c r="M265" i="3"/>
  <c r="L265" i="3"/>
  <c r="K265" i="3"/>
  <c r="J265" i="3"/>
  <c r="I265" i="3"/>
  <c r="H265" i="3"/>
  <c r="G265" i="3"/>
  <c r="BI249" i="3"/>
  <c r="BH249" i="3"/>
  <c r="BG249" i="3"/>
  <c r="BF249" i="3"/>
  <c r="BE249" i="3"/>
  <c r="BD249" i="3"/>
  <c r="BC249" i="3"/>
  <c r="BB249" i="3"/>
  <c r="BA249" i="3"/>
  <c r="AZ249" i="3"/>
  <c r="AY249" i="3"/>
  <c r="AX249" i="3"/>
  <c r="AW249" i="3"/>
  <c r="AV249" i="3"/>
  <c r="AU249" i="3"/>
  <c r="AT249" i="3"/>
  <c r="AS249" i="3"/>
  <c r="AR249" i="3"/>
  <c r="AQ249" i="3"/>
  <c r="AP249" i="3"/>
  <c r="AO249" i="3"/>
  <c r="AN249" i="3"/>
  <c r="AM249" i="3"/>
  <c r="AL249" i="3"/>
  <c r="AK249" i="3"/>
  <c r="AJ249" i="3"/>
  <c r="AI249" i="3"/>
  <c r="AH249" i="3"/>
  <c r="AG249" i="3"/>
  <c r="AF249" i="3"/>
  <c r="AE249" i="3"/>
  <c r="AD249" i="3"/>
  <c r="AC249" i="3"/>
  <c r="AB249" i="3"/>
  <c r="AA249" i="3"/>
  <c r="Z249" i="3"/>
  <c r="Y249" i="3"/>
  <c r="X249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BI232" i="3"/>
  <c r="BH232" i="3"/>
  <c r="BG232" i="3"/>
  <c r="BF232" i="3"/>
  <c r="BE232" i="3"/>
  <c r="BD232" i="3"/>
  <c r="BC232" i="3"/>
  <c r="BB232" i="3"/>
  <c r="BA232" i="3"/>
  <c r="AZ232" i="3"/>
  <c r="AY232" i="3"/>
  <c r="AX232" i="3"/>
  <c r="AW232" i="3"/>
  <c r="AV232" i="3"/>
  <c r="AU232" i="3"/>
  <c r="AT232" i="3"/>
  <c r="AS232" i="3"/>
  <c r="AR232" i="3"/>
  <c r="AQ232" i="3"/>
  <c r="AP232" i="3"/>
  <c r="AO232" i="3"/>
  <c r="AN232" i="3"/>
  <c r="AM232" i="3"/>
  <c r="AL232" i="3"/>
  <c r="AK232" i="3"/>
  <c r="AJ232" i="3"/>
  <c r="AI232" i="3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BI228" i="3"/>
  <c r="BH228" i="3"/>
  <c r="BG228" i="3"/>
  <c r="BF228" i="3"/>
  <c r="BE228" i="3"/>
  <c r="BD228" i="3"/>
  <c r="BC228" i="3"/>
  <c r="BB228" i="3"/>
  <c r="BA228" i="3"/>
  <c r="AZ228" i="3"/>
  <c r="AY228" i="3"/>
  <c r="AX228" i="3"/>
  <c r="AW228" i="3"/>
  <c r="AV228" i="3"/>
  <c r="AU228" i="3"/>
  <c r="AT228" i="3"/>
  <c r="AS228" i="3"/>
  <c r="AR228" i="3"/>
  <c r="AQ228" i="3"/>
  <c r="AP228" i="3"/>
  <c r="AO228" i="3"/>
  <c r="AN228" i="3"/>
  <c r="AM228" i="3"/>
  <c r="AL228" i="3"/>
  <c r="AK228" i="3"/>
  <c r="AJ228" i="3"/>
  <c r="AI228" i="3"/>
  <c r="AH228" i="3"/>
  <c r="AG228" i="3"/>
  <c r="AF228" i="3"/>
  <c r="AE228" i="3"/>
  <c r="AD228" i="3"/>
  <c r="AC228" i="3"/>
  <c r="AB228" i="3"/>
  <c r="AA228" i="3"/>
  <c r="Z228" i="3"/>
  <c r="Y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BI216" i="3"/>
  <c r="BH216" i="3"/>
  <c r="BG216" i="3"/>
  <c r="BF216" i="3"/>
  <c r="BE216" i="3"/>
  <c r="BD216" i="3"/>
  <c r="BC216" i="3"/>
  <c r="BB216" i="3"/>
  <c r="BA216" i="3"/>
  <c r="AZ216" i="3"/>
  <c r="AY216" i="3"/>
  <c r="AX216" i="3"/>
  <c r="AW216" i="3"/>
  <c r="AV216" i="3"/>
  <c r="AU216" i="3"/>
  <c r="AT216" i="3"/>
  <c r="AS216" i="3"/>
  <c r="AR216" i="3"/>
  <c r="AQ216" i="3"/>
  <c r="AP216" i="3"/>
  <c r="AO216" i="3"/>
  <c r="AN216" i="3"/>
  <c r="AM216" i="3"/>
  <c r="AL216" i="3"/>
  <c r="AK216" i="3"/>
  <c r="AJ216" i="3"/>
  <c r="AI216" i="3"/>
  <c r="AH216" i="3"/>
  <c r="AG216" i="3"/>
  <c r="AF216" i="3"/>
  <c r="AE216" i="3"/>
  <c r="AD216" i="3"/>
  <c r="AC216" i="3"/>
  <c r="AB216" i="3"/>
  <c r="AA216" i="3"/>
  <c r="Z216" i="3"/>
  <c r="Y216" i="3"/>
  <c r="X216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BI208" i="3"/>
  <c r="BH208" i="3"/>
  <c r="BG208" i="3"/>
  <c r="BF208" i="3"/>
  <c r="BE208" i="3"/>
  <c r="BD208" i="3"/>
  <c r="BC208" i="3"/>
  <c r="BB208" i="3"/>
  <c r="BA208" i="3"/>
  <c r="AZ208" i="3"/>
  <c r="AY208" i="3"/>
  <c r="AX208" i="3"/>
  <c r="AW208" i="3"/>
  <c r="AV208" i="3"/>
  <c r="AU208" i="3"/>
  <c r="AT208" i="3"/>
  <c r="AS208" i="3"/>
  <c r="AR208" i="3"/>
  <c r="AQ208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AD208" i="3"/>
  <c r="AC208" i="3"/>
  <c r="AB208" i="3"/>
  <c r="AA208" i="3"/>
  <c r="Z208" i="3"/>
  <c r="Y208" i="3"/>
  <c r="X208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BI195" i="3"/>
  <c r="BH195" i="3"/>
  <c r="BG195" i="3"/>
  <c r="BF195" i="3"/>
  <c r="BE195" i="3"/>
  <c r="BD195" i="3"/>
  <c r="BC195" i="3"/>
  <c r="BB195" i="3"/>
  <c r="BA195" i="3"/>
  <c r="AZ195" i="3"/>
  <c r="AY195" i="3"/>
  <c r="AX195" i="3"/>
  <c r="AW195" i="3"/>
  <c r="AV195" i="3"/>
  <c r="AU195" i="3"/>
  <c r="AT195" i="3"/>
  <c r="AS195" i="3"/>
  <c r="AR195" i="3"/>
  <c r="AQ195" i="3"/>
  <c r="AP195" i="3"/>
  <c r="AO195" i="3"/>
  <c r="AN195" i="3"/>
  <c r="AM195" i="3"/>
  <c r="AL195" i="3"/>
  <c r="AK195" i="3"/>
  <c r="AJ195" i="3"/>
  <c r="AI195" i="3"/>
  <c r="AH195" i="3"/>
  <c r="AG195" i="3"/>
  <c r="AF195" i="3"/>
  <c r="AE195" i="3"/>
  <c r="AD195" i="3"/>
  <c r="AC195" i="3"/>
  <c r="AB195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BI189" i="3"/>
  <c r="BH189" i="3"/>
  <c r="BG189" i="3"/>
  <c r="BF189" i="3"/>
  <c r="BE189" i="3"/>
  <c r="BD189" i="3"/>
  <c r="BC189" i="3"/>
  <c r="BB189" i="3"/>
  <c r="BA189" i="3"/>
  <c r="AZ189" i="3"/>
  <c r="AY189" i="3"/>
  <c r="AX189" i="3"/>
  <c r="AW189" i="3"/>
  <c r="AV189" i="3"/>
  <c r="AU189" i="3"/>
  <c r="AT189" i="3"/>
  <c r="AS189" i="3"/>
  <c r="AR189" i="3"/>
  <c r="AQ189" i="3"/>
  <c r="AP189" i="3"/>
  <c r="AO189" i="3"/>
  <c r="AN189" i="3"/>
  <c r="AM189" i="3"/>
  <c r="AL189" i="3"/>
  <c r="AK189" i="3"/>
  <c r="AJ189" i="3"/>
  <c r="AI189" i="3"/>
  <c r="AH189" i="3"/>
  <c r="AG189" i="3"/>
  <c r="AF189" i="3"/>
  <c r="AE189" i="3"/>
  <c r="AD189" i="3"/>
  <c r="AC189" i="3"/>
  <c r="AB189" i="3"/>
  <c r="AA189" i="3"/>
  <c r="Z189" i="3"/>
  <c r="Y189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BI177" i="3"/>
  <c r="BH177" i="3"/>
  <c r="BG177" i="3"/>
  <c r="BF177" i="3"/>
  <c r="BE177" i="3"/>
  <c r="BD177" i="3"/>
  <c r="BC177" i="3"/>
  <c r="BB177" i="3"/>
  <c r="BA177" i="3"/>
  <c r="AZ177" i="3"/>
  <c r="AY177" i="3"/>
  <c r="AX177" i="3"/>
  <c r="AW177" i="3"/>
  <c r="AV177" i="3"/>
  <c r="AU177" i="3"/>
  <c r="AT177" i="3"/>
  <c r="AS177" i="3"/>
  <c r="AR177" i="3"/>
  <c r="AQ177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BI173" i="3"/>
  <c r="BH173" i="3"/>
  <c r="BG173" i="3"/>
  <c r="BF173" i="3"/>
  <c r="BE173" i="3"/>
  <c r="BD173" i="3"/>
  <c r="BC173" i="3"/>
  <c r="BB173" i="3"/>
  <c r="BA173" i="3"/>
  <c r="AZ173" i="3"/>
  <c r="AY173" i="3"/>
  <c r="AX173" i="3"/>
  <c r="AW173" i="3"/>
  <c r="AV173" i="3"/>
  <c r="AU173" i="3"/>
  <c r="AT173" i="3"/>
  <c r="AS173" i="3"/>
  <c r="AR173" i="3"/>
  <c r="AQ173" i="3"/>
  <c r="AP173" i="3"/>
  <c r="AO173" i="3"/>
  <c r="AN173" i="3"/>
  <c r="AM173" i="3"/>
  <c r="AL173" i="3"/>
  <c r="AK173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BI160" i="3"/>
  <c r="BH160" i="3"/>
  <c r="BG160" i="3"/>
  <c r="BF160" i="3"/>
  <c r="BE160" i="3"/>
  <c r="BD160" i="3"/>
  <c r="BC160" i="3"/>
  <c r="BB160" i="3"/>
  <c r="BA160" i="3"/>
  <c r="AZ160" i="3"/>
  <c r="AY160" i="3"/>
  <c r="AX160" i="3"/>
  <c r="AW160" i="3"/>
  <c r="AV160" i="3"/>
  <c r="AU160" i="3"/>
  <c r="AT160" i="3"/>
  <c r="AS160" i="3"/>
  <c r="AR160" i="3"/>
  <c r="AQ160" i="3"/>
  <c r="AP160" i="3"/>
  <c r="AO160" i="3"/>
  <c r="AN160" i="3"/>
  <c r="AM160" i="3"/>
  <c r="AL160" i="3"/>
  <c r="AK160" i="3"/>
  <c r="AJ160" i="3"/>
  <c r="AI160" i="3"/>
  <c r="AH160" i="3"/>
  <c r="AG160" i="3"/>
  <c r="AF160" i="3"/>
  <c r="AE160" i="3"/>
  <c r="AD160" i="3"/>
  <c r="AC160" i="3"/>
  <c r="AB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BI155" i="3"/>
  <c r="BH155" i="3"/>
  <c r="BG155" i="3"/>
  <c r="BF155" i="3"/>
  <c r="BE155" i="3"/>
  <c r="BD155" i="3"/>
  <c r="BC155" i="3"/>
  <c r="BB155" i="3"/>
  <c r="BA155" i="3"/>
  <c r="AZ155" i="3"/>
  <c r="AY155" i="3"/>
  <c r="AX155" i="3"/>
  <c r="AW155" i="3"/>
  <c r="AV155" i="3"/>
  <c r="AU155" i="3"/>
  <c r="AT155" i="3"/>
  <c r="AS155" i="3"/>
  <c r="AR155" i="3"/>
  <c r="AQ155" i="3"/>
  <c r="AP155" i="3"/>
  <c r="AO155" i="3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BI123" i="3"/>
  <c r="BH123" i="3"/>
  <c r="BG123" i="3"/>
  <c r="BF123" i="3"/>
  <c r="BE123" i="3"/>
  <c r="BD123" i="3"/>
  <c r="BC123" i="3"/>
  <c r="BB123" i="3"/>
  <c r="BA123" i="3"/>
  <c r="AZ123" i="3"/>
  <c r="AY123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BL208" i="3" l="1"/>
  <c r="BM117" i="3" l="1"/>
  <c r="BL117" i="3"/>
  <c r="BM208" i="3"/>
  <c r="BK117" i="3"/>
  <c r="BK208" i="3"/>
  <c r="BM228" i="3"/>
  <c r="BK228" i="3"/>
  <c r="BL228" i="3"/>
  <c r="BM101" i="3" l="1"/>
  <c r="BL101" i="3"/>
  <c r="BK101" i="3"/>
  <c r="AH112" i="3" l="1"/>
  <c r="AT112" i="3"/>
  <c r="V112" i="3"/>
  <c r="W112" i="3"/>
  <c r="AI112" i="3"/>
  <c r="AU112" i="3"/>
  <c r="T112" i="3"/>
  <c r="AF112" i="3"/>
  <c r="AR112" i="3"/>
  <c r="BD112" i="3"/>
  <c r="AW112" i="3"/>
  <c r="L112" i="3"/>
  <c r="X112" i="3"/>
  <c r="AJ112" i="3"/>
  <c r="AV112" i="3"/>
  <c r="M112" i="3"/>
  <c r="Y112" i="3"/>
  <c r="AK112" i="3"/>
  <c r="O112" i="3"/>
  <c r="AA112" i="3"/>
  <c r="AM112" i="3"/>
  <c r="AY112" i="3"/>
  <c r="N112" i="3"/>
  <c r="Z112" i="3"/>
  <c r="AL112" i="3"/>
  <c r="AX112" i="3"/>
  <c r="P112" i="3"/>
  <c r="AN112" i="3"/>
  <c r="Q112" i="3"/>
  <c r="AC112" i="3"/>
  <c r="AO112" i="3"/>
  <c r="BA112" i="3"/>
  <c r="AB112" i="3"/>
  <c r="AZ112" i="3"/>
  <c r="S112" i="3"/>
  <c r="AE112" i="3"/>
  <c r="AQ112" i="3"/>
  <c r="BC112" i="3"/>
  <c r="R112" i="3"/>
  <c r="AD112" i="3"/>
  <c r="AP112" i="3"/>
  <c r="BB112" i="3"/>
  <c r="U112" i="3"/>
  <c r="AG112" i="3"/>
  <c r="AS112" i="3"/>
  <c r="U306" i="3" l="1"/>
  <c r="T306" i="3"/>
  <c r="S306" i="3"/>
  <c r="R306" i="3"/>
  <c r="Q306" i="3"/>
  <c r="P306" i="3"/>
  <c r="O306" i="3"/>
  <c r="N306" i="3"/>
  <c r="M306" i="3"/>
  <c r="L306" i="3"/>
  <c r="K306" i="3"/>
  <c r="J306" i="3"/>
  <c r="I306" i="3"/>
  <c r="H306" i="3"/>
  <c r="G306" i="3"/>
  <c r="U301" i="3"/>
  <c r="T301" i="3"/>
  <c r="S301" i="3"/>
  <c r="R301" i="3"/>
  <c r="Q301" i="3"/>
  <c r="P301" i="3"/>
  <c r="O301" i="3"/>
  <c r="N301" i="3"/>
  <c r="M301" i="3"/>
  <c r="L301" i="3"/>
  <c r="K301" i="3"/>
  <c r="J301" i="3"/>
  <c r="I301" i="3"/>
  <c r="H301" i="3"/>
  <c r="G301" i="3"/>
  <c r="BI279" i="3"/>
  <c r="BH279" i="3"/>
  <c r="BG279" i="3"/>
  <c r="BF279" i="3"/>
  <c r="BE279" i="3"/>
  <c r="BD279" i="3"/>
  <c r="BC279" i="3"/>
  <c r="BB279" i="3"/>
  <c r="BA279" i="3"/>
  <c r="AZ279" i="3"/>
  <c r="AY279" i="3"/>
  <c r="AX279" i="3"/>
  <c r="AW279" i="3"/>
  <c r="AV279" i="3"/>
  <c r="AU279" i="3"/>
  <c r="AT279" i="3"/>
  <c r="AS279" i="3"/>
  <c r="AR279" i="3"/>
  <c r="AQ279" i="3"/>
  <c r="AP279" i="3"/>
  <c r="AO279" i="3"/>
  <c r="AN279" i="3"/>
  <c r="AM279" i="3"/>
  <c r="AL279" i="3"/>
  <c r="AK279" i="3"/>
  <c r="AJ279" i="3"/>
  <c r="AI279" i="3"/>
  <c r="AH279" i="3"/>
  <c r="AG279" i="3"/>
  <c r="AF279" i="3"/>
  <c r="AE279" i="3"/>
  <c r="AD279" i="3"/>
  <c r="AC279" i="3"/>
  <c r="AB279" i="3"/>
  <c r="AA279" i="3"/>
  <c r="Z279" i="3"/>
  <c r="Y279" i="3"/>
  <c r="X279" i="3"/>
  <c r="W279" i="3"/>
  <c r="V279" i="3"/>
  <c r="U279" i="3"/>
  <c r="T279" i="3"/>
  <c r="S279" i="3"/>
  <c r="R279" i="3"/>
  <c r="Q279" i="3"/>
  <c r="P279" i="3"/>
  <c r="O279" i="3"/>
  <c r="N279" i="3"/>
  <c r="M279" i="3"/>
  <c r="L279" i="3"/>
  <c r="K279" i="3"/>
  <c r="J279" i="3"/>
  <c r="I279" i="3"/>
  <c r="H279" i="3"/>
  <c r="G279" i="3"/>
  <c r="BI254" i="3"/>
  <c r="BH254" i="3"/>
  <c r="BG254" i="3"/>
  <c r="BF254" i="3"/>
  <c r="BE254" i="3"/>
  <c r="BD254" i="3"/>
  <c r="BC254" i="3"/>
  <c r="BB254" i="3"/>
  <c r="BA254" i="3"/>
  <c r="AZ254" i="3"/>
  <c r="AY254" i="3"/>
  <c r="AX254" i="3"/>
  <c r="AW254" i="3"/>
  <c r="AV254" i="3"/>
  <c r="AU254" i="3"/>
  <c r="AT254" i="3"/>
  <c r="AS254" i="3"/>
  <c r="AR254" i="3"/>
  <c r="AQ254" i="3"/>
  <c r="AP254" i="3"/>
  <c r="AO254" i="3"/>
  <c r="AN254" i="3"/>
  <c r="AM254" i="3"/>
  <c r="AL254" i="3"/>
  <c r="AK254" i="3"/>
  <c r="AJ254" i="3"/>
  <c r="AI254" i="3"/>
  <c r="AH254" i="3"/>
  <c r="AG254" i="3"/>
  <c r="AF254" i="3"/>
  <c r="AE254" i="3"/>
  <c r="AD254" i="3"/>
  <c r="AC254" i="3"/>
  <c r="AB254" i="3"/>
  <c r="AA254" i="3"/>
  <c r="Z254" i="3"/>
  <c r="Y254" i="3"/>
  <c r="X254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BI237" i="3"/>
  <c r="BH237" i="3"/>
  <c r="BG237" i="3"/>
  <c r="BF237" i="3"/>
  <c r="BE237" i="3"/>
  <c r="BD237" i="3"/>
  <c r="BC237" i="3"/>
  <c r="BB237" i="3"/>
  <c r="BA237" i="3"/>
  <c r="AZ237" i="3"/>
  <c r="AY237" i="3"/>
  <c r="AX237" i="3"/>
  <c r="AW237" i="3"/>
  <c r="AV237" i="3"/>
  <c r="AU237" i="3"/>
  <c r="AT237" i="3"/>
  <c r="AS237" i="3"/>
  <c r="AR237" i="3"/>
  <c r="AQ237" i="3"/>
  <c r="AP237" i="3"/>
  <c r="AO237" i="3"/>
  <c r="AN237" i="3"/>
  <c r="AM237" i="3"/>
  <c r="AL237" i="3"/>
  <c r="AK237" i="3"/>
  <c r="AJ237" i="3"/>
  <c r="AI237" i="3"/>
  <c r="AH237" i="3"/>
  <c r="AG237" i="3"/>
  <c r="AF237" i="3"/>
  <c r="AE237" i="3"/>
  <c r="AD237" i="3"/>
  <c r="AC237" i="3"/>
  <c r="AB237" i="3"/>
  <c r="AA237" i="3"/>
  <c r="Z237" i="3"/>
  <c r="Y237" i="3"/>
  <c r="X237" i="3"/>
  <c r="W237" i="3"/>
  <c r="V237" i="3"/>
  <c r="U237" i="3"/>
  <c r="T237" i="3"/>
  <c r="S237" i="3"/>
  <c r="R237" i="3"/>
  <c r="Q237" i="3"/>
  <c r="P237" i="3"/>
  <c r="O237" i="3"/>
  <c r="N237" i="3"/>
  <c r="M237" i="3"/>
  <c r="L237" i="3"/>
  <c r="K237" i="3"/>
  <c r="J237" i="3"/>
  <c r="I237" i="3"/>
  <c r="H237" i="3"/>
  <c r="G237" i="3"/>
  <c r="BI235" i="3"/>
  <c r="BH235" i="3"/>
  <c r="BG235" i="3"/>
  <c r="BF235" i="3"/>
  <c r="BE235" i="3"/>
  <c r="BD235" i="3"/>
  <c r="BC235" i="3"/>
  <c r="BB235" i="3"/>
  <c r="BA235" i="3"/>
  <c r="AZ235" i="3"/>
  <c r="AY235" i="3"/>
  <c r="AX235" i="3"/>
  <c r="AW235" i="3"/>
  <c r="AV235" i="3"/>
  <c r="AU235" i="3"/>
  <c r="AT235" i="3"/>
  <c r="AS235" i="3"/>
  <c r="AR235" i="3"/>
  <c r="AQ235" i="3"/>
  <c r="AP235" i="3"/>
  <c r="AO235" i="3"/>
  <c r="AN235" i="3"/>
  <c r="AM235" i="3"/>
  <c r="AL235" i="3"/>
  <c r="AK235" i="3"/>
  <c r="AJ235" i="3"/>
  <c r="AI235" i="3"/>
  <c r="AH235" i="3"/>
  <c r="AG235" i="3"/>
  <c r="AF235" i="3"/>
  <c r="AE235" i="3"/>
  <c r="AD235" i="3"/>
  <c r="AC235" i="3"/>
  <c r="AB235" i="3"/>
  <c r="AA235" i="3"/>
  <c r="Z235" i="3"/>
  <c r="Y235" i="3"/>
  <c r="X235" i="3"/>
  <c r="W235" i="3"/>
  <c r="V235" i="3"/>
  <c r="U235" i="3"/>
  <c r="T235" i="3"/>
  <c r="S235" i="3"/>
  <c r="R235" i="3"/>
  <c r="Q235" i="3"/>
  <c r="P235" i="3"/>
  <c r="O235" i="3"/>
  <c r="N235" i="3"/>
  <c r="M235" i="3"/>
  <c r="L235" i="3"/>
  <c r="K235" i="3"/>
  <c r="J235" i="3"/>
  <c r="I235" i="3"/>
  <c r="H235" i="3"/>
  <c r="G235" i="3"/>
  <c r="BI221" i="3"/>
  <c r="BH221" i="3"/>
  <c r="BG221" i="3"/>
  <c r="BF221" i="3"/>
  <c r="BE221" i="3"/>
  <c r="BD221" i="3"/>
  <c r="BC221" i="3"/>
  <c r="BB221" i="3"/>
  <c r="BA221" i="3"/>
  <c r="AZ221" i="3"/>
  <c r="AY221" i="3"/>
  <c r="AX221" i="3"/>
  <c r="AW221" i="3"/>
  <c r="AV221" i="3"/>
  <c r="AU221" i="3"/>
  <c r="AT221" i="3"/>
  <c r="AS221" i="3"/>
  <c r="AR221" i="3"/>
  <c r="AQ221" i="3"/>
  <c r="AP221" i="3"/>
  <c r="AO221" i="3"/>
  <c r="AN221" i="3"/>
  <c r="AM221" i="3"/>
  <c r="AL221" i="3"/>
  <c r="AK221" i="3"/>
  <c r="AJ221" i="3"/>
  <c r="AI221" i="3"/>
  <c r="AH221" i="3"/>
  <c r="AG221" i="3"/>
  <c r="AF221" i="3"/>
  <c r="AE221" i="3"/>
  <c r="AD221" i="3"/>
  <c r="AC221" i="3"/>
  <c r="AB221" i="3"/>
  <c r="AA221" i="3"/>
  <c r="Z221" i="3"/>
  <c r="Y221" i="3"/>
  <c r="X221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BD291" i="3"/>
  <c r="AR291" i="3"/>
  <c r="BC23" i="3"/>
  <c r="BB23" i="3"/>
  <c r="BA23" i="3"/>
  <c r="AY23" i="3"/>
  <c r="AX23" i="3"/>
  <c r="AV23" i="3"/>
  <c r="AU23" i="3"/>
  <c r="AT23" i="3"/>
  <c r="AQ23" i="3"/>
  <c r="AP23" i="3"/>
  <c r="AO23" i="3"/>
  <c r="AL23" i="3"/>
  <c r="AJ23" i="3"/>
  <c r="AI23" i="3"/>
  <c r="AH23" i="3"/>
  <c r="AG23" i="3"/>
  <c r="AF23" i="3"/>
  <c r="AE23" i="3"/>
  <c r="AA23" i="3"/>
  <c r="Z23" i="3"/>
  <c r="X23" i="3"/>
  <c r="W23" i="3"/>
  <c r="V23" i="3"/>
  <c r="U23" i="3"/>
  <c r="S23" i="3"/>
  <c r="O23" i="3"/>
  <c r="N23" i="3"/>
  <c r="L23" i="3"/>
  <c r="K23" i="3"/>
  <c r="J23" i="3"/>
  <c r="I23" i="3"/>
  <c r="BH95" i="3"/>
  <c r="AV95" i="3"/>
  <c r="AJ95" i="3"/>
  <c r="BC94" i="3"/>
  <c r="AQ94" i="3"/>
  <c r="AE94" i="3"/>
  <c r="G94" i="3"/>
  <c r="Z93" i="3"/>
  <c r="BE92" i="3"/>
  <c r="W89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F33" i="3"/>
  <c r="E33" i="3"/>
  <c r="D33" i="3"/>
  <c r="C33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F32" i="3"/>
  <c r="E32" i="3"/>
  <c r="D32" i="3"/>
  <c r="C32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F31" i="3"/>
  <c r="E31" i="3"/>
  <c r="D31" i="3"/>
  <c r="C31" i="3"/>
  <c r="AS23" i="3"/>
  <c r="AN23" i="3"/>
  <c r="AD23" i="3"/>
  <c r="AC23" i="3"/>
  <c r="R23" i="3"/>
  <c r="Q23" i="3"/>
  <c r="G23" i="3"/>
  <c r="W4" i="3"/>
  <c r="X4" i="3" s="1"/>
  <c r="Y4" i="3" s="1"/>
  <c r="Z4" i="3" s="1"/>
  <c r="AA4" i="3" s="1"/>
  <c r="AB4" i="3" s="1"/>
  <c r="AC4" i="3" s="1"/>
  <c r="AD4" i="3" s="1"/>
  <c r="AE4" i="3" s="1"/>
  <c r="AF4" i="3" s="1"/>
  <c r="AG4" i="3" s="1"/>
  <c r="AH4" i="3" s="1"/>
  <c r="AI4" i="3" s="1"/>
  <c r="AJ4" i="3" s="1"/>
  <c r="AK4" i="3" s="1"/>
  <c r="AL4" i="3" s="1"/>
  <c r="AM4" i="3" s="1"/>
  <c r="AN4" i="3" s="1"/>
  <c r="AO4" i="3" s="1"/>
  <c r="AP4" i="3" s="1"/>
  <c r="AQ4" i="3" s="1"/>
  <c r="AR4" i="3" s="1"/>
  <c r="AS4" i="3" s="1"/>
  <c r="AT4" i="3" s="1"/>
  <c r="AU4" i="3" s="1"/>
  <c r="AV4" i="3" s="1"/>
  <c r="AW4" i="3" s="1"/>
  <c r="AX4" i="3" s="1"/>
  <c r="AY4" i="3" s="1"/>
  <c r="AZ4" i="3" s="1"/>
  <c r="BA4" i="3" s="1"/>
  <c r="BB4" i="3" s="1"/>
  <c r="BC4" i="3" s="1"/>
  <c r="BD4" i="3" s="1"/>
  <c r="BE4" i="3" s="1"/>
  <c r="BF4" i="3" s="1"/>
  <c r="BG4" i="3" s="1"/>
  <c r="BH4" i="3" s="1"/>
  <c r="BI4" i="3" s="1"/>
  <c r="S94" i="3" l="1"/>
  <c r="M291" i="3"/>
  <c r="Y291" i="3"/>
  <c r="AK291" i="3"/>
  <c r="AW291" i="3"/>
  <c r="BI291" i="3"/>
  <c r="G218" i="3"/>
  <c r="I288" i="3"/>
  <c r="U288" i="3"/>
  <c r="AG288" i="3"/>
  <c r="AS288" i="3"/>
  <c r="BE288" i="3"/>
  <c r="M85" i="3"/>
  <c r="Y85" i="3"/>
  <c r="AK85" i="3"/>
  <c r="AW85" i="3"/>
  <c r="BI85" i="3"/>
  <c r="J97" i="3"/>
  <c r="AH97" i="3"/>
  <c r="AN75" i="3"/>
  <c r="AV80" i="3"/>
  <c r="AM179" i="3"/>
  <c r="AY179" i="3"/>
  <c r="R184" i="3"/>
  <c r="AD184" i="3"/>
  <c r="AP184" i="3"/>
  <c r="BB184" i="3"/>
  <c r="O218" i="3"/>
  <c r="AA218" i="3"/>
  <c r="AM218" i="3"/>
  <c r="AY218" i="3"/>
  <c r="H85" i="3"/>
  <c r="T85" i="3"/>
  <c r="AF85" i="3"/>
  <c r="AR85" i="3"/>
  <c r="BD85" i="3"/>
  <c r="R88" i="3"/>
  <c r="I85" i="3"/>
  <c r="U85" i="3"/>
  <c r="AG85" i="3"/>
  <c r="AS85" i="3"/>
  <c r="BE85" i="3"/>
  <c r="X92" i="3"/>
  <c r="BA93" i="3"/>
  <c r="BF94" i="3"/>
  <c r="L75" i="3"/>
  <c r="X75" i="3"/>
  <c r="AJ75" i="3"/>
  <c r="AV75" i="3"/>
  <c r="BH75" i="3"/>
  <c r="K179" i="3"/>
  <c r="W179" i="3"/>
  <c r="AI179" i="3"/>
  <c r="AU179" i="3"/>
  <c r="BG179" i="3"/>
  <c r="K218" i="3"/>
  <c r="W218" i="3"/>
  <c r="AI218" i="3"/>
  <c r="AU218" i="3"/>
  <c r="BG218" i="3"/>
  <c r="L59" i="3"/>
  <c r="X59" i="3"/>
  <c r="AJ59" i="3"/>
  <c r="AV59" i="3"/>
  <c r="BH59" i="3"/>
  <c r="AQ291" i="3"/>
  <c r="BC291" i="3"/>
  <c r="P223" i="3"/>
  <c r="R239" i="3"/>
  <c r="AD239" i="3"/>
  <c r="AP239" i="3"/>
  <c r="BB239" i="3"/>
  <c r="K267" i="3"/>
  <c r="K275" i="3" s="1"/>
  <c r="W267" i="3"/>
  <c r="W275" i="3" s="1"/>
  <c r="AI267" i="3"/>
  <c r="AI275" i="3" s="1"/>
  <c r="AU267" i="3"/>
  <c r="AU275" i="3" s="1"/>
  <c r="BG267" i="3"/>
  <c r="BG275" i="3" s="1"/>
  <c r="O288" i="3"/>
  <c r="AA288" i="3"/>
  <c r="AM288" i="3"/>
  <c r="AY288" i="3"/>
  <c r="Q288" i="3"/>
  <c r="AC288" i="3"/>
  <c r="AO288" i="3"/>
  <c r="BA288" i="3"/>
  <c r="O85" i="3"/>
  <c r="AA85" i="3"/>
  <c r="AM85" i="3"/>
  <c r="AY85" i="3"/>
  <c r="BI88" i="3"/>
  <c r="AI90" i="3"/>
  <c r="AU90" i="3"/>
  <c r="P92" i="3"/>
  <c r="AZ92" i="3"/>
  <c r="I93" i="3"/>
  <c r="U93" i="3"/>
  <c r="AS93" i="3"/>
  <c r="Z94" i="3"/>
  <c r="AX94" i="3"/>
  <c r="AE95" i="3"/>
  <c r="AQ95" i="3"/>
  <c r="BC95" i="3"/>
  <c r="L97" i="3"/>
  <c r="AV97" i="3"/>
  <c r="P234" i="3"/>
  <c r="AB234" i="3"/>
  <c r="AN234" i="3"/>
  <c r="AZ234" i="3"/>
  <c r="L239" i="3"/>
  <c r="X239" i="3"/>
  <c r="AJ239" i="3"/>
  <c r="AV239" i="3"/>
  <c r="BH239" i="3"/>
  <c r="H309" i="3"/>
  <c r="T309" i="3"/>
  <c r="R85" i="3"/>
  <c r="AD85" i="3"/>
  <c r="AP85" i="3"/>
  <c r="BB85" i="3"/>
  <c r="K87" i="3"/>
  <c r="AS89" i="3"/>
  <c r="O97" i="3"/>
  <c r="AA97" i="3"/>
  <c r="AM97" i="3"/>
  <c r="AY97" i="3"/>
  <c r="AB223" i="3"/>
  <c r="AN223" i="3"/>
  <c r="AZ223" i="3"/>
  <c r="AC301" i="3"/>
  <c r="N309" i="3"/>
  <c r="V29" i="3"/>
  <c r="J85" i="3"/>
  <c r="V85" i="3"/>
  <c r="AH85" i="3"/>
  <c r="AT85" i="3"/>
  <c r="BF85" i="3"/>
  <c r="AY87" i="3"/>
  <c r="H59" i="3"/>
  <c r="T59" i="3"/>
  <c r="AF59" i="3"/>
  <c r="AR59" i="3"/>
  <c r="BD59" i="3"/>
  <c r="Y89" i="3"/>
  <c r="AK89" i="3"/>
  <c r="AD90" i="3"/>
  <c r="AP90" i="3"/>
  <c r="AU92" i="3"/>
  <c r="P64" i="3"/>
  <c r="AB64" i="3"/>
  <c r="AN64" i="3"/>
  <c r="AZ93" i="3"/>
  <c r="I94" i="3"/>
  <c r="AL95" i="3"/>
  <c r="R223" i="3"/>
  <c r="AD223" i="3"/>
  <c r="AP223" i="3"/>
  <c r="BB223" i="3"/>
  <c r="L234" i="3"/>
  <c r="X234" i="3"/>
  <c r="AJ234" i="3"/>
  <c r="AV234" i="3"/>
  <c r="BH234" i="3"/>
  <c r="M267" i="3"/>
  <c r="M275" i="3" s="1"/>
  <c r="Y267" i="3"/>
  <c r="Y275" i="3" s="1"/>
  <c r="AK267" i="3"/>
  <c r="AK275" i="3" s="1"/>
  <c r="AW267" i="3"/>
  <c r="AW275" i="3" s="1"/>
  <c r="BI267" i="3"/>
  <c r="BI275" i="3" s="1"/>
  <c r="I283" i="3"/>
  <c r="U283" i="3"/>
  <c r="AG283" i="3"/>
  <c r="AS283" i="3"/>
  <c r="BE283" i="3"/>
  <c r="BG97" i="3"/>
  <c r="K291" i="3"/>
  <c r="W291" i="3"/>
  <c r="AI291" i="3"/>
  <c r="AU291" i="3"/>
  <c r="BG291" i="3"/>
  <c r="J29" i="3"/>
  <c r="AT29" i="3"/>
  <c r="P85" i="3"/>
  <c r="AB85" i="3"/>
  <c r="AN85" i="3"/>
  <c r="AZ85" i="3"/>
  <c r="G89" i="3"/>
  <c r="L90" i="3"/>
  <c r="X301" i="3"/>
  <c r="AJ301" i="3"/>
  <c r="AV301" i="3"/>
  <c r="BH301" i="3"/>
  <c r="Q85" i="3"/>
  <c r="AC85" i="3"/>
  <c r="AO85" i="3"/>
  <c r="BA85" i="3"/>
  <c r="AM88" i="3"/>
  <c r="M90" i="3"/>
  <c r="N97" i="3"/>
  <c r="Z97" i="3"/>
  <c r="AX97" i="3"/>
  <c r="L223" i="3"/>
  <c r="X223" i="3"/>
  <c r="AJ223" i="3"/>
  <c r="AV223" i="3"/>
  <c r="BH223" i="3"/>
  <c r="S267" i="3"/>
  <c r="S275" i="3" s="1"/>
  <c r="K288" i="3"/>
  <c r="W288" i="3"/>
  <c r="AI288" i="3"/>
  <c r="J309" i="3"/>
  <c r="L64" i="3"/>
  <c r="X64" i="3"/>
  <c r="AJ64" i="3"/>
  <c r="AV64" i="3"/>
  <c r="BH64" i="3"/>
  <c r="R75" i="3"/>
  <c r="AP75" i="3"/>
  <c r="N80" i="3"/>
  <c r="Z80" i="3"/>
  <c r="AL80" i="3"/>
  <c r="P291" i="3"/>
  <c r="AB291" i="3"/>
  <c r="AN291" i="3"/>
  <c r="AZ291" i="3"/>
  <c r="Q218" i="3"/>
  <c r="AC218" i="3"/>
  <c r="AO218" i="3"/>
  <c r="BA218" i="3"/>
  <c r="M223" i="3"/>
  <c r="Y223" i="3"/>
  <c r="AK223" i="3"/>
  <c r="AW223" i="3"/>
  <c r="BI223" i="3"/>
  <c r="O239" i="3"/>
  <c r="AA239" i="3"/>
  <c r="AM239" i="3"/>
  <c r="AY239" i="3"/>
  <c r="P283" i="3"/>
  <c r="AB283" i="3"/>
  <c r="AN283" i="3"/>
  <c r="AZ283" i="3"/>
  <c r="L288" i="3"/>
  <c r="X288" i="3"/>
  <c r="AJ288" i="3"/>
  <c r="AV288" i="3"/>
  <c r="BH288" i="3"/>
  <c r="AH29" i="3"/>
  <c r="AC59" i="3"/>
  <c r="AO59" i="3"/>
  <c r="BA59" i="3"/>
  <c r="M64" i="3"/>
  <c r="Y64" i="3"/>
  <c r="AK64" i="3"/>
  <c r="AW64" i="3"/>
  <c r="O80" i="3"/>
  <c r="R179" i="3"/>
  <c r="AD179" i="3"/>
  <c r="AP179" i="3"/>
  <c r="BB179" i="3"/>
  <c r="Q64" i="3"/>
  <c r="AC64" i="3"/>
  <c r="AO64" i="3"/>
  <c r="AE80" i="3"/>
  <c r="AQ80" i="3"/>
  <c r="BC80" i="3"/>
  <c r="I291" i="3"/>
  <c r="U291" i="3"/>
  <c r="AG291" i="3"/>
  <c r="AS291" i="3"/>
  <c r="BE291" i="3"/>
  <c r="AH218" i="3"/>
  <c r="AT218" i="3"/>
  <c r="BF218" i="3"/>
  <c r="G239" i="3"/>
  <c r="S239" i="3"/>
  <c r="AE239" i="3"/>
  <c r="AQ239" i="3"/>
  <c r="BC239" i="3"/>
  <c r="H283" i="3"/>
  <c r="T283" i="3"/>
  <c r="AF283" i="3"/>
  <c r="AR283" i="3"/>
  <c r="BD283" i="3"/>
  <c r="P288" i="3"/>
  <c r="AB288" i="3"/>
  <c r="AZ288" i="3"/>
  <c r="M75" i="3"/>
  <c r="Y75" i="3"/>
  <c r="AK75" i="3"/>
  <c r="AW75" i="3"/>
  <c r="BI75" i="3"/>
  <c r="P23" i="3"/>
  <c r="P29" i="3" s="1"/>
  <c r="AB23" i="3"/>
  <c r="AB29" i="3" s="1"/>
  <c r="AZ23" i="3"/>
  <c r="AZ29" i="3" s="1"/>
  <c r="L179" i="3"/>
  <c r="X179" i="3"/>
  <c r="AJ179" i="3"/>
  <c r="AV179" i="3"/>
  <c r="BH179" i="3"/>
  <c r="O184" i="3"/>
  <c r="AA184" i="3"/>
  <c r="AM184" i="3"/>
  <c r="AY184" i="3"/>
  <c r="L218" i="3"/>
  <c r="X218" i="3"/>
  <c r="AJ218" i="3"/>
  <c r="AV218" i="3"/>
  <c r="BH218" i="3"/>
  <c r="G223" i="3"/>
  <c r="S223" i="3"/>
  <c r="AE223" i="3"/>
  <c r="AQ223" i="3"/>
  <c r="BC223" i="3"/>
  <c r="N85" i="3"/>
  <c r="Z85" i="3"/>
  <c r="AL85" i="3"/>
  <c r="AX85" i="3"/>
  <c r="K97" i="3"/>
  <c r="W97" i="3"/>
  <c r="AI97" i="3"/>
  <c r="AU97" i="3"/>
  <c r="M179" i="3"/>
  <c r="Y179" i="3"/>
  <c r="AK179" i="3"/>
  <c r="AW179" i="3"/>
  <c r="BI179" i="3"/>
  <c r="P184" i="3"/>
  <c r="AB184" i="3"/>
  <c r="AN184" i="3"/>
  <c r="AZ184" i="3"/>
  <c r="L291" i="3"/>
  <c r="X291" i="3"/>
  <c r="AJ291" i="3"/>
  <c r="AV291" i="3"/>
  <c r="BH291" i="3"/>
  <c r="H223" i="3"/>
  <c r="T223" i="3"/>
  <c r="AF223" i="3"/>
  <c r="AR223" i="3"/>
  <c r="BD223" i="3"/>
  <c r="N234" i="3"/>
  <c r="Z234" i="3"/>
  <c r="AL234" i="3"/>
  <c r="AX234" i="3"/>
  <c r="K283" i="3"/>
  <c r="W283" i="3"/>
  <c r="AI283" i="3"/>
  <c r="AU283" i="3"/>
  <c r="BG283" i="3"/>
  <c r="AG301" i="3"/>
  <c r="M59" i="3"/>
  <c r="Y59" i="3"/>
  <c r="AK59" i="3"/>
  <c r="AW59" i="3"/>
  <c r="O234" i="3"/>
  <c r="AA234" i="3"/>
  <c r="AM234" i="3"/>
  <c r="AY234" i="3"/>
  <c r="K239" i="3"/>
  <c r="W239" i="3"/>
  <c r="AI239" i="3"/>
  <c r="AU239" i="3"/>
  <c r="BG239" i="3"/>
  <c r="P267" i="3"/>
  <c r="P275" i="3" s="1"/>
  <c r="AB267" i="3"/>
  <c r="AB275" i="3" s="1"/>
  <c r="AN267" i="3"/>
  <c r="AN275" i="3" s="1"/>
  <c r="AZ267" i="3"/>
  <c r="AZ275" i="3" s="1"/>
  <c r="L283" i="3"/>
  <c r="X283" i="3"/>
  <c r="AJ283" i="3"/>
  <c r="AV283" i="3"/>
  <c r="BH283" i="3"/>
  <c r="H288" i="3"/>
  <c r="T288" i="3"/>
  <c r="AF288" i="3"/>
  <c r="AR288" i="3"/>
  <c r="BD288" i="3"/>
  <c r="P309" i="3"/>
  <c r="AW23" i="3"/>
  <c r="AW29" i="3" s="1"/>
  <c r="R29" i="3"/>
  <c r="Y306" i="3"/>
  <c r="AK306" i="3"/>
  <c r="AW306" i="3"/>
  <c r="BI306" i="3"/>
  <c r="BE306" i="3"/>
  <c r="BG94" i="3"/>
  <c r="AV29" i="3"/>
  <c r="K64" i="3"/>
  <c r="W64" i="3"/>
  <c r="AI64" i="3"/>
  <c r="AU64" i="3"/>
  <c r="BG64" i="3"/>
  <c r="Q75" i="3"/>
  <c r="AO75" i="3"/>
  <c r="H23" i="3"/>
  <c r="H29" i="3" s="1"/>
  <c r="T23" i="3"/>
  <c r="T29" i="3" s="1"/>
  <c r="AR23" i="3"/>
  <c r="AR29" i="3" s="1"/>
  <c r="BD23" i="3"/>
  <c r="BD29" i="3" s="1"/>
  <c r="P179" i="3"/>
  <c r="AB179" i="3"/>
  <c r="AN179" i="3"/>
  <c r="AZ179" i="3"/>
  <c r="G184" i="3"/>
  <c r="S184" i="3"/>
  <c r="AE184" i="3"/>
  <c r="AQ184" i="3"/>
  <c r="BC184" i="3"/>
  <c r="P218" i="3"/>
  <c r="P226" i="3" s="1"/>
  <c r="AB218" i="3"/>
  <c r="AN218" i="3"/>
  <c r="AZ218" i="3"/>
  <c r="K223" i="3"/>
  <c r="W223" i="3"/>
  <c r="AI223" i="3"/>
  <c r="AU223" i="3"/>
  <c r="BG223" i="3"/>
  <c r="M239" i="3"/>
  <c r="Y239" i="3"/>
  <c r="AW239" i="3"/>
  <c r="BI239" i="3"/>
  <c r="R267" i="3"/>
  <c r="R275" i="3" s="1"/>
  <c r="AD267" i="3"/>
  <c r="AD275" i="3" s="1"/>
  <c r="AP267" i="3"/>
  <c r="AP275" i="3" s="1"/>
  <c r="BB267" i="3"/>
  <c r="BB275" i="3" s="1"/>
  <c r="J288" i="3"/>
  <c r="I309" i="3"/>
  <c r="U309" i="3"/>
  <c r="Z306" i="3"/>
  <c r="AL306" i="3"/>
  <c r="AX306" i="3"/>
  <c r="V306" i="3"/>
  <c r="AH306" i="3"/>
  <c r="Y23" i="3"/>
  <c r="Y29" i="3" s="1"/>
  <c r="AA306" i="3"/>
  <c r="AM306" i="3"/>
  <c r="AY306" i="3"/>
  <c r="W306" i="3"/>
  <c r="M23" i="3"/>
  <c r="M29" i="3" s="1"/>
  <c r="Y92" i="3"/>
  <c r="K309" i="3"/>
  <c r="AN306" i="3"/>
  <c r="AZ80" i="3"/>
  <c r="G179" i="3"/>
  <c r="S179" i="3"/>
  <c r="AE179" i="3"/>
  <c r="AQ179" i="3"/>
  <c r="BC179" i="3"/>
  <c r="J184" i="3"/>
  <c r="V184" i="3"/>
  <c r="AH184" i="3"/>
  <c r="AT184" i="3"/>
  <c r="BF184" i="3"/>
  <c r="R291" i="3"/>
  <c r="AD291" i="3"/>
  <c r="AP291" i="3"/>
  <c r="BB291" i="3"/>
  <c r="S218" i="3"/>
  <c r="AE218" i="3"/>
  <c r="AQ218" i="3"/>
  <c r="P239" i="3"/>
  <c r="AB239" i="3"/>
  <c r="AN239" i="3"/>
  <c r="AZ239" i="3"/>
  <c r="I267" i="3"/>
  <c r="I275" i="3" s="1"/>
  <c r="U267" i="3"/>
  <c r="U275" i="3" s="1"/>
  <c r="AG267" i="3"/>
  <c r="AG275" i="3" s="1"/>
  <c r="AS267" i="3"/>
  <c r="AS275" i="3" s="1"/>
  <c r="BE267" i="3"/>
  <c r="BE275" i="3" s="1"/>
  <c r="Q283" i="3"/>
  <c r="AC283" i="3"/>
  <c r="AO283" i="3"/>
  <c r="BA283" i="3"/>
  <c r="M288" i="3"/>
  <c r="Y288" i="3"/>
  <c r="AK288" i="3"/>
  <c r="AW288" i="3"/>
  <c r="BI288" i="3"/>
  <c r="AK23" i="3"/>
  <c r="AK29" i="3" s="1"/>
  <c r="L29" i="3"/>
  <c r="X29" i="3"/>
  <c r="AM23" i="3"/>
  <c r="AM29" i="3" s="1"/>
  <c r="H179" i="3"/>
  <c r="T179" i="3"/>
  <c r="AF179" i="3"/>
  <c r="AR179" i="3"/>
  <c r="BD179" i="3"/>
  <c r="K184" i="3"/>
  <c r="W184" i="3"/>
  <c r="AI184" i="3"/>
  <c r="AU184" i="3"/>
  <c r="BG184" i="3"/>
  <c r="H218" i="3"/>
  <c r="T218" i="3"/>
  <c r="AF218" i="3"/>
  <c r="AR218" i="3"/>
  <c r="BD218" i="3"/>
  <c r="O223" i="3"/>
  <c r="AA223" i="3"/>
  <c r="AM223" i="3"/>
  <c r="I234" i="3"/>
  <c r="U234" i="3"/>
  <c r="AG234" i="3"/>
  <c r="AS234" i="3"/>
  <c r="BE234" i="3"/>
  <c r="Q239" i="3"/>
  <c r="AC239" i="3"/>
  <c r="AO239" i="3"/>
  <c r="BA239" i="3"/>
  <c r="N288" i="3"/>
  <c r="Z288" i="3"/>
  <c r="AL288" i="3"/>
  <c r="AX288" i="3"/>
  <c r="M309" i="3"/>
  <c r="Z95" i="3"/>
  <c r="O179" i="3"/>
  <c r="AA179" i="3"/>
  <c r="Q291" i="3"/>
  <c r="AC291" i="3"/>
  <c r="AO291" i="3"/>
  <c r="BA291" i="3"/>
  <c r="AF301" i="3"/>
  <c r="BI64" i="3"/>
  <c r="AS301" i="3"/>
  <c r="BE301" i="3"/>
  <c r="R309" i="3"/>
  <c r="X80" i="3"/>
  <c r="BH80" i="3"/>
  <c r="I97" i="3"/>
  <c r="U97" i="3"/>
  <c r="AG97" i="3"/>
  <c r="AS97" i="3"/>
  <c r="BE97" i="3"/>
  <c r="AY223" i="3"/>
  <c r="V301" i="3"/>
  <c r="AH301" i="3"/>
  <c r="AT301" i="3"/>
  <c r="BF301" i="3"/>
  <c r="AD301" i="3"/>
  <c r="AP301" i="3"/>
  <c r="X306" i="3"/>
  <c r="AJ306" i="3"/>
  <c r="AY29" i="3"/>
  <c r="J64" i="3"/>
  <c r="V64" i="3"/>
  <c r="AH64" i="3"/>
  <c r="AT64" i="3"/>
  <c r="BF64" i="3"/>
  <c r="AD80" i="3"/>
  <c r="L184" i="3"/>
  <c r="X184" i="3"/>
  <c r="AJ184" i="3"/>
  <c r="AV184" i="3"/>
  <c r="BH184" i="3"/>
  <c r="BC218" i="3"/>
  <c r="H234" i="3"/>
  <c r="T234" i="3"/>
  <c r="AF234" i="3"/>
  <c r="AR234" i="3"/>
  <c r="BD234" i="3"/>
  <c r="AK239" i="3"/>
  <c r="G267" i="3"/>
  <c r="G275" i="3" s="1"/>
  <c r="AE267" i="3"/>
  <c r="AE275" i="3" s="1"/>
  <c r="AQ267" i="3"/>
  <c r="AQ275" i="3" s="1"/>
  <c r="BC267" i="3"/>
  <c r="BC275" i="3" s="1"/>
  <c r="N283" i="3"/>
  <c r="Z283" i="3"/>
  <c r="AL283" i="3"/>
  <c r="AX283" i="3"/>
  <c r="V288" i="3"/>
  <c r="AH288" i="3"/>
  <c r="AT288" i="3"/>
  <c r="BF288" i="3"/>
  <c r="AL94" i="3"/>
  <c r="AN288" i="3"/>
  <c r="BB306" i="3"/>
  <c r="BH97" i="3"/>
  <c r="BC306" i="3"/>
  <c r="AA29" i="3"/>
  <c r="AZ90" i="3"/>
  <c r="I142" i="3"/>
  <c r="Z301" i="3"/>
  <c r="AL301" i="3"/>
  <c r="AX301" i="3"/>
  <c r="AZ306" i="3"/>
  <c r="AL97" i="3"/>
  <c r="L309" i="3"/>
  <c r="I59" i="3"/>
  <c r="U59" i="3"/>
  <c r="AG59" i="3"/>
  <c r="AS59" i="3"/>
  <c r="BE59" i="3"/>
  <c r="O64" i="3"/>
  <c r="AA64" i="3"/>
  <c r="AM64" i="3"/>
  <c r="AY64" i="3"/>
  <c r="Q97" i="3"/>
  <c r="AC97" i="3"/>
  <c r="Y80" i="3"/>
  <c r="AW80" i="3"/>
  <c r="Q184" i="3"/>
  <c r="AC184" i="3"/>
  <c r="AO184" i="3"/>
  <c r="BA184" i="3"/>
  <c r="H239" i="3"/>
  <c r="T239" i="3"/>
  <c r="AF239" i="3"/>
  <c r="AR239" i="3"/>
  <c r="BD239" i="3"/>
  <c r="L267" i="3"/>
  <c r="L275" i="3" s="1"/>
  <c r="X267" i="3"/>
  <c r="X275" i="3" s="1"/>
  <c r="AJ267" i="3"/>
  <c r="AJ275" i="3" s="1"/>
  <c r="AV267" i="3"/>
  <c r="AV275" i="3" s="1"/>
  <c r="BH267" i="3"/>
  <c r="BH275" i="3" s="1"/>
  <c r="G283" i="3"/>
  <c r="S283" i="3"/>
  <c r="AE283" i="3"/>
  <c r="AQ283" i="3"/>
  <c r="BC283" i="3"/>
  <c r="U64" i="3"/>
  <c r="AG64" i="3"/>
  <c r="AS64" i="3"/>
  <c r="BE64" i="3"/>
  <c r="AO301" i="3"/>
  <c r="L87" i="3"/>
  <c r="AT89" i="3"/>
  <c r="AY90" i="3"/>
  <c r="AE85" i="3"/>
  <c r="Q179" i="3"/>
  <c r="AC179" i="3"/>
  <c r="AO179" i="3"/>
  <c r="BA179" i="3"/>
  <c r="I218" i="3"/>
  <c r="U218" i="3"/>
  <c r="AG218" i="3"/>
  <c r="AS218" i="3"/>
  <c r="BE218" i="3"/>
  <c r="M234" i="3"/>
  <c r="Y234" i="3"/>
  <c r="AK234" i="3"/>
  <c r="AW234" i="3"/>
  <c r="BI234" i="3"/>
  <c r="AQ85" i="3"/>
  <c r="G29" i="3"/>
  <c r="AG29" i="3"/>
  <c r="H64" i="3"/>
  <c r="T64" i="3"/>
  <c r="AF64" i="3"/>
  <c r="AR64" i="3"/>
  <c r="BD64" i="3"/>
  <c r="BE93" i="3"/>
  <c r="N94" i="3"/>
  <c r="G95" i="3"/>
  <c r="S95" i="3"/>
  <c r="AN88" i="3"/>
  <c r="J218" i="3"/>
  <c r="V218" i="3"/>
  <c r="M256" i="3"/>
  <c r="Y301" i="3"/>
  <c r="BC85" i="3"/>
  <c r="AD59" i="3"/>
  <c r="U29" i="3"/>
  <c r="AU29" i="3"/>
  <c r="J291" i="3"/>
  <c r="V291" i="3"/>
  <c r="AH291" i="3"/>
  <c r="AT291" i="3"/>
  <c r="BF291" i="3"/>
  <c r="N223" i="3"/>
  <c r="Z223" i="3"/>
  <c r="AL223" i="3"/>
  <c r="AX223" i="3"/>
  <c r="Y256" i="3"/>
  <c r="G288" i="3"/>
  <c r="S288" i="3"/>
  <c r="AE288" i="3"/>
  <c r="AQ288" i="3"/>
  <c r="BC288" i="3"/>
  <c r="AD306" i="3"/>
  <c r="AP306" i="3"/>
  <c r="S85" i="3"/>
  <c r="AF29" i="3"/>
  <c r="AP59" i="3"/>
  <c r="I29" i="3"/>
  <c r="AI29" i="3"/>
  <c r="K85" i="3"/>
  <c r="W85" i="3"/>
  <c r="AI85" i="3"/>
  <c r="AU85" i="3"/>
  <c r="BG85" i="3"/>
  <c r="BG90" i="3"/>
  <c r="R92" i="3"/>
  <c r="AD92" i="3"/>
  <c r="AP92" i="3"/>
  <c r="BB92" i="3"/>
  <c r="P94" i="3"/>
  <c r="AB94" i="3"/>
  <c r="AZ94" i="3"/>
  <c r="U95" i="3"/>
  <c r="AG95" i="3"/>
  <c r="AS95" i="3"/>
  <c r="BE95" i="3"/>
  <c r="AO97" i="3"/>
  <c r="BA97" i="3"/>
  <c r="N93" i="3"/>
  <c r="AK256" i="3"/>
  <c r="N267" i="3"/>
  <c r="N275" i="3" s="1"/>
  <c r="Z267" i="3"/>
  <c r="Z275" i="3" s="1"/>
  <c r="AL267" i="3"/>
  <c r="AL275" i="3" s="1"/>
  <c r="AX267" i="3"/>
  <c r="AX275" i="3" s="1"/>
  <c r="AE306" i="3"/>
  <c r="W29" i="3"/>
  <c r="L85" i="3"/>
  <c r="X85" i="3"/>
  <c r="AJ85" i="3"/>
  <c r="AV85" i="3"/>
  <c r="BH85" i="3"/>
  <c r="J59" i="3"/>
  <c r="V59" i="3"/>
  <c r="AH59" i="3"/>
  <c r="AT59" i="3"/>
  <c r="BF59" i="3"/>
  <c r="I179" i="3"/>
  <c r="U179" i="3"/>
  <c r="AG179" i="3"/>
  <c r="AS179" i="3"/>
  <c r="BE179" i="3"/>
  <c r="H184" i="3"/>
  <c r="T184" i="3"/>
  <c r="AF184" i="3"/>
  <c r="AR184" i="3"/>
  <c r="BD184" i="3"/>
  <c r="M218" i="3"/>
  <c r="Y218" i="3"/>
  <c r="AK218" i="3"/>
  <c r="AW218" i="3"/>
  <c r="BI218" i="3"/>
  <c r="Q234" i="3"/>
  <c r="AC234" i="3"/>
  <c r="AO234" i="3"/>
  <c r="BA234" i="3"/>
  <c r="P251" i="3"/>
  <c r="AB251" i="3"/>
  <c r="AN251" i="3"/>
  <c r="AZ251" i="3"/>
  <c r="L251" i="3"/>
  <c r="AW256" i="3"/>
  <c r="J267" i="3"/>
  <c r="J275" i="3" s="1"/>
  <c r="V267" i="3"/>
  <c r="V275" i="3" s="1"/>
  <c r="AH267" i="3"/>
  <c r="AH275" i="3" s="1"/>
  <c r="AT267" i="3"/>
  <c r="AT275" i="3" s="1"/>
  <c r="BF267" i="3"/>
  <c r="BF275" i="3" s="1"/>
  <c r="O267" i="3"/>
  <c r="O275" i="3" s="1"/>
  <c r="AA267" i="3"/>
  <c r="AA275" i="3" s="1"/>
  <c r="AM267" i="3"/>
  <c r="AM275" i="3" s="1"/>
  <c r="AY267" i="3"/>
  <c r="AY275" i="3" s="1"/>
  <c r="H267" i="3"/>
  <c r="H275" i="3" s="1"/>
  <c r="T267" i="3"/>
  <c r="T275" i="3" s="1"/>
  <c r="AF267" i="3"/>
  <c r="AF275" i="3" s="1"/>
  <c r="AR267" i="3"/>
  <c r="AR275" i="3" s="1"/>
  <c r="BD267" i="3"/>
  <c r="BD275" i="3" s="1"/>
  <c r="M283" i="3"/>
  <c r="Y283" i="3"/>
  <c r="AK283" i="3"/>
  <c r="AW283" i="3"/>
  <c r="BI283" i="3"/>
  <c r="AR301" i="3"/>
  <c r="BD301" i="3"/>
  <c r="Q309" i="3"/>
  <c r="BD306" i="3"/>
  <c r="AB306" i="3"/>
  <c r="O29" i="3"/>
  <c r="G85" i="3"/>
  <c r="K29" i="3"/>
  <c r="K59" i="3"/>
  <c r="W59" i="3"/>
  <c r="AI59" i="3"/>
  <c r="AU59" i="3"/>
  <c r="BG59" i="3"/>
  <c r="N64" i="3"/>
  <c r="AL64" i="3"/>
  <c r="AX64" i="3"/>
  <c r="AM75" i="3"/>
  <c r="AT179" i="3"/>
  <c r="BF179" i="3"/>
  <c r="I184" i="3"/>
  <c r="U184" i="3"/>
  <c r="AG184" i="3"/>
  <c r="AS184" i="3"/>
  <c r="BE184" i="3"/>
  <c r="N218" i="3"/>
  <c r="Z218" i="3"/>
  <c r="AL218" i="3"/>
  <c r="AX218" i="3"/>
  <c r="Q223" i="3"/>
  <c r="AC223" i="3"/>
  <c r="AO223" i="3"/>
  <c r="BA223" i="3"/>
  <c r="R234" i="3"/>
  <c r="AD234" i="3"/>
  <c r="AP234" i="3"/>
  <c r="BB234" i="3"/>
  <c r="I239" i="3"/>
  <c r="U239" i="3"/>
  <c r="AG239" i="3"/>
  <c r="AS239" i="3"/>
  <c r="BE239" i="3"/>
  <c r="X251" i="3"/>
  <c r="BI256" i="3"/>
  <c r="BA301" i="3"/>
  <c r="AK301" i="3"/>
  <c r="AW301" i="3"/>
  <c r="BI301" i="3"/>
  <c r="AG306" i="3"/>
  <c r="AS306" i="3"/>
  <c r="Q88" i="3"/>
  <c r="AS29" i="3"/>
  <c r="BB59" i="3"/>
  <c r="Z29" i="3"/>
  <c r="AT92" i="3"/>
  <c r="T94" i="3"/>
  <c r="AF94" i="3"/>
  <c r="Y95" i="3"/>
  <c r="AK97" i="3"/>
  <c r="AW97" i="3"/>
  <c r="BI97" i="3"/>
  <c r="BD97" i="3"/>
  <c r="N291" i="3"/>
  <c r="Z291" i="3"/>
  <c r="AL291" i="3"/>
  <c r="AX291" i="3"/>
  <c r="G234" i="3"/>
  <c r="S234" i="3"/>
  <c r="AE234" i="3"/>
  <c r="AQ234" i="3"/>
  <c r="BC234" i="3"/>
  <c r="J239" i="3"/>
  <c r="V239" i="3"/>
  <c r="AH239" i="3"/>
  <c r="AT239" i="3"/>
  <c r="BF239" i="3"/>
  <c r="AJ251" i="3"/>
  <c r="Q267" i="3"/>
  <c r="Q275" i="3" s="1"/>
  <c r="AC267" i="3"/>
  <c r="AC275" i="3" s="1"/>
  <c r="AO267" i="3"/>
  <c r="AO275" i="3" s="1"/>
  <c r="BA267" i="3"/>
  <c r="BA275" i="3" s="1"/>
  <c r="AU288" i="3"/>
  <c r="BG288" i="3"/>
  <c r="BB301" i="3"/>
  <c r="G309" i="3"/>
  <c r="S309" i="3"/>
  <c r="AT306" i="3"/>
  <c r="BF306" i="3"/>
  <c r="AV251" i="3"/>
  <c r="W301" i="3"/>
  <c r="AI301" i="3"/>
  <c r="AU301" i="3"/>
  <c r="BG301" i="3"/>
  <c r="AE301" i="3"/>
  <c r="AQ301" i="3"/>
  <c r="BC301" i="3"/>
  <c r="AI306" i="3"/>
  <c r="AU306" i="3"/>
  <c r="BG306" i="3"/>
  <c r="AQ306" i="3"/>
  <c r="BB29" i="3"/>
  <c r="Y87" i="3"/>
  <c r="AW87" i="3"/>
  <c r="BI87" i="3"/>
  <c r="AD88" i="3"/>
  <c r="BB88" i="3"/>
  <c r="K89" i="3"/>
  <c r="AI89" i="3"/>
  <c r="AU89" i="3"/>
  <c r="BG89" i="3"/>
  <c r="P90" i="3"/>
  <c r="AB90" i="3"/>
  <c r="AN90" i="3"/>
  <c r="K92" i="3"/>
  <c r="W92" i="3"/>
  <c r="AI92" i="3"/>
  <c r="BG92" i="3"/>
  <c r="P93" i="3"/>
  <c r="AB93" i="3"/>
  <c r="AN93" i="3"/>
  <c r="U94" i="3"/>
  <c r="AG94" i="3"/>
  <c r="AS94" i="3"/>
  <c r="BE94" i="3"/>
  <c r="N95" i="3"/>
  <c r="AX95" i="3"/>
  <c r="BH251" i="3"/>
  <c r="O283" i="3"/>
  <c r="AA283" i="3"/>
  <c r="AM283" i="3"/>
  <c r="AY283" i="3"/>
  <c r="AV306" i="3"/>
  <c r="BH306" i="3"/>
  <c r="AF306" i="3"/>
  <c r="AR306" i="3"/>
  <c r="AC29" i="3"/>
  <c r="AP29" i="3"/>
  <c r="BC29" i="3"/>
  <c r="O59" i="3"/>
  <c r="AA59" i="3"/>
  <c r="AY59" i="3"/>
  <c r="R64" i="3"/>
  <c r="AD64" i="3"/>
  <c r="AP64" i="3"/>
  <c r="BB64" i="3"/>
  <c r="AO80" i="3"/>
  <c r="BA80" i="3"/>
  <c r="N179" i="3"/>
  <c r="Z179" i="3"/>
  <c r="AL179" i="3"/>
  <c r="AX179" i="3"/>
  <c r="M184" i="3"/>
  <c r="Y184" i="3"/>
  <c r="AK184" i="3"/>
  <c r="AW184" i="3"/>
  <c r="BI184" i="3"/>
  <c r="R218" i="3"/>
  <c r="AD218" i="3"/>
  <c r="AP218" i="3"/>
  <c r="BB218" i="3"/>
  <c r="I223" i="3"/>
  <c r="U223" i="3"/>
  <c r="AG223" i="3"/>
  <c r="AS223" i="3"/>
  <c r="BE223" i="3"/>
  <c r="J234" i="3"/>
  <c r="V234" i="3"/>
  <c r="AH234" i="3"/>
  <c r="AT234" i="3"/>
  <c r="BF234" i="3"/>
  <c r="R283" i="3"/>
  <c r="AD283" i="3"/>
  <c r="AP283" i="3"/>
  <c r="BB283" i="3"/>
  <c r="AC306" i="3"/>
  <c r="AO306" i="3"/>
  <c r="BA306" i="3"/>
  <c r="Q29" i="3"/>
  <c r="AQ29" i="3"/>
  <c r="P59" i="3"/>
  <c r="AB59" i="3"/>
  <c r="AN59" i="3"/>
  <c r="AZ59" i="3"/>
  <c r="G64" i="3"/>
  <c r="S64" i="3"/>
  <c r="AE64" i="3"/>
  <c r="AQ64" i="3"/>
  <c r="BC64" i="3"/>
  <c r="AJ94" i="3"/>
  <c r="H75" i="3"/>
  <c r="T75" i="3"/>
  <c r="AP80" i="3"/>
  <c r="BB80" i="3"/>
  <c r="N184" i="3"/>
  <c r="Z184" i="3"/>
  <c r="AL184" i="3"/>
  <c r="AX184" i="3"/>
  <c r="J223" i="3"/>
  <c r="V223" i="3"/>
  <c r="AH223" i="3"/>
  <c r="AT223" i="3"/>
  <c r="BF223" i="3"/>
  <c r="K234" i="3"/>
  <c r="W234" i="3"/>
  <c r="AI234" i="3"/>
  <c r="AU234" i="3"/>
  <c r="BG234" i="3"/>
  <c r="N239" i="3"/>
  <c r="Z239" i="3"/>
  <c r="AL239" i="3"/>
  <c r="AX239" i="3"/>
  <c r="AJ29" i="3"/>
  <c r="AX29" i="3"/>
  <c r="G59" i="3"/>
  <c r="S59" i="3"/>
  <c r="AE59" i="3"/>
  <c r="AQ59" i="3"/>
  <c r="BC59" i="3"/>
  <c r="AL29" i="3"/>
  <c r="N29" i="3"/>
  <c r="AN29" i="3"/>
  <c r="BA29" i="3"/>
  <c r="AO29" i="3"/>
  <c r="AE29" i="3"/>
  <c r="N59" i="3"/>
  <c r="Z59" i="3"/>
  <c r="AL59" i="3"/>
  <c r="AX59" i="3"/>
  <c r="S29" i="3"/>
  <c r="H137" i="3"/>
  <c r="BI59" i="3"/>
  <c r="Z64" i="3"/>
  <c r="G75" i="3"/>
  <c r="S75" i="3"/>
  <c r="AE75" i="3"/>
  <c r="AQ75" i="3"/>
  <c r="BC75" i="3"/>
  <c r="L92" i="3"/>
  <c r="AJ92" i="3"/>
  <c r="AV92" i="3"/>
  <c r="BH92" i="3"/>
  <c r="Q93" i="3"/>
  <c r="AC93" i="3"/>
  <c r="J94" i="3"/>
  <c r="V94" i="3"/>
  <c r="AH94" i="3"/>
  <c r="AT94" i="3"/>
  <c r="O95" i="3"/>
  <c r="AA95" i="3"/>
  <c r="AM95" i="3"/>
  <c r="AY95" i="3"/>
  <c r="P80" i="3"/>
  <c r="V97" i="3"/>
  <c r="AT97" i="3"/>
  <c r="BF97" i="3"/>
  <c r="AD93" i="3"/>
  <c r="AA87" i="3"/>
  <c r="AM87" i="3"/>
  <c r="AF88" i="3"/>
  <c r="AR88" i="3"/>
  <c r="BD88" i="3"/>
  <c r="M89" i="3"/>
  <c r="AW89" i="3"/>
  <c r="BI89" i="3"/>
  <c r="R90" i="3"/>
  <c r="BB90" i="3"/>
  <c r="M92" i="3"/>
  <c r="AK92" i="3"/>
  <c r="AW92" i="3"/>
  <c r="BI92" i="3"/>
  <c r="R93" i="3"/>
  <c r="K94" i="3"/>
  <c r="W94" i="3"/>
  <c r="AI94" i="3"/>
  <c r="AU94" i="3"/>
  <c r="P95" i="3"/>
  <c r="AB95" i="3"/>
  <c r="AN95" i="3"/>
  <c r="AZ95" i="3"/>
  <c r="AE93" i="3"/>
  <c r="R137" i="3"/>
  <c r="AD137" i="3"/>
  <c r="AP137" i="3"/>
  <c r="BB137" i="3"/>
  <c r="AR137" i="3"/>
  <c r="AD29" i="3"/>
  <c r="AM59" i="3"/>
  <c r="AZ64" i="3"/>
  <c r="P87" i="3"/>
  <c r="AB87" i="3"/>
  <c r="AN87" i="3"/>
  <c r="AZ87" i="3"/>
  <c r="I88" i="3"/>
  <c r="I75" i="3"/>
  <c r="U88" i="3"/>
  <c r="U75" i="3"/>
  <c r="AG88" i="3"/>
  <c r="AG75" i="3"/>
  <c r="AS88" i="3"/>
  <c r="AS75" i="3"/>
  <c r="BE88" i="3"/>
  <c r="BE75" i="3"/>
  <c r="N89" i="3"/>
  <c r="Z89" i="3"/>
  <c r="AL89" i="3"/>
  <c r="AX89" i="3"/>
  <c r="G90" i="3"/>
  <c r="S90" i="3"/>
  <c r="AE90" i="3"/>
  <c r="AQ90" i="3"/>
  <c r="BC90" i="3"/>
  <c r="N92" i="3"/>
  <c r="Z92" i="3"/>
  <c r="AL92" i="3"/>
  <c r="AX92" i="3"/>
  <c r="G93" i="3"/>
  <c r="S93" i="3"/>
  <c r="BC93" i="3"/>
  <c r="L94" i="3"/>
  <c r="AV94" i="3"/>
  <c r="Q95" i="3"/>
  <c r="AC95" i="3"/>
  <c r="AO95" i="3"/>
  <c r="BA95" i="3"/>
  <c r="X97" i="3"/>
  <c r="AJ97" i="3"/>
  <c r="BA64" i="3"/>
  <c r="Q87" i="3"/>
  <c r="AC87" i="3"/>
  <c r="AO87" i="3"/>
  <c r="BA87" i="3"/>
  <c r="J88" i="3"/>
  <c r="J75" i="3"/>
  <c r="V88" i="3"/>
  <c r="V75" i="3"/>
  <c r="AH88" i="3"/>
  <c r="AH75" i="3"/>
  <c r="AT88" i="3"/>
  <c r="AT75" i="3"/>
  <c r="BF88" i="3"/>
  <c r="BF75" i="3"/>
  <c r="O89" i="3"/>
  <c r="AA89" i="3"/>
  <c r="AM89" i="3"/>
  <c r="AY89" i="3"/>
  <c r="H90" i="3"/>
  <c r="T90" i="3"/>
  <c r="AF90" i="3"/>
  <c r="AR90" i="3"/>
  <c r="AR75" i="3"/>
  <c r="BD90" i="3"/>
  <c r="BD75" i="3"/>
  <c r="AF80" i="3"/>
  <c r="M97" i="3"/>
  <c r="Y97" i="3"/>
  <c r="Q59" i="3"/>
  <c r="AB92" i="3"/>
  <c r="AN92" i="3"/>
  <c r="AG93" i="3"/>
  <c r="AG87" i="3"/>
  <c r="R59" i="3"/>
  <c r="Q92" i="3"/>
  <c r="AC92" i="3"/>
  <c r="AO92" i="3"/>
  <c r="BA92" i="3"/>
  <c r="J80" i="3"/>
  <c r="J93" i="3"/>
  <c r="V80" i="3"/>
  <c r="V93" i="3"/>
  <c r="AH80" i="3"/>
  <c r="AH93" i="3"/>
  <c r="AT80" i="3"/>
  <c r="AT93" i="3"/>
  <c r="BF80" i="3"/>
  <c r="BF93" i="3"/>
  <c r="O94" i="3"/>
  <c r="AA94" i="3"/>
  <c r="AM94" i="3"/>
  <c r="AY94" i="3"/>
  <c r="H95" i="3"/>
  <c r="H80" i="3"/>
  <c r="T95" i="3"/>
  <c r="AF95" i="3"/>
  <c r="AR95" i="3"/>
  <c r="BD95" i="3"/>
  <c r="BD80" i="3"/>
  <c r="AH87" i="3"/>
  <c r="M88" i="3"/>
  <c r="Y88" i="3"/>
  <c r="AK88" i="3"/>
  <c r="AW88" i="3"/>
  <c r="R89" i="3"/>
  <c r="AD89" i="3"/>
  <c r="AP89" i="3"/>
  <c r="BB89" i="3"/>
  <c r="K90" i="3"/>
  <c r="W90" i="3"/>
  <c r="K80" i="3"/>
  <c r="K93" i="3"/>
  <c r="W80" i="3"/>
  <c r="W93" i="3"/>
  <c r="AI80" i="3"/>
  <c r="AI93" i="3"/>
  <c r="AU80" i="3"/>
  <c r="AU93" i="3"/>
  <c r="BG80" i="3"/>
  <c r="BG93" i="3"/>
  <c r="AN94" i="3"/>
  <c r="AN80" i="3"/>
  <c r="I95" i="3"/>
  <c r="I80" i="3"/>
  <c r="I64" i="3"/>
  <c r="BE87" i="3"/>
  <c r="N88" i="3"/>
  <c r="Z88" i="3"/>
  <c r="AL88" i="3"/>
  <c r="AX88" i="3"/>
  <c r="S89" i="3"/>
  <c r="AE89" i="3"/>
  <c r="AQ89" i="3"/>
  <c r="BC89" i="3"/>
  <c r="X90" i="3"/>
  <c r="AJ90" i="3"/>
  <c r="AV90" i="3"/>
  <c r="BH90" i="3"/>
  <c r="BD87" i="3"/>
  <c r="J87" i="3"/>
  <c r="V87" i="3"/>
  <c r="AT87" i="3"/>
  <c r="O88" i="3"/>
  <c r="AA88" i="3"/>
  <c r="AY88" i="3"/>
  <c r="H89" i="3"/>
  <c r="T89" i="3"/>
  <c r="AF89" i="3"/>
  <c r="AR89" i="3"/>
  <c r="BD89" i="3"/>
  <c r="Y90" i="3"/>
  <c r="AK90" i="3"/>
  <c r="AW90" i="3"/>
  <c r="BI90" i="3"/>
  <c r="W87" i="3"/>
  <c r="AU87" i="3"/>
  <c r="P88" i="3"/>
  <c r="AB88" i="3"/>
  <c r="AZ88" i="3"/>
  <c r="I89" i="3"/>
  <c r="U89" i="3"/>
  <c r="AG89" i="3"/>
  <c r="BE89" i="3"/>
  <c r="N90" i="3"/>
  <c r="Z90" i="3"/>
  <c r="AL90" i="3"/>
  <c r="AX90" i="3"/>
  <c r="I92" i="3"/>
  <c r="U92" i="3"/>
  <c r="AG92" i="3"/>
  <c r="AS92" i="3"/>
  <c r="AL93" i="3"/>
  <c r="AX93" i="3"/>
  <c r="L95" i="3"/>
  <c r="X95" i="3"/>
  <c r="X87" i="3"/>
  <c r="AV87" i="3"/>
  <c r="BH87" i="3"/>
  <c r="AC88" i="3"/>
  <c r="BA88" i="3"/>
  <c r="J89" i="3"/>
  <c r="V89" i="3"/>
  <c r="AH89" i="3"/>
  <c r="BF89" i="3"/>
  <c r="O90" i="3"/>
  <c r="AA90" i="3"/>
  <c r="AM90" i="3"/>
  <c r="J92" i="3"/>
  <c r="V92" i="3"/>
  <c r="AH92" i="3"/>
  <c r="BF92" i="3"/>
  <c r="O93" i="3"/>
  <c r="AA93" i="3"/>
  <c r="AM80" i="3"/>
  <c r="AY93" i="3"/>
  <c r="H94" i="3"/>
  <c r="T80" i="3"/>
  <c r="AR94" i="3"/>
  <c r="BD94" i="3"/>
  <c r="M95" i="3"/>
  <c r="AK95" i="3"/>
  <c r="AW95" i="3"/>
  <c r="BI95" i="3"/>
  <c r="H97" i="3"/>
  <c r="T97" i="3"/>
  <c r="AF97" i="3"/>
  <c r="AR97" i="3"/>
  <c r="R87" i="3"/>
  <c r="AD87" i="3"/>
  <c r="AP87" i="3"/>
  <c r="BB87" i="3"/>
  <c r="K88" i="3"/>
  <c r="W88" i="3"/>
  <c r="AI88" i="3"/>
  <c r="AU88" i="3"/>
  <c r="BG88" i="3"/>
  <c r="P89" i="3"/>
  <c r="AB89" i="3"/>
  <c r="AN89" i="3"/>
  <c r="AZ89" i="3"/>
  <c r="I90" i="3"/>
  <c r="U90" i="3"/>
  <c r="AG90" i="3"/>
  <c r="AS90" i="3"/>
  <c r="BE90" i="3"/>
  <c r="N75" i="3"/>
  <c r="Z75" i="3"/>
  <c r="AL75" i="3"/>
  <c r="AX75" i="3"/>
  <c r="G92" i="3"/>
  <c r="S92" i="3"/>
  <c r="AE92" i="3"/>
  <c r="AQ92" i="3"/>
  <c r="BC92" i="3"/>
  <c r="L93" i="3"/>
  <c r="X93" i="3"/>
  <c r="AJ93" i="3"/>
  <c r="AV93" i="3"/>
  <c r="BH93" i="3"/>
  <c r="Q94" i="3"/>
  <c r="AC94" i="3"/>
  <c r="AO94" i="3"/>
  <c r="BA94" i="3"/>
  <c r="J95" i="3"/>
  <c r="V95" i="3"/>
  <c r="AH95" i="3"/>
  <c r="AT95" i="3"/>
  <c r="BF95" i="3"/>
  <c r="Q80" i="3"/>
  <c r="AX80" i="3"/>
  <c r="M87" i="3"/>
  <c r="AI87" i="3"/>
  <c r="T88" i="3"/>
  <c r="AO88" i="3"/>
  <c r="BB93" i="3"/>
  <c r="BH94" i="3"/>
  <c r="G87" i="3"/>
  <c r="S87" i="3"/>
  <c r="AE87" i="3"/>
  <c r="AQ87" i="3"/>
  <c r="BC87" i="3"/>
  <c r="L88" i="3"/>
  <c r="X88" i="3"/>
  <c r="AJ88" i="3"/>
  <c r="AV88" i="3"/>
  <c r="BH88" i="3"/>
  <c r="Q89" i="3"/>
  <c r="AC89" i="3"/>
  <c r="AO89" i="3"/>
  <c r="BA89" i="3"/>
  <c r="J90" i="3"/>
  <c r="V90" i="3"/>
  <c r="AH90" i="3"/>
  <c r="AT90" i="3"/>
  <c r="BF90" i="3"/>
  <c r="O75" i="3"/>
  <c r="AA75" i="3"/>
  <c r="AY75" i="3"/>
  <c r="H92" i="3"/>
  <c r="T92" i="3"/>
  <c r="AF92" i="3"/>
  <c r="AR92" i="3"/>
  <c r="BD92" i="3"/>
  <c r="M93" i="3"/>
  <c r="Y93" i="3"/>
  <c r="AK93" i="3"/>
  <c r="AW93" i="3"/>
  <c r="BI93" i="3"/>
  <c r="R94" i="3"/>
  <c r="AD94" i="3"/>
  <c r="AP94" i="3"/>
  <c r="BB94" i="3"/>
  <c r="K95" i="3"/>
  <c r="W95" i="3"/>
  <c r="AI95" i="3"/>
  <c r="AU95" i="3"/>
  <c r="BG95" i="3"/>
  <c r="R80" i="3"/>
  <c r="AJ80" i="3"/>
  <c r="AY80" i="3"/>
  <c r="O87" i="3"/>
  <c r="AJ87" i="3"/>
  <c r="BF87" i="3"/>
  <c r="AP88" i="3"/>
  <c r="P75" i="3"/>
  <c r="AB75" i="3"/>
  <c r="AZ75" i="3"/>
  <c r="S80" i="3"/>
  <c r="AK80" i="3"/>
  <c r="T87" i="3"/>
  <c r="AK87" i="3"/>
  <c r="BG87" i="3"/>
  <c r="AM93" i="3"/>
  <c r="AC75" i="3"/>
  <c r="BA75" i="3"/>
  <c r="U87" i="3"/>
  <c r="X94" i="3"/>
  <c r="AD75" i="3"/>
  <c r="BB75" i="3"/>
  <c r="G80" i="3"/>
  <c r="AR87" i="3"/>
  <c r="AO93" i="3"/>
  <c r="AS87" i="3"/>
  <c r="H88" i="3"/>
  <c r="AP93" i="3"/>
  <c r="AF75" i="3"/>
  <c r="P97" i="3"/>
  <c r="AB97" i="3"/>
  <c r="AN97" i="3"/>
  <c r="AZ97" i="3"/>
  <c r="AQ93" i="3"/>
  <c r="L80" i="3"/>
  <c r="AA80" i="3"/>
  <c r="H87" i="3"/>
  <c r="N87" i="3"/>
  <c r="Z87" i="3"/>
  <c r="AL87" i="3"/>
  <c r="AX87" i="3"/>
  <c r="G88" i="3"/>
  <c r="S88" i="3"/>
  <c r="AE88" i="3"/>
  <c r="AQ88" i="3"/>
  <c r="BC88" i="3"/>
  <c r="L89" i="3"/>
  <c r="X89" i="3"/>
  <c r="AJ89" i="3"/>
  <c r="AV89" i="3"/>
  <c r="BH89" i="3"/>
  <c r="Q90" i="3"/>
  <c r="AC90" i="3"/>
  <c r="AO90" i="3"/>
  <c r="BA90" i="3"/>
  <c r="O92" i="3"/>
  <c r="AA92" i="3"/>
  <c r="AM92" i="3"/>
  <c r="AY92" i="3"/>
  <c r="H93" i="3"/>
  <c r="T93" i="3"/>
  <c r="AF93" i="3"/>
  <c r="AR93" i="3"/>
  <c r="BD93" i="3"/>
  <c r="M94" i="3"/>
  <c r="Y94" i="3"/>
  <c r="AK94" i="3"/>
  <c r="AW94" i="3"/>
  <c r="BI94" i="3"/>
  <c r="R95" i="3"/>
  <c r="AD95" i="3"/>
  <c r="AP95" i="3"/>
  <c r="BB95" i="3"/>
  <c r="M80" i="3"/>
  <c r="AB80" i="3"/>
  <c r="BI80" i="3"/>
  <c r="R97" i="3"/>
  <c r="AD97" i="3"/>
  <c r="AP97" i="3"/>
  <c r="BB97" i="3"/>
  <c r="I87" i="3"/>
  <c r="K75" i="3"/>
  <c r="W75" i="3"/>
  <c r="AI75" i="3"/>
  <c r="AU75" i="3"/>
  <c r="BG75" i="3"/>
  <c r="U80" i="3"/>
  <c r="AG80" i="3"/>
  <c r="AS80" i="3"/>
  <c r="BE80" i="3"/>
  <c r="AC80" i="3"/>
  <c r="AR80" i="3"/>
  <c r="G97" i="3"/>
  <c r="S97" i="3"/>
  <c r="AE97" i="3"/>
  <c r="AQ97" i="3"/>
  <c r="BC97" i="3"/>
  <c r="AF87" i="3"/>
  <c r="BD137" i="3"/>
  <c r="G137" i="3"/>
  <c r="S137" i="3"/>
  <c r="AE137" i="3"/>
  <c r="AQ137" i="3"/>
  <c r="BC137" i="3"/>
  <c r="J142" i="3"/>
  <c r="K142" i="3"/>
  <c r="I137" i="3"/>
  <c r="U137" i="3"/>
  <c r="AG137" i="3"/>
  <c r="AS137" i="3"/>
  <c r="J137" i="3"/>
  <c r="V137" i="3"/>
  <c r="AH137" i="3"/>
  <c r="AT137" i="3"/>
  <c r="K137" i="3"/>
  <c r="W137" i="3"/>
  <c r="AI137" i="3"/>
  <c r="AU137" i="3"/>
  <c r="L137" i="3"/>
  <c r="X137" i="3"/>
  <c r="AJ137" i="3"/>
  <c r="AV137" i="3"/>
  <c r="M137" i="3"/>
  <c r="Y137" i="3"/>
  <c r="AK137" i="3"/>
  <c r="AW137" i="3"/>
  <c r="BI137" i="3"/>
  <c r="Z137" i="3"/>
  <c r="AL137" i="3"/>
  <c r="AX137" i="3"/>
  <c r="O137" i="3"/>
  <c r="AA137" i="3"/>
  <c r="AM137" i="3"/>
  <c r="AY137" i="3"/>
  <c r="N137" i="3"/>
  <c r="P137" i="3"/>
  <c r="AB137" i="3"/>
  <c r="AN137" i="3"/>
  <c r="AZ137" i="3"/>
  <c r="G142" i="3"/>
  <c r="T137" i="3"/>
  <c r="Q137" i="3"/>
  <c r="AC137" i="3"/>
  <c r="AO137" i="3"/>
  <c r="BA137" i="3"/>
  <c r="H142" i="3"/>
  <c r="AF137" i="3"/>
  <c r="J179" i="3"/>
  <c r="V179" i="3"/>
  <c r="AH179" i="3"/>
  <c r="O291" i="3"/>
  <c r="O211" i="3"/>
  <c r="AA291" i="3"/>
  <c r="AA211" i="3"/>
  <c r="AM291" i="3"/>
  <c r="AM211" i="3"/>
  <c r="AY291" i="3"/>
  <c r="AY211" i="3"/>
  <c r="G291" i="3"/>
  <c r="G211" i="3"/>
  <c r="S291" i="3"/>
  <c r="S211" i="3"/>
  <c r="AE291" i="3"/>
  <c r="AE211" i="3"/>
  <c r="H291" i="3"/>
  <c r="H211" i="3"/>
  <c r="T291" i="3"/>
  <c r="T211" i="3"/>
  <c r="AF291" i="3"/>
  <c r="AF211" i="3"/>
  <c r="K211" i="3"/>
  <c r="W211" i="3"/>
  <c r="AI211" i="3"/>
  <c r="AU211" i="3"/>
  <c r="BG211" i="3"/>
  <c r="L211" i="3"/>
  <c r="X211" i="3"/>
  <c r="AJ211" i="3"/>
  <c r="AV211" i="3"/>
  <c r="BH211" i="3"/>
  <c r="M251" i="3"/>
  <c r="Y251" i="3"/>
  <c r="AK251" i="3"/>
  <c r="AW251" i="3"/>
  <c r="BI251" i="3"/>
  <c r="N256" i="3"/>
  <c r="Z256" i="3"/>
  <c r="AL256" i="3"/>
  <c r="AX256" i="3"/>
  <c r="M211" i="3"/>
  <c r="Y211" i="3"/>
  <c r="AK211" i="3"/>
  <c r="AW211" i="3"/>
  <c r="BI211" i="3"/>
  <c r="N251" i="3"/>
  <c r="Z251" i="3"/>
  <c r="AL251" i="3"/>
  <c r="AX251" i="3"/>
  <c r="O256" i="3"/>
  <c r="AA256" i="3"/>
  <c r="AM256" i="3"/>
  <c r="AY256" i="3"/>
  <c r="J283" i="3"/>
  <c r="V283" i="3"/>
  <c r="AH283" i="3"/>
  <c r="AT283" i="3"/>
  <c r="BF283" i="3"/>
  <c r="N211" i="3"/>
  <c r="Z211" i="3"/>
  <c r="AL211" i="3"/>
  <c r="AX211" i="3"/>
  <c r="O251" i="3"/>
  <c r="AA251" i="3"/>
  <c r="AM251" i="3"/>
  <c r="AY251" i="3"/>
  <c r="P256" i="3"/>
  <c r="AB256" i="3"/>
  <c r="AN256" i="3"/>
  <c r="AZ256" i="3"/>
  <c r="Q256" i="3"/>
  <c r="AC256" i="3"/>
  <c r="AO256" i="3"/>
  <c r="BA256" i="3"/>
  <c r="P211" i="3"/>
  <c r="AB211" i="3"/>
  <c r="AN211" i="3"/>
  <c r="AZ211" i="3"/>
  <c r="Q251" i="3"/>
  <c r="AC251" i="3"/>
  <c r="AO251" i="3"/>
  <c r="BA251" i="3"/>
  <c r="R256" i="3"/>
  <c r="AD256" i="3"/>
  <c r="AP256" i="3"/>
  <c r="BB256" i="3"/>
  <c r="Q211" i="3"/>
  <c r="AC211" i="3"/>
  <c r="AO211" i="3"/>
  <c r="BA211" i="3"/>
  <c r="R251" i="3"/>
  <c r="AD251" i="3"/>
  <c r="AP251" i="3"/>
  <c r="BB251" i="3"/>
  <c r="G256" i="3"/>
  <c r="S256" i="3"/>
  <c r="AE256" i="3"/>
  <c r="AQ256" i="3"/>
  <c r="BC256" i="3"/>
  <c r="R211" i="3"/>
  <c r="AD211" i="3"/>
  <c r="AP211" i="3"/>
  <c r="BB211" i="3"/>
  <c r="G251" i="3"/>
  <c r="S251" i="3"/>
  <c r="AE251" i="3"/>
  <c r="AQ251" i="3"/>
  <c r="BC251" i="3"/>
  <c r="H256" i="3"/>
  <c r="T256" i="3"/>
  <c r="AF256" i="3"/>
  <c r="AR256" i="3"/>
  <c r="BD256" i="3"/>
  <c r="AQ211" i="3"/>
  <c r="BC211" i="3"/>
  <c r="H251" i="3"/>
  <c r="T251" i="3"/>
  <c r="AF251" i="3"/>
  <c r="AR251" i="3"/>
  <c r="BD251" i="3"/>
  <c r="I256" i="3"/>
  <c r="U256" i="3"/>
  <c r="AG256" i="3"/>
  <c r="AS256" i="3"/>
  <c r="BE256" i="3"/>
  <c r="AR211" i="3"/>
  <c r="BD211" i="3"/>
  <c r="I251" i="3"/>
  <c r="U251" i="3"/>
  <c r="AG251" i="3"/>
  <c r="AS251" i="3"/>
  <c r="BE251" i="3"/>
  <c r="J256" i="3"/>
  <c r="V256" i="3"/>
  <c r="AH256" i="3"/>
  <c r="AT256" i="3"/>
  <c r="BF256" i="3"/>
  <c r="I211" i="3"/>
  <c r="U211" i="3"/>
  <c r="AG211" i="3"/>
  <c r="AS211" i="3"/>
  <c r="BE211" i="3"/>
  <c r="J251" i="3"/>
  <c r="V251" i="3"/>
  <c r="AH251" i="3"/>
  <c r="AT251" i="3"/>
  <c r="BF251" i="3"/>
  <c r="K256" i="3"/>
  <c r="W256" i="3"/>
  <c r="AI256" i="3"/>
  <c r="AU256" i="3"/>
  <c r="BG256" i="3"/>
  <c r="J211" i="3"/>
  <c r="V211" i="3"/>
  <c r="AH211" i="3"/>
  <c r="AT211" i="3"/>
  <c r="BF211" i="3"/>
  <c r="K251" i="3"/>
  <c r="W251" i="3"/>
  <c r="AI251" i="3"/>
  <c r="AU251" i="3"/>
  <c r="BG251" i="3"/>
  <c r="L256" i="3"/>
  <c r="X256" i="3"/>
  <c r="AJ256" i="3"/>
  <c r="AV256" i="3"/>
  <c r="BH256" i="3"/>
  <c r="R288" i="3"/>
  <c r="AD288" i="3"/>
  <c r="AP288" i="3"/>
  <c r="BB288" i="3"/>
  <c r="AA301" i="3"/>
  <c r="AM301" i="3"/>
  <c r="AY301" i="3"/>
  <c r="AB301" i="3"/>
  <c r="AN301" i="3"/>
  <c r="AZ301" i="3"/>
  <c r="O309" i="3"/>
  <c r="AP226" i="3" l="1"/>
  <c r="AO67" i="3"/>
  <c r="AO242" i="3"/>
  <c r="G226" i="3"/>
  <c r="AM226" i="3"/>
  <c r="O226" i="3"/>
  <c r="AA226" i="3"/>
  <c r="BI226" i="3"/>
  <c r="BM275" i="3"/>
  <c r="BL275" i="3"/>
  <c r="BK275" i="3"/>
  <c r="AN83" i="3"/>
  <c r="BG242" i="3"/>
  <c r="AZ242" i="3"/>
  <c r="AL226" i="3"/>
  <c r="BB226" i="3"/>
  <c r="AI242" i="3"/>
  <c r="AP83" i="3"/>
  <c r="BA293" i="3"/>
  <c r="Q293" i="3"/>
  <c r="I293" i="3"/>
  <c r="W242" i="3"/>
  <c r="BB309" i="3"/>
  <c r="BF226" i="3"/>
  <c r="S242" i="3"/>
  <c r="AO226" i="3"/>
  <c r="K226" i="3"/>
  <c r="L226" i="3"/>
  <c r="AY226" i="3"/>
  <c r="W226" i="3"/>
  <c r="AS293" i="3"/>
  <c r="U293" i="3"/>
  <c r="AR242" i="3"/>
  <c r="AJ226" i="3"/>
  <c r="BE293" i="3"/>
  <c r="P242" i="3"/>
  <c r="AO293" i="3"/>
  <c r="AG293" i="3"/>
  <c r="BC309" i="3"/>
  <c r="AJ242" i="3"/>
  <c r="AM67" i="3"/>
  <c r="AN242" i="3"/>
  <c r="BH293" i="3"/>
  <c r="AV242" i="3"/>
  <c r="AD226" i="3"/>
  <c r="Z96" i="3"/>
  <c r="AP242" i="3"/>
  <c r="BG293" i="3"/>
  <c r="BF67" i="3"/>
  <c r="BH242" i="3"/>
  <c r="O67" i="3"/>
  <c r="BI67" i="3"/>
  <c r="AV293" i="3"/>
  <c r="P67" i="3"/>
  <c r="K83" i="3"/>
  <c r="AR293" i="3"/>
  <c r="X242" i="3"/>
  <c r="I67" i="3"/>
  <c r="N226" i="3"/>
  <c r="K293" i="3"/>
  <c r="X226" i="3"/>
  <c r="AT293" i="3"/>
  <c r="AH293" i="3"/>
  <c r="AM309" i="3"/>
  <c r="AX67" i="3"/>
  <c r="AT67" i="3"/>
  <c r="AV83" i="3"/>
  <c r="AH67" i="3"/>
  <c r="T293" i="3"/>
  <c r="AW226" i="3"/>
  <c r="X309" i="3"/>
  <c r="AR226" i="3"/>
  <c r="AU242" i="3"/>
  <c r="L242" i="3"/>
  <c r="BH67" i="3"/>
  <c r="BC293" i="3"/>
  <c r="T242" i="3"/>
  <c r="BH226" i="3"/>
  <c r="S83" i="3"/>
  <c r="M242" i="3"/>
  <c r="S226" i="3"/>
  <c r="K242" i="3"/>
  <c r="AC67" i="3"/>
  <c r="AT226" i="3"/>
  <c r="AK242" i="3"/>
  <c r="X67" i="3"/>
  <c r="BH83" i="3"/>
  <c r="Q67" i="3"/>
  <c r="AC293" i="3"/>
  <c r="W67" i="3"/>
  <c r="J293" i="3"/>
  <c r="M293" i="3"/>
  <c r="AZ293" i="3"/>
  <c r="AJ293" i="3"/>
  <c r="AY242" i="3"/>
  <c r="W309" i="3"/>
  <c r="AM242" i="3"/>
  <c r="L67" i="3"/>
  <c r="T67" i="3"/>
  <c r="BB67" i="3"/>
  <c r="AK226" i="3"/>
  <c r="AY309" i="3"/>
  <c r="AG242" i="3"/>
  <c r="V309" i="3"/>
  <c r="BC242" i="3"/>
  <c r="Y226" i="3"/>
  <c r="AT309" i="3"/>
  <c r="H226" i="3"/>
  <c r="AQ226" i="3"/>
  <c r="AK67" i="3"/>
  <c r="AD83" i="3"/>
  <c r="AH226" i="3"/>
  <c r="AS309" i="3"/>
  <c r="AL309" i="3"/>
  <c r="AE226" i="3"/>
  <c r="AS67" i="3"/>
  <c r="X293" i="3"/>
  <c r="W293" i="3"/>
  <c r="L293" i="3"/>
  <c r="AA242" i="3"/>
  <c r="O242" i="3"/>
  <c r="K67" i="3"/>
  <c r="AP67" i="3"/>
  <c r="AV226" i="3"/>
  <c r="AD309" i="3"/>
  <c r="BG226" i="3"/>
  <c r="AB293" i="3"/>
  <c r="Z226" i="3"/>
  <c r="BD309" i="3"/>
  <c r="X83" i="3"/>
  <c r="AU226" i="3"/>
  <c r="Y67" i="3"/>
  <c r="G242" i="3"/>
  <c r="AV67" i="3"/>
  <c r="AJ309" i="3"/>
  <c r="BC83" i="3"/>
  <c r="AM83" i="3"/>
  <c r="M226" i="3"/>
  <c r="AM259" i="3"/>
  <c r="BF293" i="3"/>
  <c r="AY293" i="3"/>
  <c r="I242" i="3"/>
  <c r="BG67" i="3"/>
  <c r="AR309" i="3"/>
  <c r="AE293" i="3"/>
  <c r="BD242" i="3"/>
  <c r="AI226" i="3"/>
  <c r="AJ67" i="3"/>
  <c r="AJ83" i="3"/>
  <c r="BF83" i="3"/>
  <c r="AM293" i="3"/>
  <c r="BB242" i="3"/>
  <c r="H67" i="3"/>
  <c r="AB309" i="3"/>
  <c r="AA309" i="3"/>
  <c r="AA293" i="3"/>
  <c r="AQ309" i="3"/>
  <c r="AW293" i="3"/>
  <c r="BA242" i="3"/>
  <c r="L83" i="3"/>
  <c r="O293" i="3"/>
  <c r="AU293" i="3"/>
  <c r="AQ242" i="3"/>
  <c r="AK309" i="3"/>
  <c r="AD242" i="3"/>
  <c r="R242" i="3"/>
  <c r="AW83" i="3"/>
  <c r="AZ83" i="3"/>
  <c r="AN67" i="3"/>
  <c r="BA226" i="3"/>
  <c r="N293" i="3"/>
  <c r="AB226" i="3"/>
  <c r="AI293" i="3"/>
  <c r="AR67" i="3"/>
  <c r="AL242" i="3"/>
  <c r="O83" i="3"/>
  <c r="G67" i="3"/>
  <c r="AO83" i="3"/>
  <c r="AF242" i="3"/>
  <c r="T226" i="3"/>
  <c r="AB242" i="3"/>
  <c r="AI67" i="3"/>
  <c r="M67" i="3"/>
  <c r="Z242" i="3"/>
  <c r="BD293" i="3"/>
  <c r="AY67" i="3"/>
  <c r="AF226" i="3"/>
  <c r="AZ309" i="3"/>
  <c r="AI83" i="3"/>
  <c r="R226" i="3"/>
  <c r="BH309" i="3"/>
  <c r="BD67" i="3"/>
  <c r="AW242" i="3"/>
  <c r="AQ293" i="3"/>
  <c r="Z309" i="3"/>
  <c r="P293" i="3"/>
  <c r="AN309" i="3"/>
  <c r="W83" i="3"/>
  <c r="R83" i="3"/>
  <c r="Z83" i="3"/>
  <c r="I96" i="3"/>
  <c r="AV309" i="3"/>
  <c r="AN293" i="3"/>
  <c r="AL293" i="3"/>
  <c r="H242" i="3"/>
  <c r="AK83" i="3"/>
  <c r="N83" i="3"/>
  <c r="BA67" i="3"/>
  <c r="AX242" i="3"/>
  <c r="AQ67" i="3"/>
  <c r="AP309" i="3"/>
  <c r="S293" i="3"/>
  <c r="Z293" i="3"/>
  <c r="U96" i="3"/>
  <c r="AH83" i="3"/>
  <c r="AE309" i="3"/>
  <c r="G293" i="3"/>
  <c r="AW67" i="3"/>
  <c r="AE242" i="3"/>
  <c r="J67" i="3"/>
  <c r="AG67" i="3"/>
  <c r="V293" i="3"/>
  <c r="AL83" i="3"/>
  <c r="AC242" i="3"/>
  <c r="BB83" i="3"/>
  <c r="Q83" i="3"/>
  <c r="AC226" i="3"/>
  <c r="BE309" i="3"/>
  <c r="BE242" i="3"/>
  <c r="G83" i="3"/>
  <c r="AR83" i="3"/>
  <c r="Q226" i="3"/>
  <c r="U67" i="3"/>
  <c r="V67" i="3"/>
  <c r="AS242" i="3"/>
  <c r="BD226" i="3"/>
  <c r="AF293" i="3"/>
  <c r="AA67" i="3"/>
  <c r="BF309" i="3"/>
  <c r="AZ226" i="3"/>
  <c r="AC309" i="3"/>
  <c r="N96" i="3"/>
  <c r="BE67" i="3"/>
  <c r="Y83" i="3"/>
  <c r="BC226" i="3"/>
  <c r="U242" i="3"/>
  <c r="AN226" i="3"/>
  <c r="H293" i="3"/>
  <c r="BE96" i="3"/>
  <c r="AB67" i="3"/>
  <c r="AD67" i="3"/>
  <c r="AH309" i="3"/>
  <c r="BI309" i="3"/>
  <c r="AU67" i="3"/>
  <c r="U83" i="3"/>
  <c r="P259" i="3"/>
  <c r="S67" i="3"/>
  <c r="AW309" i="3"/>
  <c r="Y309" i="3"/>
  <c r="AF67" i="3"/>
  <c r="BI242" i="3"/>
  <c r="AX309" i="3"/>
  <c r="Y242" i="3"/>
  <c r="V242" i="3"/>
  <c r="AK293" i="3"/>
  <c r="AP293" i="3"/>
  <c r="AL67" i="3"/>
  <c r="N242" i="3"/>
  <c r="J242" i="3"/>
  <c r="Y293" i="3"/>
  <c r="AD293" i="3"/>
  <c r="AG83" i="3"/>
  <c r="BI83" i="3"/>
  <c r="T83" i="3"/>
  <c r="H83" i="3"/>
  <c r="BD83" i="3"/>
  <c r="AQ83" i="3"/>
  <c r="Z67" i="3"/>
  <c r="AS96" i="3"/>
  <c r="Q242" i="3"/>
  <c r="R293" i="3"/>
  <c r="AE83" i="3"/>
  <c r="N67" i="3"/>
  <c r="AO309" i="3"/>
  <c r="AH242" i="3"/>
  <c r="AF259" i="3"/>
  <c r="M83" i="3"/>
  <c r="AF309" i="3"/>
  <c r="AX293" i="3"/>
  <c r="AP259" i="3"/>
  <c r="AG309" i="3"/>
  <c r="AT242" i="3"/>
  <c r="BI293" i="3"/>
  <c r="BB293" i="3"/>
  <c r="AU83" i="3"/>
  <c r="AO96" i="3"/>
  <c r="Z259" i="3"/>
  <c r="AA83" i="3"/>
  <c r="AX83" i="3"/>
  <c r="BF242" i="3"/>
  <c r="AX226" i="3"/>
  <c r="AU309" i="3"/>
  <c r="AB91" i="3"/>
  <c r="AN96" i="3"/>
  <c r="AI309" i="3"/>
  <c r="BE83" i="3"/>
  <c r="AB83" i="3"/>
  <c r="I83" i="3"/>
  <c r="BC67" i="3"/>
  <c r="AZ67" i="3"/>
  <c r="BD259" i="3"/>
  <c r="AF83" i="3"/>
  <c r="P83" i="3"/>
  <c r="AO259" i="3"/>
  <c r="BA83" i="3"/>
  <c r="AE67" i="3"/>
  <c r="BB259" i="3"/>
  <c r="AC259" i="3"/>
  <c r="AT83" i="3"/>
  <c r="Q259" i="3"/>
  <c r="N259" i="3"/>
  <c r="AD259" i="3"/>
  <c r="AY83" i="3"/>
  <c r="BG83" i="3"/>
  <c r="BI259" i="3"/>
  <c r="R67" i="3"/>
  <c r="BA309" i="3"/>
  <c r="V226" i="3"/>
  <c r="AW259" i="3"/>
  <c r="J226" i="3"/>
  <c r="AQ259" i="3"/>
  <c r="J83" i="3"/>
  <c r="BE226" i="3"/>
  <c r="AG259" i="3"/>
  <c r="AE259" i="3"/>
  <c r="AZ259" i="3"/>
  <c r="AY259" i="3"/>
  <c r="AS226" i="3"/>
  <c r="AT259" i="3"/>
  <c r="U259" i="3"/>
  <c r="S259" i="3"/>
  <c r="AN259" i="3"/>
  <c r="L259" i="3"/>
  <c r="AG226" i="3"/>
  <c r="AH259" i="3"/>
  <c r="AB259" i="3"/>
  <c r="O259" i="3"/>
  <c r="AC83" i="3"/>
  <c r="U226" i="3"/>
  <c r="AS83" i="3"/>
  <c r="BG309" i="3"/>
  <c r="I226" i="3"/>
  <c r="K259" i="3"/>
  <c r="BE259" i="3"/>
  <c r="AF96" i="3"/>
  <c r="AM96" i="3"/>
  <c r="BH96" i="3"/>
  <c r="AU91" i="3"/>
  <c r="AL96" i="3"/>
  <c r="O91" i="3"/>
  <c r="AX91" i="3"/>
  <c r="BG96" i="3"/>
  <c r="BF96" i="3"/>
  <c r="V91" i="3"/>
  <c r="U91" i="3"/>
  <c r="AS259" i="3"/>
  <c r="AR259" i="3"/>
  <c r="G259" i="3"/>
  <c r="AA259" i="3"/>
  <c r="T96" i="3"/>
  <c r="BH91" i="3"/>
  <c r="AV96" i="3"/>
  <c r="AI91" i="3"/>
  <c r="AZ91" i="3"/>
  <c r="AL91" i="3"/>
  <c r="BC96" i="3"/>
  <c r="AV91" i="3"/>
  <c r="I91" i="3"/>
  <c r="T259" i="3"/>
  <c r="AP96" i="3"/>
  <c r="BI96" i="3"/>
  <c r="AJ91" i="3"/>
  <c r="X96" i="3"/>
  <c r="K91" i="3"/>
  <c r="P91" i="3"/>
  <c r="N91" i="3"/>
  <c r="AG96" i="3"/>
  <c r="G96" i="3"/>
  <c r="AM91" i="3"/>
  <c r="BA96" i="3"/>
  <c r="H96" i="3"/>
  <c r="AJ96" i="3"/>
  <c r="Z91" i="3"/>
  <c r="AU96" i="3"/>
  <c r="AT96" i="3"/>
  <c r="J91" i="3"/>
  <c r="I259" i="3"/>
  <c r="H259" i="3"/>
  <c r="BC91" i="3"/>
  <c r="AQ96" i="3"/>
  <c r="H91" i="3"/>
  <c r="AW96" i="3"/>
  <c r="X91" i="3"/>
  <c r="L96" i="3"/>
  <c r="AA96" i="3"/>
  <c r="AI96" i="3"/>
  <c r="AW91" i="3"/>
  <c r="AH96" i="3"/>
  <c r="W91" i="3"/>
  <c r="AY96" i="3"/>
  <c r="AQ91" i="3"/>
  <c r="AK96" i="3"/>
  <c r="L91" i="3"/>
  <c r="O96" i="3"/>
  <c r="BA91" i="3"/>
  <c r="AK91" i="3"/>
  <c r="BB91" i="3"/>
  <c r="BF259" i="3"/>
  <c r="BA259" i="3"/>
  <c r="AE91" i="3"/>
  <c r="Y96" i="3"/>
  <c r="AC91" i="3"/>
  <c r="W96" i="3"/>
  <c r="Y91" i="3"/>
  <c r="V96" i="3"/>
  <c r="BF91" i="3"/>
  <c r="BE91" i="3"/>
  <c r="BD91" i="3"/>
  <c r="S96" i="3"/>
  <c r="S91" i="3"/>
  <c r="M96" i="3"/>
  <c r="BB96" i="3"/>
  <c r="M91" i="3"/>
  <c r="AR91" i="3"/>
  <c r="Q91" i="3"/>
  <c r="AB96" i="3"/>
  <c r="AD91" i="3"/>
  <c r="AZ96" i="3"/>
  <c r="BG259" i="3"/>
  <c r="AK259" i="3"/>
  <c r="BH259" i="3"/>
  <c r="G91" i="3"/>
  <c r="AO91" i="3"/>
  <c r="K96" i="3"/>
  <c r="J96" i="3"/>
  <c r="AT91" i="3"/>
  <c r="AS91" i="3"/>
  <c r="R96" i="3"/>
  <c r="AF91" i="3"/>
  <c r="P96" i="3"/>
  <c r="BI91" i="3"/>
  <c r="AN91" i="3"/>
  <c r="AU259" i="3"/>
  <c r="BC259" i="3"/>
  <c r="R259" i="3"/>
  <c r="AX259" i="3"/>
  <c r="Y259" i="3"/>
  <c r="AV259" i="3"/>
  <c r="AP91" i="3"/>
  <c r="T91" i="3"/>
  <c r="AD96" i="3"/>
  <c r="V259" i="3"/>
  <c r="J259" i="3"/>
  <c r="AI259" i="3"/>
  <c r="AL259" i="3"/>
  <c r="M259" i="3"/>
  <c r="AJ259" i="3"/>
  <c r="BD96" i="3"/>
  <c r="AY91" i="3"/>
  <c r="AH91" i="3"/>
  <c r="AG91" i="3"/>
  <c r="AC96" i="3"/>
  <c r="W259" i="3"/>
  <c r="X259" i="3"/>
  <c r="AR96" i="3"/>
  <c r="BG91" i="3"/>
  <c r="AX96" i="3"/>
  <c r="AA91" i="3"/>
  <c r="V83" i="3"/>
  <c r="AE96" i="3"/>
  <c r="Q96" i="3"/>
  <c r="R91" i="3"/>
  <c r="BL309" i="3" l="1"/>
  <c r="BM309" i="3"/>
  <c r="BK309" i="3"/>
  <c r="BK259" i="3"/>
  <c r="BM259" i="3"/>
  <c r="BL259" i="3"/>
  <c r="Z99" i="3"/>
  <c r="H99" i="3"/>
  <c r="AU99" i="3"/>
  <c r="AM99" i="3"/>
  <c r="AG99" i="3"/>
  <c r="I99" i="3"/>
  <c r="U99" i="3"/>
  <c r="W99" i="3"/>
  <c r="AX99" i="3"/>
  <c r="AA99" i="3"/>
  <c r="BH99" i="3"/>
  <c r="R99" i="3"/>
  <c r="N99" i="3"/>
  <c r="AL99" i="3"/>
  <c r="AW99" i="3"/>
  <c r="J99" i="3"/>
  <c r="P99" i="3"/>
  <c r="AP99" i="3"/>
  <c r="AQ99" i="3"/>
  <c r="BB99" i="3"/>
  <c r="BE99" i="3"/>
  <c r="M99" i="3"/>
  <c r="AK99" i="3"/>
  <c r="AE99" i="3"/>
  <c r="AF99" i="3"/>
  <c r="Q99" i="3"/>
  <c r="AN99" i="3"/>
  <c r="AH99" i="3"/>
  <c r="AV99" i="3"/>
  <c r="BA99" i="3"/>
  <c r="AS99" i="3"/>
  <c r="AB99" i="3"/>
  <c r="Y99" i="3"/>
  <c r="AI99" i="3"/>
  <c r="BF99" i="3"/>
  <c r="AD99" i="3"/>
  <c r="AO99" i="3"/>
  <c r="G99" i="3"/>
  <c r="BC99" i="3"/>
  <c r="V99" i="3"/>
  <c r="BD99" i="3"/>
  <c r="AZ99" i="3"/>
  <c r="AT99" i="3"/>
  <c r="O99" i="3"/>
  <c r="L99" i="3"/>
  <c r="X99" i="3"/>
  <c r="AJ99" i="3"/>
  <c r="AR99" i="3"/>
  <c r="AC99" i="3"/>
  <c r="BG99" i="3"/>
  <c r="T99" i="3"/>
  <c r="BI99" i="3"/>
  <c r="S99" i="3"/>
  <c r="AY99" i="3"/>
  <c r="K99" i="3"/>
  <c r="BE137" i="3" l="1"/>
  <c r="BF137" i="3" l="1"/>
  <c r="BH137" i="3" l="1"/>
  <c r="BI187" i="3" l="1"/>
  <c r="BH187" i="3"/>
  <c r="BG187" i="3"/>
  <c r="BF187" i="3" l="1"/>
  <c r="BG144" i="3" l="1"/>
  <c r="BF144" i="3"/>
  <c r="BE144" i="3"/>
  <c r="BH144" i="3" l="1"/>
  <c r="BI144" i="3"/>
  <c r="BE145" i="3"/>
  <c r="BF145" i="3"/>
  <c r="BG145" i="3"/>
  <c r="BH145" i="3"/>
  <c r="BI145" i="3"/>
  <c r="BH167" i="3"/>
  <c r="BG169" i="3"/>
  <c r="BF167" i="3" l="1"/>
  <c r="BG167" i="3"/>
  <c r="BI167" i="3"/>
  <c r="BE167" i="3"/>
  <c r="BE15" i="3"/>
  <c r="BI16" i="3"/>
  <c r="BF16" i="3"/>
  <c r="BG15" i="3"/>
  <c r="BH16" i="3"/>
  <c r="BF15" i="3"/>
  <c r="BI15" i="3"/>
  <c r="BE16" i="3"/>
  <c r="BG16" i="3"/>
  <c r="BI130" i="3"/>
  <c r="BH15" i="3"/>
  <c r="BI169" i="3"/>
  <c r="BF8" i="3"/>
  <c r="BE169" i="3"/>
  <c r="BF169" i="3"/>
  <c r="BH169" i="3"/>
  <c r="BF202" i="3"/>
  <c r="BG202" i="3"/>
  <c r="BH202" i="3"/>
  <c r="BI202" i="3"/>
  <c r="BI204" i="3"/>
  <c r="BG204" i="3"/>
  <c r="BH204" i="3"/>
  <c r="BF48" i="3"/>
  <c r="BG48" i="3"/>
  <c r="BH48" i="3"/>
  <c r="BE48" i="3"/>
  <c r="BE8" i="3" l="1"/>
  <c r="BI48" i="3"/>
  <c r="BG43" i="3"/>
  <c r="BG51" i="3" s="1"/>
  <c r="BI43" i="3"/>
  <c r="BE43" i="3"/>
  <c r="BH43" i="3"/>
  <c r="BF43" i="3"/>
  <c r="BF51" i="3" s="1"/>
  <c r="BH130" i="3"/>
  <c r="BF138" i="3"/>
  <c r="BG138" i="3"/>
  <c r="BE130" i="3"/>
  <c r="BH138" i="3"/>
  <c r="BF130" i="3"/>
  <c r="BI138" i="3"/>
  <c r="BE138" i="3"/>
  <c r="BG130" i="3"/>
  <c r="BH8" i="3"/>
  <c r="BI8" i="3"/>
  <c r="BG191" i="3"/>
  <c r="BH191" i="3"/>
  <c r="BH197" i="3"/>
  <c r="BH206" i="3" s="1"/>
  <c r="BF197" i="3"/>
  <c r="BF206" i="3" s="1"/>
  <c r="BI197" i="3"/>
  <c r="BI206" i="3" s="1"/>
  <c r="BG197" i="3"/>
  <c r="BG206" i="3" s="1"/>
  <c r="BF204" i="3"/>
  <c r="BH51" i="3" l="1"/>
  <c r="BI51" i="3"/>
  <c r="BF119" i="3"/>
  <c r="BF125" i="3"/>
  <c r="BF133" i="3" s="1"/>
  <c r="BE125" i="3"/>
  <c r="BI191" i="3"/>
  <c r="BF191" i="3"/>
  <c r="AZ144" i="3" l="1"/>
  <c r="AV144" i="3"/>
  <c r="AU144" i="3"/>
  <c r="AN144" i="3"/>
  <c r="AM144" i="3"/>
  <c r="AI144" i="3"/>
  <c r="AH144" i="3"/>
  <c r="AG144" i="3"/>
  <c r="AA144" i="3"/>
  <c r="W144" i="3"/>
  <c r="V144" i="3"/>
  <c r="N144" i="3"/>
  <c r="BC140" i="3"/>
  <c r="AX140" i="3"/>
  <c r="AW140" i="3"/>
  <c r="AV140" i="3"/>
  <c r="AQ140" i="3"/>
  <c r="AL140" i="3"/>
  <c r="AK140" i="3"/>
  <c r="AJ140" i="3"/>
  <c r="AE140" i="3"/>
  <c r="Z140" i="3"/>
  <c r="X140" i="3"/>
  <c r="BA145" i="3"/>
  <c r="AO145" i="3"/>
  <c r="AC145" i="3"/>
  <c r="Q145" i="3"/>
  <c r="M145" i="3"/>
  <c r="AO144" i="3"/>
  <c r="Q144" i="3"/>
  <c r="AO167" i="3" l="1"/>
  <c r="AQ167" i="3"/>
  <c r="AS167" i="3"/>
  <c r="AE167" i="3"/>
  <c r="AG167" i="3"/>
  <c r="AB140" i="3"/>
  <c r="AN140" i="3"/>
  <c r="AZ140" i="3"/>
  <c r="S144" i="3"/>
  <c r="AE144" i="3"/>
  <c r="AR144" i="3"/>
  <c r="BD144" i="3"/>
  <c r="Y145" i="3"/>
  <c r="AN145" i="3"/>
  <c r="BB145" i="3"/>
  <c r="AC140" i="3"/>
  <c r="AO140" i="3"/>
  <c r="BA140" i="3"/>
  <c r="T144" i="3"/>
  <c r="AF144" i="3"/>
  <c r="AS144" i="3"/>
  <c r="L145" i="3"/>
  <c r="AA145" i="3"/>
  <c r="AP145" i="3"/>
  <c r="BC145" i="3"/>
  <c r="AD140" i="3"/>
  <c r="AP140" i="3"/>
  <c r="BB140" i="3"/>
  <c r="U144" i="3"/>
  <c r="AT144" i="3"/>
  <c r="N145" i="3"/>
  <c r="AB145" i="3"/>
  <c r="AQ145" i="3"/>
  <c r="BD145" i="3"/>
  <c r="O145" i="3"/>
  <c r="AD145" i="3"/>
  <c r="AR145" i="3"/>
  <c r="AF140" i="3"/>
  <c r="AR140" i="3"/>
  <c r="BD140" i="3"/>
  <c r="P145" i="3"/>
  <c r="AE145" i="3"/>
  <c r="AS145" i="3"/>
  <c r="Z145" i="3"/>
  <c r="U140" i="3"/>
  <c r="AG140" i="3"/>
  <c r="AS140" i="3"/>
  <c r="X144" i="3"/>
  <c r="AJ144" i="3"/>
  <c r="AW144" i="3"/>
  <c r="R145" i="3"/>
  <c r="AF145" i="3"/>
  <c r="AT145" i="3"/>
  <c r="V140" i="3"/>
  <c r="AH140" i="3"/>
  <c r="AT140" i="3"/>
  <c r="L144" i="3"/>
  <c r="Y144" i="3"/>
  <c r="AK144" i="3"/>
  <c r="AX144" i="3"/>
  <c r="S145" i="3"/>
  <c r="AG145" i="3"/>
  <c r="AU145" i="3"/>
  <c r="AK145" i="3"/>
  <c r="W140" i="3"/>
  <c r="AI140" i="3"/>
  <c r="AU140" i="3"/>
  <c r="M144" i="3"/>
  <c r="Z144" i="3"/>
  <c r="AL144" i="3"/>
  <c r="AY144" i="3"/>
  <c r="T145" i="3"/>
  <c r="AH145" i="3"/>
  <c r="AV145" i="3"/>
  <c r="U145" i="3"/>
  <c r="AI145" i="3"/>
  <c r="AW145" i="3"/>
  <c r="Y140" i="3"/>
  <c r="O144" i="3"/>
  <c r="AB144" i="3"/>
  <c r="BA144" i="3"/>
  <c r="V145" i="3"/>
  <c r="AJ145" i="3"/>
  <c r="AX145" i="3"/>
  <c r="P144" i="3"/>
  <c r="AC144" i="3"/>
  <c r="AP144" i="3"/>
  <c r="BB144" i="3"/>
  <c r="W145" i="3"/>
  <c r="AL145" i="3"/>
  <c r="AY145" i="3"/>
  <c r="AA140" i="3"/>
  <c r="AM140" i="3"/>
  <c r="AY140" i="3"/>
  <c r="R144" i="3"/>
  <c r="AD144" i="3"/>
  <c r="AQ144" i="3"/>
  <c r="BC144" i="3"/>
  <c r="X145" i="3"/>
  <c r="AM145" i="3"/>
  <c r="AZ145" i="3"/>
  <c r="X167" i="3"/>
  <c r="AJ167" i="3"/>
  <c r="AV167" i="3"/>
  <c r="Y167" i="3"/>
  <c r="AK167" i="3"/>
  <c r="AW167" i="3"/>
  <c r="AB167" i="3"/>
  <c r="AN167" i="3"/>
  <c r="AZ167" i="3"/>
  <c r="Z167" i="3"/>
  <c r="AL167" i="3"/>
  <c r="AX167" i="3"/>
  <c r="AA167" i="3"/>
  <c r="AM167" i="3"/>
  <c r="AY167" i="3"/>
  <c r="AF167" i="3"/>
  <c r="AR167" i="3"/>
  <c r="AC167" i="3"/>
  <c r="W167" i="3"/>
  <c r="AI167" i="3"/>
  <c r="AU167" i="3"/>
  <c r="V167" i="3"/>
  <c r="AH167" i="3"/>
  <c r="AT167" i="3"/>
  <c r="AB169" i="3"/>
  <c r="AZ169" i="3"/>
  <c r="V15" i="3"/>
  <c r="AH15" i="3"/>
  <c r="AT15" i="3"/>
  <c r="W16" i="3"/>
  <c r="AY169" i="3"/>
  <c r="AA15" i="3"/>
  <c r="Z169" i="3"/>
  <c r="Z15" i="3"/>
  <c r="AU169" i="3"/>
  <c r="Y169" i="3"/>
  <c r="X169" i="3"/>
  <c r="AV169" i="3"/>
  <c r="AL169" i="3"/>
  <c r="AO169" i="3"/>
  <c r="AQ169" i="3"/>
  <c r="BA167" i="3"/>
  <c r="BA169" i="3"/>
  <c r="BC167" i="3"/>
  <c r="AW16" i="3" l="1"/>
  <c r="BA15" i="3"/>
  <c r="AS15" i="3"/>
  <c r="AE16" i="3"/>
  <c r="AX16" i="3"/>
  <c r="AD15" i="3"/>
  <c r="AG11" i="3"/>
  <c r="AM11" i="3"/>
  <c r="AI16" i="3"/>
  <c r="BB15" i="3"/>
  <c r="BD167" i="3"/>
  <c r="AX15" i="3"/>
  <c r="AP167" i="3"/>
  <c r="AK15" i="3"/>
  <c r="AW15" i="3"/>
  <c r="AD167" i="3"/>
  <c r="BB167" i="3"/>
  <c r="AC15" i="3"/>
  <c r="AA16" i="3"/>
  <c r="Z11" i="3"/>
  <c r="BC11" i="3"/>
  <c r="AV11" i="3"/>
  <c r="AY11" i="3"/>
  <c r="AJ15" i="3"/>
  <c r="AS16" i="3"/>
  <c r="AA11" i="3"/>
  <c r="BC16" i="3"/>
  <c r="X15" i="3"/>
  <c r="Z16" i="3"/>
  <c r="BD16" i="3"/>
  <c r="AJ16" i="3"/>
  <c r="BC15" i="3"/>
  <c r="AI11" i="3"/>
  <c r="AU11" i="3"/>
  <c r="AR16" i="3"/>
  <c r="X16" i="3"/>
  <c r="BA11" i="3"/>
  <c r="AY16" i="3"/>
  <c r="AU15" i="3"/>
  <c r="Y16" i="3"/>
  <c r="AV15" i="3"/>
  <c r="AS11" i="3"/>
  <c r="AF16" i="3"/>
  <c r="AI15" i="3"/>
  <c r="AG15" i="3"/>
  <c r="AZ15" i="3"/>
  <c r="AT11" i="3"/>
  <c r="AH11" i="3"/>
  <c r="W11" i="3"/>
  <c r="W15" i="3"/>
  <c r="BB16" i="3"/>
  <c r="AE15" i="3"/>
  <c r="AF11" i="3"/>
  <c r="V11" i="3"/>
  <c r="AZ11" i="3"/>
  <c r="AY15" i="3"/>
  <c r="BB11" i="3"/>
  <c r="AB11" i="3"/>
  <c r="X11" i="3"/>
  <c r="AG16" i="3"/>
  <c r="AX11" i="3"/>
  <c r="AU16" i="3"/>
  <c r="AR15" i="3"/>
  <c r="AK16" i="3"/>
  <c r="AK11" i="3"/>
  <c r="BA16" i="3"/>
  <c r="AV16" i="3"/>
  <c r="AB16" i="3"/>
  <c r="AE11" i="3"/>
  <c r="AH16" i="3"/>
  <c r="AB15" i="3"/>
  <c r="AD16" i="3"/>
  <c r="AC16" i="3"/>
  <c r="AS8" i="3"/>
  <c r="AC11" i="3"/>
  <c r="BD11" i="3"/>
  <c r="AF15" i="3"/>
  <c r="V16" i="3"/>
  <c r="Y15" i="3"/>
  <c r="AT16" i="3"/>
  <c r="AR11" i="3"/>
  <c r="Q138" i="3"/>
  <c r="P138" i="3"/>
  <c r="O138" i="3"/>
  <c r="S138" i="3"/>
  <c r="R138" i="3"/>
  <c r="N138" i="3"/>
  <c r="T138" i="3"/>
  <c r="L138" i="3"/>
  <c r="AU138" i="3"/>
  <c r="M138" i="3"/>
  <c r="AK130" i="3"/>
  <c r="AK143" i="3"/>
  <c r="AS130" i="3"/>
  <c r="AS143" i="3"/>
  <c r="P130" i="3"/>
  <c r="P143" i="3"/>
  <c r="AD130" i="3"/>
  <c r="AD143" i="3"/>
  <c r="Y130" i="3"/>
  <c r="Y143" i="3"/>
  <c r="U143" i="3"/>
  <c r="U130" i="3"/>
  <c r="S130" i="3"/>
  <c r="S143" i="3"/>
  <c r="T140" i="3"/>
  <c r="M130" i="3"/>
  <c r="M143" i="3"/>
  <c r="AM143" i="3"/>
  <c r="AM130" i="3"/>
  <c r="O140" i="3"/>
  <c r="N140" i="3"/>
  <c r="M140" i="3"/>
  <c r="Q140" i="3"/>
  <c r="AU143" i="3"/>
  <c r="AU130" i="3"/>
  <c r="AG130" i="3"/>
  <c r="AG143" i="3"/>
  <c r="AX143" i="3"/>
  <c r="AX130" i="3"/>
  <c r="O130" i="3"/>
  <c r="O143" i="3"/>
  <c r="AT143" i="3"/>
  <c r="AT130" i="3"/>
  <c r="AI130" i="3"/>
  <c r="AI143" i="3"/>
  <c r="AQ143" i="3"/>
  <c r="AQ130" i="3"/>
  <c r="AV130" i="3"/>
  <c r="AV143" i="3"/>
  <c r="R130" i="3"/>
  <c r="R143" i="3"/>
  <c r="AY143" i="3"/>
  <c r="AY130" i="3"/>
  <c r="AH143" i="3"/>
  <c r="AH130" i="3"/>
  <c r="W130" i="3"/>
  <c r="W143" i="3"/>
  <c r="AE143" i="3"/>
  <c r="AE130" i="3"/>
  <c r="X143" i="3"/>
  <c r="X130" i="3"/>
  <c r="P140" i="3"/>
  <c r="V143" i="3"/>
  <c r="V130" i="3"/>
  <c r="AZ143" i="3"/>
  <c r="AZ130" i="3"/>
  <c r="AR143" i="3"/>
  <c r="AR130" i="3"/>
  <c r="AB130" i="3"/>
  <c r="AB143" i="3"/>
  <c r="AF130" i="3"/>
  <c r="AF143" i="3"/>
  <c r="T130" i="3"/>
  <c r="T143" i="3"/>
  <c r="AJ143" i="3"/>
  <c r="AJ130" i="3"/>
  <c r="Q143" i="3"/>
  <c r="Q130" i="3"/>
  <c r="AO130" i="3"/>
  <c r="AO143" i="3"/>
  <c r="N143" i="3"/>
  <c r="N130" i="3"/>
  <c r="S140" i="3"/>
  <c r="L130" i="3"/>
  <c r="L143" i="3"/>
  <c r="Z130" i="3"/>
  <c r="Z143" i="3"/>
  <c r="AA147" i="3"/>
  <c r="L140" i="3"/>
  <c r="AW143" i="3"/>
  <c r="AW130" i="3"/>
  <c r="AC143" i="3"/>
  <c r="AC130" i="3"/>
  <c r="AN130" i="3"/>
  <c r="AN143" i="3"/>
  <c r="AA143" i="3"/>
  <c r="AA130" i="3"/>
  <c r="Z147" i="3"/>
  <c r="R140" i="3"/>
  <c r="BC169" i="3"/>
  <c r="AX169" i="3"/>
  <c r="AA169" i="3"/>
  <c r="BB169" i="3"/>
  <c r="AZ162" i="3"/>
  <c r="AK162" i="3"/>
  <c r="AF162" i="3"/>
  <c r="AN169" i="3"/>
  <c r="AJ162" i="3"/>
  <c r="AI162" i="3"/>
  <c r="AC169" i="3"/>
  <c r="AM162" i="3"/>
  <c r="AT169" i="3"/>
  <c r="AJ169" i="3"/>
  <c r="AQ162" i="3"/>
  <c r="AH162" i="3"/>
  <c r="AE169" i="3"/>
  <c r="V169" i="3"/>
  <c r="AH169" i="3"/>
  <c r="AU162" i="3"/>
  <c r="AL162" i="3"/>
  <c r="AX162" i="3"/>
  <c r="BD169" i="3"/>
  <c r="AS169" i="3"/>
  <c r="AF169" i="3"/>
  <c r="AP162" i="3"/>
  <c r="AY162" i="3"/>
  <c r="AS162" i="3"/>
  <c r="AN162" i="3"/>
  <c r="AT162" i="3"/>
  <c r="AR162" i="3"/>
  <c r="BA8" i="3"/>
  <c r="AP169" i="3"/>
  <c r="AG169" i="3"/>
  <c r="AL11" i="3"/>
  <c r="AV162" i="3"/>
  <c r="AD169" i="3"/>
  <c r="AI169" i="3"/>
  <c r="Y11" i="3"/>
  <c r="AQ8" i="3"/>
  <c r="AW169" i="3"/>
  <c r="AK169" i="3"/>
  <c r="AM169" i="3"/>
  <c r="W169" i="3"/>
  <c r="AR169" i="3"/>
  <c r="AJ11" i="3"/>
  <c r="AZ16" i="3"/>
  <c r="AW11" i="3"/>
  <c r="AD11" i="3"/>
  <c r="BD15" i="3"/>
  <c r="Z202" i="3"/>
  <c r="AH202" i="3"/>
  <c r="AA202" i="3"/>
  <c r="AG202" i="3"/>
  <c r="V202" i="3"/>
  <c r="Y202" i="3"/>
  <c r="AD202" i="3"/>
  <c r="AZ202" i="3"/>
  <c r="AI202" i="3"/>
  <c r="W202" i="3"/>
  <c r="AE202" i="3"/>
  <c r="AY202" i="3"/>
  <c r="AV202" i="3"/>
  <c r="AJ202" i="3"/>
  <c r="AC202" i="3"/>
  <c r="X202" i="3"/>
  <c r="BB202" i="3"/>
  <c r="AU202" i="3"/>
  <c r="AW202" i="3"/>
  <c r="AS202" i="3"/>
  <c r="AT202" i="3"/>
  <c r="AX202" i="3"/>
  <c r="BA202" i="3"/>
  <c r="AB202" i="3"/>
  <c r="AF202" i="3"/>
  <c r="AQ204" i="3"/>
  <c r="AY204" i="3"/>
  <c r="AA187" i="3"/>
  <c r="AV187" i="3"/>
  <c r="AG187" i="3"/>
  <c r="AL16" i="3"/>
  <c r="AA204" i="3"/>
  <c r="AF204" i="3"/>
  <c r="AB204" i="3"/>
  <c r="AK187" i="3"/>
  <c r="AC187" i="3"/>
  <c r="X187" i="3"/>
  <c r="AH187" i="3"/>
  <c r="AO204" i="3"/>
  <c r="AP187" i="3"/>
  <c r="AW187" i="3"/>
  <c r="AS187" i="3"/>
  <c r="BB204" i="3"/>
  <c r="AB187" i="3"/>
  <c r="BB187" i="3"/>
  <c r="AT187" i="3"/>
  <c r="AX187" i="3"/>
  <c r="AI187" i="3"/>
  <c r="AF187" i="3"/>
  <c r="AE187" i="3"/>
  <c r="Y204" i="3"/>
  <c r="AL187" i="3"/>
  <c r="V187" i="3"/>
  <c r="AS204" i="3"/>
  <c r="AR187" i="3"/>
  <c r="AM187" i="3"/>
  <c r="AJ187" i="3"/>
  <c r="AQ187" i="3"/>
  <c r="Y187" i="3"/>
  <c r="AM204" i="3"/>
  <c r="Z187" i="3"/>
  <c r="W187" i="3"/>
  <c r="AU187" i="3"/>
  <c r="AD187" i="3"/>
  <c r="AN187" i="3"/>
  <c r="AY187" i="3"/>
  <c r="AD204" i="3"/>
  <c r="AL204" i="3"/>
  <c r="AE204" i="3"/>
  <c r="AO187" i="3"/>
  <c r="T48" i="3"/>
  <c r="AN48" i="3"/>
  <c r="P48" i="3"/>
  <c r="U48" i="3"/>
  <c r="AO48" i="3"/>
  <c r="AR48" i="3"/>
  <c r="H48" i="3"/>
  <c r="J48" i="3"/>
  <c r="N48" i="3"/>
  <c r="M48" i="3"/>
  <c r="I48" i="3"/>
  <c r="S48" i="3"/>
  <c r="L48" i="3"/>
  <c r="AM48" i="3"/>
  <c r="G48" i="3"/>
  <c r="AK48" i="3"/>
  <c r="K48" i="3"/>
  <c r="O48" i="3"/>
  <c r="Q48" i="3"/>
  <c r="AQ48" i="3"/>
  <c r="AP48" i="3"/>
  <c r="R48" i="3"/>
  <c r="AL48" i="3"/>
  <c r="BD48" i="3"/>
  <c r="BA48" i="3"/>
  <c r="AL15" i="3"/>
  <c r="BB48" i="3"/>
  <c r="AQ142" i="3"/>
  <c r="AZ142" i="3"/>
  <c r="BC48" i="3"/>
  <c r="AN11" i="3" l="1"/>
  <c r="AW8" i="3"/>
  <c r="AK8" i="3"/>
  <c r="AO8" i="3"/>
  <c r="Y147" i="3"/>
  <c r="AI170" i="3"/>
  <c r="AI171" i="3" s="1"/>
  <c r="BA162" i="3"/>
  <c r="BA170" i="3" s="1"/>
  <c r="BA171" i="3" s="1"/>
  <c r="AA18" i="3"/>
  <c r="Z48" i="3"/>
  <c r="Z14" i="3"/>
  <c r="Z17" i="3" s="1"/>
  <c r="AE48" i="3"/>
  <c r="AE14" i="3"/>
  <c r="AE17" i="3" s="1"/>
  <c r="AZ48" i="3"/>
  <c r="AZ14" i="3"/>
  <c r="AZ17" i="3" s="1"/>
  <c r="Y48" i="3"/>
  <c r="Y14" i="3"/>
  <c r="Y17" i="3" s="1"/>
  <c r="AT48" i="3"/>
  <c r="AT14" i="3"/>
  <c r="AT17" i="3" s="1"/>
  <c r="V48" i="3"/>
  <c r="V14" i="3"/>
  <c r="V17" i="3" s="1"/>
  <c r="AG48" i="3"/>
  <c r="AG14" i="3"/>
  <c r="AG17" i="3" s="1"/>
  <c r="AB48" i="3"/>
  <c r="AB14" i="3"/>
  <c r="AB17" i="3" s="1"/>
  <c r="AA48" i="3"/>
  <c r="AA14" i="3"/>
  <c r="AA17" i="3" s="1"/>
  <c r="AY48" i="3"/>
  <c r="AY14" i="3"/>
  <c r="AY17" i="3" s="1"/>
  <c r="AU48" i="3"/>
  <c r="AU14" i="3"/>
  <c r="AU17" i="3" s="1"/>
  <c r="AH48" i="3"/>
  <c r="AH14" i="3"/>
  <c r="AH17" i="3" s="1"/>
  <c r="AF48" i="3"/>
  <c r="AF14" i="3"/>
  <c r="AF17" i="3" s="1"/>
  <c r="X48" i="3"/>
  <c r="X14" i="3"/>
  <c r="X17" i="3" s="1"/>
  <c r="AV48" i="3"/>
  <c r="AV14" i="3"/>
  <c r="AV17" i="3" s="1"/>
  <c r="AW48" i="3"/>
  <c r="AW14" i="3"/>
  <c r="AW17" i="3" s="1"/>
  <c r="AC48" i="3"/>
  <c r="AC14" i="3"/>
  <c r="AC17" i="3" s="1"/>
  <c r="W48" i="3"/>
  <c r="W14" i="3"/>
  <c r="W17" i="3" s="1"/>
  <c r="AJ48" i="3"/>
  <c r="AJ14" i="3"/>
  <c r="AJ17" i="3" s="1"/>
  <c r="AD48" i="3"/>
  <c r="AD14" i="3"/>
  <c r="AD17" i="3" s="1"/>
  <c r="AX48" i="3"/>
  <c r="AX14" i="3"/>
  <c r="AX17" i="3" s="1"/>
  <c r="AI48" i="3"/>
  <c r="AI14" i="3"/>
  <c r="AI17" i="3" s="1"/>
  <c r="AS48" i="3"/>
  <c r="AS14" i="3"/>
  <c r="AS17" i="3" s="1"/>
  <c r="AR8" i="3"/>
  <c r="AH8" i="3"/>
  <c r="AZ8" i="3"/>
  <c r="AV8" i="3"/>
  <c r="AL8" i="3"/>
  <c r="Y18" i="3"/>
  <c r="AP8" i="3"/>
  <c r="AN8" i="3"/>
  <c r="AF107" i="3"/>
  <c r="AF115" i="3" s="1"/>
  <c r="AF116" i="3" s="1"/>
  <c r="AE107" i="3"/>
  <c r="AE115" i="3" s="1"/>
  <c r="AE116" i="3" s="1"/>
  <c r="AC148" i="3"/>
  <c r="AC146" i="3"/>
  <c r="AI147" i="3"/>
  <c r="AJ146" i="3"/>
  <c r="AJ148" i="3"/>
  <c r="AC147" i="3"/>
  <c r="V138" i="3"/>
  <c r="V9" i="3" s="1"/>
  <c r="AK138" i="3"/>
  <c r="AT148" i="3"/>
  <c r="AT146" i="3"/>
  <c r="AP138" i="3"/>
  <c r="S148" i="3"/>
  <c r="S146" i="3"/>
  <c r="Z107" i="3"/>
  <c r="Z115" i="3" s="1"/>
  <c r="Z116" i="3" s="1"/>
  <c r="T146" i="3"/>
  <c r="T148" i="3"/>
  <c r="AF148" i="3"/>
  <c r="AF146" i="3"/>
  <c r="AB148" i="3"/>
  <c r="AB146" i="3"/>
  <c r="Y138" i="3"/>
  <c r="Y125" i="3"/>
  <c r="X146" i="3"/>
  <c r="X148" i="3"/>
  <c r="AL138" i="3"/>
  <c r="BA138" i="3"/>
  <c r="AU146" i="3"/>
  <c r="AU148" i="3"/>
  <c r="AK148" i="3"/>
  <c r="AK146" i="3"/>
  <c r="AB107" i="3"/>
  <c r="AB115" i="3" s="1"/>
  <c r="AB116" i="3" s="1"/>
  <c r="AW148" i="3"/>
  <c r="AW146" i="3"/>
  <c r="Z148" i="3"/>
  <c r="Z146" i="3"/>
  <c r="Z138" i="3"/>
  <c r="Z9" i="3" s="1"/>
  <c r="AM138" i="3"/>
  <c r="AY146" i="3"/>
  <c r="AY148" i="3"/>
  <c r="AR138" i="3"/>
  <c r="X125" i="3"/>
  <c r="X138" i="3"/>
  <c r="X9" i="3" s="1"/>
  <c r="AK107" i="3"/>
  <c r="AK115" i="3" s="1"/>
  <c r="AK116" i="3" s="1"/>
  <c r="BC138" i="3"/>
  <c r="BC125" i="3"/>
  <c r="AB138" i="3"/>
  <c r="AN138" i="3"/>
  <c r="AN125" i="3"/>
  <c r="AA138" i="3"/>
  <c r="AE146" i="3"/>
  <c r="AE148" i="3"/>
  <c r="AM147" i="3"/>
  <c r="R148" i="3"/>
  <c r="R146" i="3"/>
  <c r="AS138" i="3"/>
  <c r="BA125" i="3"/>
  <c r="AL147" i="3"/>
  <c r="U148" i="3"/>
  <c r="U146" i="3"/>
  <c r="AG107" i="3"/>
  <c r="AG115" i="3" s="1"/>
  <c r="AG116" i="3" s="1"/>
  <c r="V107" i="3"/>
  <c r="V115" i="3" s="1"/>
  <c r="V116" i="3" s="1"/>
  <c r="AQ138" i="3"/>
  <c r="BA130" i="3"/>
  <c r="BA143" i="3"/>
  <c r="AL130" i="3"/>
  <c r="AL143" i="3"/>
  <c r="AL14" i="3" s="1"/>
  <c r="AL17" i="3" s="1"/>
  <c r="AR146" i="3"/>
  <c r="AR148" i="3"/>
  <c r="AF147" i="3"/>
  <c r="W146" i="3"/>
  <c r="W148" i="3"/>
  <c r="AT138" i="3"/>
  <c r="AJ147" i="3"/>
  <c r="AD138" i="3"/>
  <c r="Y148" i="3"/>
  <c r="Y146" i="3"/>
  <c r="AK147" i="3"/>
  <c r="AU142" i="3"/>
  <c r="AH107" i="3"/>
  <c r="AH115" i="3" s="1"/>
  <c r="AH116" i="3" s="1"/>
  <c r="AD107" i="3"/>
  <c r="AD115" i="3" s="1"/>
  <c r="AD116" i="3" s="1"/>
  <c r="AV138" i="3"/>
  <c r="L148" i="3"/>
  <c r="L146" i="3"/>
  <c r="AZ138" i="3"/>
  <c r="AZ148" i="3"/>
  <c r="AZ146" i="3"/>
  <c r="AV146" i="3"/>
  <c r="AV148" i="3"/>
  <c r="W138" i="3"/>
  <c r="O146" i="3"/>
  <c r="O148" i="3"/>
  <c r="BD138" i="3"/>
  <c r="AE142" i="3"/>
  <c r="AI107" i="3"/>
  <c r="AI115" i="3" s="1"/>
  <c r="AI116" i="3" s="1"/>
  <c r="BB143" i="3"/>
  <c r="BB130" i="3"/>
  <c r="N148" i="3"/>
  <c r="N146" i="3"/>
  <c r="BD143" i="3"/>
  <c r="BD130" i="3"/>
  <c r="AW138" i="3"/>
  <c r="AW125" i="3"/>
  <c r="AI138" i="3"/>
  <c r="BB138" i="3"/>
  <c r="AD147" i="3"/>
  <c r="AJ107" i="3"/>
  <c r="AJ115" i="3" s="1"/>
  <c r="AJ116" i="3" s="1"/>
  <c r="AO146" i="3"/>
  <c r="AO148" i="3"/>
  <c r="AH146" i="3"/>
  <c r="AH148" i="3"/>
  <c r="AX138" i="3"/>
  <c r="AE138" i="3"/>
  <c r="AD148" i="3"/>
  <c r="AD146" i="3"/>
  <c r="AC107" i="3"/>
  <c r="AC115" i="3" s="1"/>
  <c r="AC116" i="3" s="1"/>
  <c r="AA148" i="3"/>
  <c r="AA146" i="3"/>
  <c r="X147" i="3"/>
  <c r="X18" i="3" s="1"/>
  <c r="V146" i="3"/>
  <c r="V148" i="3"/>
  <c r="AO138" i="3"/>
  <c r="AQ148" i="3"/>
  <c r="AQ146" i="3"/>
  <c r="AY138" i="3"/>
  <c r="AX148" i="3"/>
  <c r="AX146" i="3"/>
  <c r="AM146" i="3"/>
  <c r="AM148" i="3"/>
  <c r="AJ138" i="3"/>
  <c r="W142" i="3"/>
  <c r="AN146" i="3"/>
  <c r="AN148" i="3"/>
  <c r="AH147" i="3"/>
  <c r="AF138" i="3"/>
  <c r="AI146" i="3"/>
  <c r="AI148" i="3"/>
  <c r="AG148" i="3"/>
  <c r="AG146" i="3"/>
  <c r="M148" i="3"/>
  <c r="M146" i="3"/>
  <c r="P146" i="3"/>
  <c r="P148" i="3"/>
  <c r="AP125" i="3"/>
  <c r="Q146" i="3"/>
  <c r="Q148" i="3"/>
  <c r="AC138" i="3"/>
  <c r="AG138" i="3"/>
  <c r="AG125" i="3"/>
  <c r="AB147" i="3"/>
  <c r="AL107" i="3"/>
  <c r="AL115" i="3" s="1"/>
  <c r="AL116" i="3" s="1"/>
  <c r="W107" i="3"/>
  <c r="W115" i="3" s="1"/>
  <c r="W116" i="3" s="1"/>
  <c r="AE147" i="3"/>
  <c r="AE18" i="3" s="1"/>
  <c r="AG147" i="3"/>
  <c r="U138" i="3"/>
  <c r="AH138" i="3"/>
  <c r="V147" i="3"/>
  <c r="V18" i="3" s="1"/>
  <c r="BC143" i="3"/>
  <c r="BC14" i="3" s="1"/>
  <c r="BC17" i="3" s="1"/>
  <c r="BC130" i="3"/>
  <c r="W147" i="3"/>
  <c r="W18" i="3" s="1"/>
  <c r="AS148" i="3"/>
  <c r="AS146" i="3"/>
  <c r="AZ170" i="3"/>
  <c r="AZ171" i="3" s="1"/>
  <c r="AW162" i="3"/>
  <c r="AH170" i="3"/>
  <c r="AH171" i="3" s="1"/>
  <c r="AG162" i="3"/>
  <c r="AG170" i="3" s="1"/>
  <c r="AG171" i="3" s="1"/>
  <c r="AR170" i="3"/>
  <c r="AR171" i="3" s="1"/>
  <c r="AK170" i="3"/>
  <c r="AK171" i="3" s="1"/>
  <c r="AT170" i="3"/>
  <c r="AT171" i="3" s="1"/>
  <c r="AU170" i="3"/>
  <c r="AU171" i="3" s="1"/>
  <c r="AM170" i="3"/>
  <c r="AM171" i="3" s="1"/>
  <c r="AX170" i="3"/>
  <c r="AX171" i="3" s="1"/>
  <c r="AU8" i="3"/>
  <c r="AY170" i="3"/>
  <c r="AY171" i="3" s="1"/>
  <c r="AO162" i="3"/>
  <c r="AC162" i="3"/>
  <c r="AM8" i="3"/>
  <c r="AX8" i="3"/>
  <c r="BC8" i="3"/>
  <c r="AY8" i="3"/>
  <c r="BA191" i="3"/>
  <c r="AY191" i="3"/>
  <c r="AC191" i="3"/>
  <c r="AG191" i="3"/>
  <c r="AM14" i="3"/>
  <c r="V191" i="3"/>
  <c r="AH191" i="3"/>
  <c r="AU191" i="3"/>
  <c r="AW191" i="3"/>
  <c r="X191" i="3"/>
  <c r="W191" i="3"/>
  <c r="AA191" i="3"/>
  <c r="BC202" i="3"/>
  <c r="AB191" i="3"/>
  <c r="AK191" i="3"/>
  <c r="AV191" i="3"/>
  <c r="AD191" i="3"/>
  <c r="AX191" i="3"/>
  <c r="AZ191" i="3"/>
  <c r="Y191" i="3"/>
  <c r="AI191" i="3"/>
  <c r="AF191" i="3"/>
  <c r="AE191" i="3"/>
  <c r="AX204" i="3"/>
  <c r="AK14" i="3"/>
  <c r="AK17" i="3" s="1"/>
  <c r="AK202" i="3"/>
  <c r="AM16" i="3"/>
  <c r="W197" i="3"/>
  <c r="W206" i="3" s="1"/>
  <c r="BA187" i="3"/>
  <c r="AS197" i="3"/>
  <c r="AS206" i="3" s="1"/>
  <c r="AI204" i="3"/>
  <c r="Z18" i="3"/>
  <c r="Z204" i="3"/>
  <c r="AU197" i="3"/>
  <c r="AU206" i="3" s="1"/>
  <c r="AK197" i="3"/>
  <c r="AR197" i="3"/>
  <c r="AG204" i="3"/>
  <c r="AI197" i="3"/>
  <c r="AI206" i="3" s="1"/>
  <c r="BE197" i="3"/>
  <c r="AM197" i="3"/>
  <c r="AL202" i="3"/>
  <c r="AV204" i="3"/>
  <c r="AR204" i="3"/>
  <c r="AL197" i="3"/>
  <c r="BA204" i="3"/>
  <c r="AJ197" i="3"/>
  <c r="AJ206" i="3" s="1"/>
  <c r="AY197" i="3"/>
  <c r="AY206" i="3" s="1"/>
  <c r="X204" i="3"/>
  <c r="AH204" i="3"/>
  <c r="AU204" i="3"/>
  <c r="Z197" i="3"/>
  <c r="Z206" i="3" s="1"/>
  <c r="AX197" i="3"/>
  <c r="AX206" i="3" s="1"/>
  <c r="AE197" i="3"/>
  <c r="AE206" i="3" s="1"/>
  <c r="AN204" i="3"/>
  <c r="AG197" i="3"/>
  <c r="AG206" i="3" s="1"/>
  <c r="AN197" i="3"/>
  <c r="AZ187" i="3"/>
  <c r="AP204" i="3"/>
  <c r="X197" i="3"/>
  <c r="X206" i="3" s="1"/>
  <c r="AZ197" i="3"/>
  <c r="AZ206" i="3" s="1"/>
  <c r="BA197" i="3"/>
  <c r="BA206" i="3" s="1"/>
  <c r="AW197" i="3"/>
  <c r="AW206" i="3" s="1"/>
  <c r="AD197" i="3"/>
  <c r="AD206" i="3" s="1"/>
  <c r="AC197" i="3"/>
  <c r="AC206" i="3" s="1"/>
  <c r="AV197" i="3"/>
  <c r="AV206" i="3" s="1"/>
  <c r="V197" i="3"/>
  <c r="V206" i="3" s="1"/>
  <c r="AF197" i="3"/>
  <c r="AF206" i="3" s="1"/>
  <c r="AA197" i="3"/>
  <c r="AA206" i="3" s="1"/>
  <c r="AZ204" i="3"/>
  <c r="AB197" i="3"/>
  <c r="AB206" i="3" s="1"/>
  <c r="AH197" i="3"/>
  <c r="AH206" i="3" s="1"/>
  <c r="AC204" i="3"/>
  <c r="AC18" i="3"/>
  <c r="AK204" i="3"/>
  <c r="AJ204" i="3"/>
  <c r="W204" i="3"/>
  <c r="Y197" i="3"/>
  <c r="Y206" i="3" s="1"/>
  <c r="AT197" i="3"/>
  <c r="AT206" i="3" s="1"/>
  <c r="V204" i="3"/>
  <c r="AT204" i="3"/>
  <c r="AW204" i="3"/>
  <c r="AM142" i="3"/>
  <c r="AY142" i="3"/>
  <c r="AM15" i="3"/>
  <c r="R142" i="3"/>
  <c r="AI142" i="3"/>
  <c r="T142" i="3"/>
  <c r="AO11" i="3"/>
  <c r="AN16" i="3"/>
  <c r="V142" i="3"/>
  <c r="Z142" i="3"/>
  <c r="AX142" i="3"/>
  <c r="AB142" i="3"/>
  <c r="AD142" i="3"/>
  <c r="AP142" i="3"/>
  <c r="BA142" i="3"/>
  <c r="X142" i="3"/>
  <c r="X13" i="3" s="1"/>
  <c r="AV142" i="3"/>
  <c r="Y142" i="3"/>
  <c r="AS142" i="3"/>
  <c r="AW142" i="3"/>
  <c r="AT142" i="3"/>
  <c r="AH142" i="3"/>
  <c r="AJ142" i="3"/>
  <c r="AL142" i="3"/>
  <c r="AN142" i="3"/>
  <c r="AK142" i="3"/>
  <c r="AR142" i="3"/>
  <c r="AN147" i="3"/>
  <c r="AF142" i="3"/>
  <c r="AO142" i="3"/>
  <c r="AC142" i="3"/>
  <c r="AG142" i="3"/>
  <c r="AD8" i="3" l="1"/>
  <c r="AO170" i="3"/>
  <c r="AO171" i="3" s="1"/>
  <c r="AW170" i="3"/>
  <c r="AW171" i="3" s="1"/>
  <c r="V8" i="3"/>
  <c r="AL206" i="3"/>
  <c r="AB18" i="3"/>
  <c r="BD8" i="3"/>
  <c r="AC9" i="3"/>
  <c r="AG8" i="3"/>
  <c r="AI8" i="3"/>
  <c r="W8" i="3"/>
  <c r="AT8" i="3"/>
  <c r="AA9" i="3"/>
  <c r="AE9" i="3"/>
  <c r="AD18" i="3"/>
  <c r="BB8" i="3"/>
  <c r="AQ119" i="3"/>
  <c r="AB13" i="3"/>
  <c r="AW133" i="3"/>
  <c r="Y133" i="3"/>
  <c r="P142" i="3"/>
  <c r="L142" i="3"/>
  <c r="BD146" i="3"/>
  <c r="BD148" i="3"/>
  <c r="Y13" i="3"/>
  <c r="BC148" i="3"/>
  <c r="BC146" i="3"/>
  <c r="AP130" i="3"/>
  <c r="AP133" i="3" s="1"/>
  <c r="AP143" i="3"/>
  <c r="AA107" i="3"/>
  <c r="AA115" i="3" s="1"/>
  <c r="AA116" i="3" s="1"/>
  <c r="V13" i="3"/>
  <c r="BA133" i="3"/>
  <c r="N142" i="3"/>
  <c r="AC13" i="3"/>
  <c r="Z13" i="3"/>
  <c r="AL146" i="3"/>
  <c r="AL148" i="3"/>
  <c r="X133" i="3"/>
  <c r="W13" i="3"/>
  <c r="BB146" i="3"/>
  <c r="BB148" i="3"/>
  <c r="BB14" i="3"/>
  <c r="BB17" i="3" s="1"/>
  <c r="AN133" i="3"/>
  <c r="Q142" i="3"/>
  <c r="AM107" i="3"/>
  <c r="AM115" i="3" s="1"/>
  <c r="AM116" i="3" s="1"/>
  <c r="AE13" i="3"/>
  <c r="AG133" i="3"/>
  <c r="BA146" i="3"/>
  <c r="BA148" i="3"/>
  <c r="BA14" i="3"/>
  <c r="BA17" i="3" s="1"/>
  <c r="AG139" i="3"/>
  <c r="O142" i="3"/>
  <c r="M142" i="3"/>
  <c r="AD13" i="3"/>
  <c r="Y8" i="3"/>
  <c r="AL170" i="3"/>
  <c r="AL171" i="3" s="1"/>
  <c r="AJ170" i="3"/>
  <c r="AJ171" i="3" s="1"/>
  <c r="AQ170" i="3"/>
  <c r="AQ171" i="3" s="1"/>
  <c r="AF170" i="3"/>
  <c r="AF171" i="3" s="1"/>
  <c r="AP170" i="3"/>
  <c r="AP171" i="3" s="1"/>
  <c r="AN170" i="3"/>
  <c r="AN171" i="3" s="1"/>
  <c r="AS170" i="3"/>
  <c r="AS171" i="3" s="1"/>
  <c r="AC170" i="3"/>
  <c r="AC171" i="3" s="1"/>
  <c r="AV170" i="3"/>
  <c r="AV171" i="3" s="1"/>
  <c r="BD191" i="3"/>
  <c r="BC191" i="3"/>
  <c r="AL191" i="3"/>
  <c r="AM202" i="3"/>
  <c r="AM206" i="3" s="1"/>
  <c r="Z191" i="3"/>
  <c r="BC197" i="3"/>
  <c r="BC206" i="3" s="1"/>
  <c r="AM17" i="3"/>
  <c r="BC204" i="3"/>
  <c r="AK206" i="3"/>
  <c r="BB197" i="3"/>
  <c r="BB206" i="3" s="1"/>
  <c r="BD202" i="3"/>
  <c r="BD14" i="3"/>
  <c r="BD17" i="3" s="1"/>
  <c r="BE202" i="3"/>
  <c r="BE206" i="3" s="1"/>
  <c r="AO197" i="3"/>
  <c r="AJ191" i="3"/>
  <c r="BD204" i="3"/>
  <c r="BD187" i="3"/>
  <c r="BD197" i="3"/>
  <c r="AT191" i="3"/>
  <c r="BE187" i="3"/>
  <c r="BE204" i="3"/>
  <c r="AS191" i="3"/>
  <c r="BC187" i="3"/>
  <c r="AR119" i="3"/>
  <c r="AN119" i="3"/>
  <c r="AP119" i="3"/>
  <c r="AD9" i="3"/>
  <c r="AA142" i="3"/>
  <c r="AA13" i="3" s="1"/>
  <c r="S142" i="3"/>
  <c r="AN15" i="3"/>
  <c r="BC162" i="3"/>
  <c r="BB162" i="3"/>
  <c r="Z8" i="3"/>
  <c r="AC8" i="3"/>
  <c r="AL18" i="3"/>
  <c r="AO16" i="3"/>
  <c r="AO147" i="3"/>
  <c r="BB142" i="3"/>
  <c r="U142" i="3"/>
  <c r="AA8" i="3" l="1"/>
  <c r="AB9" i="3"/>
  <c r="Z43" i="3"/>
  <c r="Z51" i="3" s="1"/>
  <c r="Y9" i="3"/>
  <c r="AE43" i="3"/>
  <c r="AE51" i="3" s="1"/>
  <c r="AE22" i="3"/>
  <c r="AE28" i="3" s="1"/>
  <c r="X8" i="3"/>
  <c r="AE8" i="3"/>
  <c r="AB8" i="3"/>
  <c r="AJ8" i="3"/>
  <c r="BC43" i="3"/>
  <c r="BC51" i="3" s="1"/>
  <c r="AD43" i="3"/>
  <c r="AD51" i="3" s="1"/>
  <c r="S43" i="3"/>
  <c r="S51" i="3" s="1"/>
  <c r="V43" i="3"/>
  <c r="V51" i="3" s="1"/>
  <c r="V22" i="3"/>
  <c r="V28" i="3" s="1"/>
  <c r="AF8" i="3"/>
  <c r="W9" i="3"/>
  <c r="AA43" i="3"/>
  <c r="AA51" i="3" s="1"/>
  <c r="AC152" i="3"/>
  <c r="AC154" i="3" s="1"/>
  <c r="AC119" i="3"/>
  <c r="AJ152" i="3"/>
  <c r="AJ154" i="3" s="1"/>
  <c r="AJ119" i="3"/>
  <c r="AH119" i="3"/>
  <c r="AH152" i="3"/>
  <c r="AH154" i="3" s="1"/>
  <c r="AX119" i="3"/>
  <c r="AM152" i="3"/>
  <c r="AM154" i="3" s="1"/>
  <c r="AM119" i="3"/>
  <c r="AB119" i="3"/>
  <c r="AB152" i="3"/>
  <c r="AB154" i="3" s="1"/>
  <c r="AY119" i="3"/>
  <c r="AS119" i="3"/>
  <c r="AT119" i="3"/>
  <c r="AL119" i="3"/>
  <c r="AL152" i="3"/>
  <c r="AL154" i="3" s="1"/>
  <c r="Z152" i="3"/>
  <c r="Z154" i="3" s="1"/>
  <c r="Z119" i="3"/>
  <c r="P119" i="3"/>
  <c r="Y119" i="3"/>
  <c r="Y152" i="3"/>
  <c r="Y154" i="3" s="1"/>
  <c r="AU125" i="3"/>
  <c r="AU133" i="3" s="1"/>
  <c r="Y107" i="3"/>
  <c r="Y115" i="3" s="1"/>
  <c r="Y116" i="3" s="1"/>
  <c r="Y139" i="3"/>
  <c r="Y141" i="3" s="1"/>
  <c r="Y150" i="3" s="1"/>
  <c r="AK152" i="3"/>
  <c r="AK154" i="3" s="1"/>
  <c r="AK119" i="3"/>
  <c r="AD119" i="3"/>
  <c r="AD152" i="3"/>
  <c r="AD154" i="3" s="1"/>
  <c r="Q119" i="3"/>
  <c r="AK139" i="3"/>
  <c r="AK125" i="3"/>
  <c r="AK133" i="3" s="1"/>
  <c r="AG141" i="3"/>
  <c r="AG150" i="3" s="1"/>
  <c r="AX125" i="3"/>
  <c r="AX133" i="3" s="1"/>
  <c r="AY125" i="3"/>
  <c r="AY133" i="3" s="1"/>
  <c r="BB125" i="3"/>
  <c r="BB133" i="3" s="1"/>
  <c r="AT125" i="3"/>
  <c r="AT133" i="3" s="1"/>
  <c r="AI139" i="3"/>
  <c r="AI125" i="3"/>
  <c r="AI133" i="3" s="1"/>
  <c r="AO119" i="3"/>
  <c r="AR125" i="3"/>
  <c r="AR133" i="3" s="1"/>
  <c r="W152" i="3"/>
  <c r="W154" i="3" s="1"/>
  <c r="W119" i="3"/>
  <c r="R119" i="3"/>
  <c r="X119" i="3"/>
  <c r="X152" i="3"/>
  <c r="X154" i="3" s="1"/>
  <c r="AC139" i="3"/>
  <c r="AC125" i="3"/>
  <c r="AC133" i="3" s="1"/>
  <c r="AB139" i="3"/>
  <c r="AB141" i="3" s="1"/>
  <c r="AB150" i="3" s="1"/>
  <c r="AB125" i="3"/>
  <c r="AB133" i="3" s="1"/>
  <c r="AJ139" i="3"/>
  <c r="AJ125" i="3"/>
  <c r="AJ133" i="3" s="1"/>
  <c r="W139" i="3"/>
  <c r="W141" i="3" s="1"/>
  <c r="W150" i="3" s="1"/>
  <c r="W125" i="3"/>
  <c r="W133" i="3" s="1"/>
  <c r="T119" i="3"/>
  <c r="AW119" i="3"/>
  <c r="AP148" i="3"/>
  <c r="AP146" i="3"/>
  <c r="AQ125" i="3"/>
  <c r="AQ133" i="3" s="1"/>
  <c r="L119" i="3"/>
  <c r="AE139" i="3"/>
  <c r="AE141" i="3" s="1"/>
  <c r="AE150" i="3" s="1"/>
  <c r="AE125" i="3"/>
  <c r="AE133" i="3" s="1"/>
  <c r="X107" i="3"/>
  <c r="X115" i="3" s="1"/>
  <c r="X116" i="3" s="1"/>
  <c r="X139" i="3"/>
  <c r="X141" i="3" s="1"/>
  <c r="X150" i="3" s="1"/>
  <c r="AL139" i="3"/>
  <c r="AL125" i="3"/>
  <c r="AL133" i="3" s="1"/>
  <c r="AE119" i="3"/>
  <c r="AE152" i="3"/>
  <c r="AM139" i="3"/>
  <c r="AM125" i="3"/>
  <c r="AM133" i="3" s="1"/>
  <c r="AG119" i="3"/>
  <c r="AG152" i="3"/>
  <c r="AG154" i="3" s="1"/>
  <c r="AA139" i="3"/>
  <c r="AA141" i="3" s="1"/>
  <c r="AA150" i="3" s="1"/>
  <c r="AA125" i="3"/>
  <c r="AA133" i="3" s="1"/>
  <c r="AH139" i="3"/>
  <c r="AH125" i="3"/>
  <c r="AH133" i="3" s="1"/>
  <c r="BD125" i="3"/>
  <c r="O119" i="3"/>
  <c r="Z139" i="3"/>
  <c r="Z141" i="3" s="1"/>
  <c r="Z150" i="3" s="1"/>
  <c r="Z125" i="3"/>
  <c r="Z133" i="3" s="1"/>
  <c r="AZ119" i="3"/>
  <c r="AS125" i="3"/>
  <c r="AS133" i="3" s="1"/>
  <c r="AZ125" i="3"/>
  <c r="AZ133" i="3" s="1"/>
  <c r="AU119" i="3"/>
  <c r="AD139" i="3"/>
  <c r="AD141" i="3" s="1"/>
  <c r="AD150" i="3" s="1"/>
  <c r="AD125" i="3"/>
  <c r="AD133" i="3" s="1"/>
  <c r="X162" i="3"/>
  <c r="X170" i="3" s="1"/>
  <c r="X171" i="3" s="1"/>
  <c r="W162" i="3"/>
  <c r="W170" i="3" s="1"/>
  <c r="W171" i="3" s="1"/>
  <c r="AE162" i="3"/>
  <c r="AE170" i="3" s="1"/>
  <c r="AE171" i="3" s="1"/>
  <c r="AB162" i="3"/>
  <c r="AB170" i="3" s="1"/>
  <c r="AB171" i="3" s="1"/>
  <c r="Y162" i="3"/>
  <c r="Y170" i="3" s="1"/>
  <c r="Y171" i="3" s="1"/>
  <c r="AD162" i="3"/>
  <c r="AD170" i="3" s="1"/>
  <c r="AD171" i="3" s="1"/>
  <c r="V162" i="3"/>
  <c r="V170" i="3" s="1"/>
  <c r="V171" i="3" s="1"/>
  <c r="BD206" i="3"/>
  <c r="BB191" i="3"/>
  <c r="AN14" i="3"/>
  <c r="AN17" i="3" s="1"/>
  <c r="AN202" i="3"/>
  <c r="AN206" i="3" s="1"/>
  <c r="AP11" i="3"/>
  <c r="AP197" i="3"/>
  <c r="S119" i="3"/>
  <c r="U119" i="3"/>
  <c r="AO15" i="3"/>
  <c r="BA13" i="3"/>
  <c r="AU13" i="3"/>
  <c r="AK13" i="3"/>
  <c r="AY13" i="3"/>
  <c r="AK18" i="3"/>
  <c r="AG18" i="3"/>
  <c r="AW13" i="3"/>
  <c r="AI18" i="3"/>
  <c r="AO13" i="3"/>
  <c r="AO18" i="3"/>
  <c r="AM13" i="3"/>
  <c r="AM18" i="3"/>
  <c r="AP16" i="3"/>
  <c r="AP147" i="3"/>
  <c r="AP18" i="3" s="1"/>
  <c r="AE154" i="3" l="1"/>
  <c r="AD10" i="3"/>
  <c r="AD12" i="3" s="1"/>
  <c r="AD20" i="3" s="1"/>
  <c r="AC22" i="3"/>
  <c r="AC28" i="3" s="1"/>
  <c r="AC43" i="3"/>
  <c r="AC51" i="3" s="1"/>
  <c r="AG10" i="3"/>
  <c r="AD22" i="3"/>
  <c r="AD28" i="3" s="1"/>
  <c r="BC9" i="3"/>
  <c r="R43" i="3"/>
  <c r="R51" i="3" s="1"/>
  <c r="Y43" i="3"/>
  <c r="Y51" i="3" s="1"/>
  <c r="Y22" i="3"/>
  <c r="Y28" i="3" s="1"/>
  <c r="BA43" i="3"/>
  <c r="BA51" i="3" s="1"/>
  <c r="BA9" i="3"/>
  <c r="AJ10" i="3"/>
  <c r="W22" i="3"/>
  <c r="W28" i="3" s="1"/>
  <c r="U125" i="3"/>
  <c r="U133" i="3" s="1"/>
  <c r="R125" i="3"/>
  <c r="R133" i="3" s="1"/>
  <c r="M119" i="3"/>
  <c r="N119" i="3"/>
  <c r="AH10" i="3"/>
  <c r="AH141" i="3"/>
  <c r="AH150" i="3" s="1"/>
  <c r="L125" i="3"/>
  <c r="L133" i="3" s="1"/>
  <c r="AV125" i="3"/>
  <c r="AV133" i="3" s="1"/>
  <c r="AL10" i="3"/>
  <c r="AL141" i="3"/>
  <c r="AL150" i="3" s="1"/>
  <c r="AJ141" i="3"/>
  <c r="AJ150" i="3" s="1"/>
  <c r="AV119" i="3"/>
  <c r="AI152" i="3"/>
  <c r="AI154" i="3" s="1"/>
  <c r="AI119" i="3"/>
  <c r="BC142" i="3"/>
  <c r="BC13" i="3" s="1"/>
  <c r="BC133" i="3"/>
  <c r="BA119" i="3"/>
  <c r="AK10" i="3"/>
  <c r="AK141" i="3"/>
  <c r="AK150" i="3" s="1"/>
  <c r="AN152" i="3"/>
  <c r="AN154" i="3" s="1"/>
  <c r="V139" i="3"/>
  <c r="V125" i="3"/>
  <c r="V133" i="3" s="1"/>
  <c r="AF139" i="3"/>
  <c r="AF125" i="3"/>
  <c r="AF133" i="3" s="1"/>
  <c r="H145" i="3"/>
  <c r="S125" i="3"/>
  <c r="S133" i="3" s="1"/>
  <c r="V152" i="3"/>
  <c r="V154" i="3" s="1"/>
  <c r="V119" i="3"/>
  <c r="AC141" i="3"/>
  <c r="AC150" i="3" s="1"/>
  <c r="AF152" i="3"/>
  <c r="AF154" i="3" s="1"/>
  <c r="AF119" i="3"/>
  <c r="Q125" i="3"/>
  <c r="Q133" i="3" s="1"/>
  <c r="P125" i="3"/>
  <c r="P133" i="3" s="1"/>
  <c r="AO125" i="3"/>
  <c r="AO133" i="3" s="1"/>
  <c r="AE10" i="3"/>
  <c r="AE12" i="3" s="1"/>
  <c r="AE20" i="3" s="1"/>
  <c r="AE30" i="3" s="1"/>
  <c r="O125" i="3"/>
  <c r="O133" i="3" s="1"/>
  <c r="AM10" i="3"/>
  <c r="AM141" i="3"/>
  <c r="AM150" i="3" s="1"/>
  <c r="T125" i="3"/>
  <c r="T133" i="3" s="1"/>
  <c r="BD142" i="3"/>
  <c r="AI10" i="3"/>
  <c r="AI141" i="3"/>
  <c r="AI150" i="3" s="1"/>
  <c r="BD162" i="3"/>
  <c r="BC170" i="3"/>
  <c r="BC171" i="3" s="1"/>
  <c r="BB170" i="3"/>
  <c r="BB171" i="3" s="1"/>
  <c r="Z22" i="3"/>
  <c r="Z28" i="3" s="1"/>
  <c r="AO202" i="3"/>
  <c r="AO206" i="3" s="1"/>
  <c r="AO14" i="3"/>
  <c r="AO17" i="3" s="1"/>
  <c r="BE191" i="3"/>
  <c r="AN191" i="3"/>
  <c r="AM191" i="3"/>
  <c r="AP15" i="3"/>
  <c r="BE51" i="3"/>
  <c r="AZ13" i="3"/>
  <c r="AN13" i="3"/>
  <c r="BD43" i="3"/>
  <c r="AR13" i="3"/>
  <c r="AV13" i="3"/>
  <c r="AH13" i="3"/>
  <c r="AH18" i="3"/>
  <c r="AJ18" i="3"/>
  <c r="AN18" i="3"/>
  <c r="AF18" i="3"/>
  <c r="AQ147" i="3"/>
  <c r="AQ18" i="3" s="1"/>
  <c r="R147" i="3"/>
  <c r="P147" i="3"/>
  <c r="G144" i="3"/>
  <c r="J144" i="3"/>
  <c r="M147" i="3"/>
  <c r="U147" i="3"/>
  <c r="I144" i="3"/>
  <c r="O147" i="3"/>
  <c r="K144" i="3"/>
  <c r="Q147" i="3"/>
  <c r="H144" i="3"/>
  <c r="S147" i="3"/>
  <c r="T147" i="3"/>
  <c r="N147" i="3"/>
  <c r="L147" i="3"/>
  <c r="AC10" i="3" l="1"/>
  <c r="AC12" i="3" s="1"/>
  <c r="AC20" i="3" s="1"/>
  <c r="AC30" i="3" s="1"/>
  <c r="BD133" i="3"/>
  <c r="BD51" i="3"/>
  <c r="BD9" i="3"/>
  <c r="AU43" i="3"/>
  <c r="AU51" i="3" s="1"/>
  <c r="AU9" i="3"/>
  <c r="W10" i="3"/>
  <c r="W12" i="3" s="1"/>
  <c r="W20" i="3" s="1"/>
  <c r="W30" i="3" s="1"/>
  <c r="W43" i="3"/>
  <c r="W51" i="3" s="1"/>
  <c r="AW43" i="3"/>
  <c r="AW51" i="3" s="1"/>
  <c r="AW9" i="3"/>
  <c r="AO43" i="3"/>
  <c r="AO51" i="3" s="1"/>
  <c r="AO9" i="3"/>
  <c r="Y10" i="3"/>
  <c r="Y12" i="3" s="1"/>
  <c r="Y20" i="3" s="1"/>
  <c r="Y30" i="3" s="1"/>
  <c r="AK43" i="3"/>
  <c r="AK51" i="3" s="1"/>
  <c r="AK9" i="3"/>
  <c r="AK12" i="3" s="1"/>
  <c r="AK20" i="3" s="1"/>
  <c r="AB22" i="3"/>
  <c r="AB28" i="3" s="1"/>
  <c r="AM43" i="3"/>
  <c r="AM51" i="3" s="1"/>
  <c r="AM9" i="3"/>
  <c r="AM12" i="3" s="1"/>
  <c r="AM20" i="3" s="1"/>
  <c r="AD30" i="3"/>
  <c r="AY43" i="3"/>
  <c r="AY51" i="3" s="1"/>
  <c r="AY9" i="3"/>
  <c r="AF10" i="3"/>
  <c r="Q43" i="3"/>
  <c r="Q51" i="3" s="1"/>
  <c r="X22" i="3"/>
  <c r="X28" i="3" s="1"/>
  <c r="BD13" i="3"/>
  <c r="AN107" i="3"/>
  <c r="AN115" i="3" s="1"/>
  <c r="AN116" i="3" s="1"/>
  <c r="AN139" i="3"/>
  <c r="G145" i="3"/>
  <c r="BB119" i="3"/>
  <c r="AA119" i="3"/>
  <c r="AA152" i="3"/>
  <c r="AA154" i="3" s="1"/>
  <c r="N125" i="3"/>
  <c r="N133" i="3" s="1"/>
  <c r="M125" i="3"/>
  <c r="M133" i="3" s="1"/>
  <c r="AO152" i="3"/>
  <c r="I145" i="3"/>
  <c r="AF141" i="3"/>
  <c r="AF150" i="3" s="1"/>
  <c r="AA22" i="3"/>
  <c r="AA28" i="3" s="1"/>
  <c r="V141" i="3"/>
  <c r="V150" i="3" s="1"/>
  <c r="V10" i="3"/>
  <c r="V12" i="3" s="1"/>
  <c r="V20" i="3" s="1"/>
  <c r="V30" i="3" s="1"/>
  <c r="K145" i="3"/>
  <c r="J145" i="3"/>
  <c r="BD170" i="3"/>
  <c r="BD171" i="3" s="1"/>
  <c r="AA162" i="3"/>
  <c r="AA170" i="3" s="1"/>
  <c r="AA171" i="3" s="1"/>
  <c r="AA10" i="3"/>
  <c r="AA12" i="3" s="1"/>
  <c r="AA20" i="3" s="1"/>
  <c r="Z162" i="3"/>
  <c r="Z170" i="3" s="1"/>
  <c r="Z171" i="3" s="1"/>
  <c r="Z10" i="3"/>
  <c r="Z12" i="3" s="1"/>
  <c r="Z20" i="3" s="1"/>
  <c r="Z30" i="3" s="1"/>
  <c r="U187" i="3"/>
  <c r="AO191" i="3"/>
  <c r="AQ11" i="3"/>
  <c r="AQ197" i="3"/>
  <c r="I187" i="3"/>
  <c r="AP14" i="3"/>
  <c r="AP17" i="3" s="1"/>
  <c r="AP202" i="3"/>
  <c r="AP206" i="3" s="1"/>
  <c r="S152" i="3"/>
  <c r="S154" i="3" s="1"/>
  <c r="AM22" i="3"/>
  <c r="AM28" i="3" s="1"/>
  <c r="AQ16" i="3"/>
  <c r="BE133" i="3"/>
  <c r="AQ15" i="3"/>
  <c r="AR147" i="3"/>
  <c r="AR18" i="3" s="1"/>
  <c r="AO154" i="3" l="1"/>
  <c r="AO22" i="3"/>
  <c r="AO28" i="3" s="1"/>
  <c r="AM30" i="3"/>
  <c r="AZ43" i="3"/>
  <c r="AZ51" i="3" s="1"/>
  <c r="AZ9" i="3"/>
  <c r="X43" i="3"/>
  <c r="X51" i="3" s="1"/>
  <c r="X10" i="3"/>
  <c r="X12" i="3" s="1"/>
  <c r="X20" i="3" s="1"/>
  <c r="X30" i="3" s="1"/>
  <c r="AN43" i="3"/>
  <c r="AN51" i="3" s="1"/>
  <c r="AN9" i="3"/>
  <c r="AR43" i="3"/>
  <c r="AR51" i="3" s="1"/>
  <c r="AR9" i="3"/>
  <c r="AV43" i="3"/>
  <c r="AV51" i="3" s="1"/>
  <c r="AV9" i="3"/>
  <c r="AK22" i="3"/>
  <c r="AK28" i="3" s="1"/>
  <c r="AB43" i="3"/>
  <c r="AB51" i="3" s="1"/>
  <c r="AB10" i="3"/>
  <c r="AB12" i="3" s="1"/>
  <c r="AB20" i="3" s="1"/>
  <c r="AB30" i="3" s="1"/>
  <c r="AH43" i="3"/>
  <c r="AH51" i="3" s="1"/>
  <c r="AH9" i="3"/>
  <c r="AH12" i="3" s="1"/>
  <c r="AH20" i="3" s="1"/>
  <c r="T152" i="3"/>
  <c r="T154" i="3" s="1"/>
  <c r="S107" i="3"/>
  <c r="S115" i="3" s="1"/>
  <c r="S116" i="3" s="1"/>
  <c r="S139" i="3"/>
  <c r="S141" i="3" s="1"/>
  <c r="S150" i="3" s="1"/>
  <c r="BC119" i="3"/>
  <c r="AP152" i="3"/>
  <c r="AP154" i="3" s="1"/>
  <c r="P152" i="3"/>
  <c r="P154" i="3" s="1"/>
  <c r="BI125" i="3"/>
  <c r="BI133" i="3" s="1"/>
  <c r="L152" i="3"/>
  <c r="L154" i="3" s="1"/>
  <c r="R152" i="3"/>
  <c r="R154" i="3" s="1"/>
  <c r="BI119" i="3"/>
  <c r="U152" i="3"/>
  <c r="U154" i="3" s="1"/>
  <c r="BG119" i="3"/>
  <c r="BD119" i="3"/>
  <c r="BG125" i="3"/>
  <c r="BG133" i="3" s="1"/>
  <c r="O152" i="3"/>
  <c r="O154" i="3" s="1"/>
  <c r="Q152" i="3"/>
  <c r="Q154" i="3" s="1"/>
  <c r="AN10" i="3"/>
  <c r="AN141" i="3"/>
  <c r="AN150" i="3" s="1"/>
  <c r="AA30" i="3"/>
  <c r="AO107" i="3"/>
  <c r="AO115" i="3" s="1"/>
  <c r="AO116" i="3" s="1"/>
  <c r="AO139" i="3"/>
  <c r="BE162" i="3"/>
  <c r="BE9" i="3"/>
  <c r="M187" i="3"/>
  <c r="R187" i="3"/>
  <c r="Q187" i="3"/>
  <c r="O187" i="3"/>
  <c r="N187" i="3"/>
  <c r="L187" i="3"/>
  <c r="P187" i="3"/>
  <c r="T187" i="3"/>
  <c r="H187" i="3"/>
  <c r="S187" i="3"/>
  <c r="G187" i="3"/>
  <c r="K187" i="3"/>
  <c r="AP191" i="3"/>
  <c r="J187" i="3"/>
  <c r="AH22" i="3"/>
  <c r="AH28" i="3" s="1"/>
  <c r="AS147" i="3"/>
  <c r="AS18" i="3" s="1"/>
  <c r="AN12" i="3" l="1"/>
  <c r="AN20" i="3" s="1"/>
  <c r="AK30" i="3"/>
  <c r="G43" i="3"/>
  <c r="G51" i="3" s="1"/>
  <c r="J43" i="3"/>
  <c r="J51" i="3" s="1"/>
  <c r="T43" i="3"/>
  <c r="T51" i="3" s="1"/>
  <c r="AH30" i="3"/>
  <c r="O43" i="3"/>
  <c r="O51" i="3" s="1"/>
  <c r="P43" i="3"/>
  <c r="P51" i="3" s="1"/>
  <c r="M43" i="3"/>
  <c r="M51" i="3" s="1"/>
  <c r="U43" i="3"/>
  <c r="U51" i="3" s="1"/>
  <c r="L43" i="3"/>
  <c r="L51" i="3" s="1"/>
  <c r="N43" i="3"/>
  <c r="N51" i="3" s="1"/>
  <c r="I43" i="3"/>
  <c r="I51" i="3" s="1"/>
  <c r="AN22" i="3"/>
  <c r="AN28" i="3" s="1"/>
  <c r="H43" i="3"/>
  <c r="H51" i="3" s="1"/>
  <c r="K43" i="3"/>
  <c r="K51" i="3" s="1"/>
  <c r="J138" i="3"/>
  <c r="G138" i="3"/>
  <c r="M152" i="3"/>
  <c r="M154" i="3" s="1"/>
  <c r="I138" i="3"/>
  <c r="N152" i="3"/>
  <c r="N154" i="3" s="1"/>
  <c r="AO141" i="3"/>
  <c r="AO150" i="3" s="1"/>
  <c r="AO10" i="3"/>
  <c r="AO12" i="3" s="1"/>
  <c r="AO20" i="3" s="1"/>
  <c r="AO30" i="3" s="1"/>
  <c r="P107" i="3"/>
  <c r="P115" i="3" s="1"/>
  <c r="P116" i="3" s="1"/>
  <c r="P139" i="3"/>
  <c r="P141" i="3" s="1"/>
  <c r="P150" i="3" s="1"/>
  <c r="R107" i="3"/>
  <c r="R115" i="3" s="1"/>
  <c r="R116" i="3" s="1"/>
  <c r="R139" i="3"/>
  <c r="R141" i="3" s="1"/>
  <c r="R150" i="3" s="1"/>
  <c r="BE119" i="3"/>
  <c r="AP107" i="3"/>
  <c r="AP115" i="3" s="1"/>
  <c r="AP116" i="3" s="1"/>
  <c r="AP139" i="3"/>
  <c r="L107" i="3"/>
  <c r="L115" i="3" s="1"/>
  <c r="L116" i="3" s="1"/>
  <c r="L139" i="3"/>
  <c r="L141" i="3" s="1"/>
  <c r="L150" i="3" s="1"/>
  <c r="K138" i="3"/>
  <c r="AQ152" i="3"/>
  <c r="AQ154" i="3" s="1"/>
  <c r="Q107" i="3"/>
  <c r="Q115" i="3" s="1"/>
  <c r="Q116" i="3" s="1"/>
  <c r="Q139" i="3"/>
  <c r="Q141" i="3" s="1"/>
  <c r="Q150" i="3" s="1"/>
  <c r="O107" i="3"/>
  <c r="O115" i="3" s="1"/>
  <c r="O116" i="3" s="1"/>
  <c r="O139" i="3"/>
  <c r="O141" i="3" s="1"/>
  <c r="O150" i="3" s="1"/>
  <c r="U107" i="3"/>
  <c r="U115" i="3" s="1"/>
  <c r="U116" i="3" s="1"/>
  <c r="U139" i="3"/>
  <c r="U141" i="3" s="1"/>
  <c r="U150" i="3" s="1"/>
  <c r="T107" i="3"/>
  <c r="T115" i="3" s="1"/>
  <c r="T116" i="3" s="1"/>
  <c r="T139" i="3"/>
  <c r="T141" i="3" s="1"/>
  <c r="T150" i="3" s="1"/>
  <c r="H138" i="3"/>
  <c r="BE170" i="3"/>
  <c r="BE171" i="3" s="1"/>
  <c r="M202" i="3"/>
  <c r="P202" i="3"/>
  <c r="I202" i="3"/>
  <c r="T202" i="3"/>
  <c r="L202" i="3"/>
  <c r="R202" i="3"/>
  <c r="J202" i="3"/>
  <c r="S202" i="3"/>
  <c r="K202" i="3"/>
  <c r="O202" i="3"/>
  <c r="Q202" i="3"/>
  <c r="AQ191" i="3"/>
  <c r="N202" i="3"/>
  <c r="H202" i="3"/>
  <c r="P204" i="3"/>
  <c r="S204" i="3"/>
  <c r="H204" i="3"/>
  <c r="AQ202" i="3"/>
  <c r="AQ206" i="3" s="1"/>
  <c r="AQ14" i="3"/>
  <c r="AQ17" i="3" s="1"/>
  <c r="O204" i="3"/>
  <c r="M204" i="3"/>
  <c r="G204" i="3"/>
  <c r="R204" i="3"/>
  <c r="J204" i="3"/>
  <c r="AT147" i="3"/>
  <c r="AT18" i="3" s="1"/>
  <c r="AN30" i="3" l="1"/>
  <c r="K140" i="3"/>
  <c r="N107" i="3"/>
  <c r="N115" i="3" s="1"/>
  <c r="N116" i="3" s="1"/>
  <c r="N139" i="3"/>
  <c r="N141" i="3" s="1"/>
  <c r="N150" i="3" s="1"/>
  <c r="H140" i="3"/>
  <c r="AQ107" i="3"/>
  <c r="AQ115" i="3" s="1"/>
  <c r="AQ116" i="3" s="1"/>
  <c r="AQ139" i="3"/>
  <c r="BH125" i="3"/>
  <c r="BH133" i="3" s="1"/>
  <c r="I140" i="3"/>
  <c r="BH119" i="3"/>
  <c r="M107" i="3"/>
  <c r="M115" i="3" s="1"/>
  <c r="M116" i="3" s="1"/>
  <c r="M139" i="3"/>
  <c r="M141" i="3" s="1"/>
  <c r="M150" i="3" s="1"/>
  <c r="AR152" i="3"/>
  <c r="AR154" i="3" s="1"/>
  <c r="AP10" i="3"/>
  <c r="AP141" i="3"/>
  <c r="AP150" i="3" s="1"/>
  <c r="J140" i="3"/>
  <c r="BF162" i="3"/>
  <c r="BF170" i="3" s="1"/>
  <c r="BF171" i="3" s="1"/>
  <c r="BF9" i="3"/>
  <c r="AR191" i="3"/>
  <c r="G191" i="3"/>
  <c r="P191" i="3"/>
  <c r="G197" i="3"/>
  <c r="K197" i="3"/>
  <c r="K206" i="3" s="1"/>
  <c r="K204" i="3"/>
  <c r="N197" i="3"/>
  <c r="N206" i="3" s="1"/>
  <c r="P197" i="3"/>
  <c r="P206" i="3" s="1"/>
  <c r="T204" i="3"/>
  <c r="J191" i="3"/>
  <c r="I197" i="3"/>
  <c r="I206" i="3" s="1"/>
  <c r="Q204" i="3"/>
  <c r="J197" i="3"/>
  <c r="J206" i="3" s="1"/>
  <c r="L204" i="3"/>
  <c r="H197" i="3"/>
  <c r="H206" i="3" s="1"/>
  <c r="O197" i="3"/>
  <c r="O206" i="3" s="1"/>
  <c r="N204" i="3"/>
  <c r="H191" i="3"/>
  <c r="O191" i="3"/>
  <c r="I204" i="3"/>
  <c r="M191" i="3"/>
  <c r="AR202" i="3"/>
  <c r="AR206" i="3" s="1"/>
  <c r="AR14" i="3"/>
  <c r="AR17" i="3" s="1"/>
  <c r="G202" i="3"/>
  <c r="R197" i="3"/>
  <c r="R206" i="3" s="1"/>
  <c r="M197" i="3"/>
  <c r="M206" i="3" s="1"/>
  <c r="S197" i="3"/>
  <c r="S206" i="3" s="1"/>
  <c r="R191" i="3"/>
  <c r="T197" i="3"/>
  <c r="T206" i="3" s="1"/>
  <c r="S191" i="3"/>
  <c r="Q197" i="3"/>
  <c r="Q206" i="3" s="1"/>
  <c r="L197" i="3"/>
  <c r="L206" i="3" s="1"/>
  <c r="N13" i="3"/>
  <c r="G13" i="3"/>
  <c r="U169" i="3"/>
  <c r="AU147" i="3"/>
  <c r="AU18" i="3" s="1"/>
  <c r="H11" i="3" l="1"/>
  <c r="AQ10" i="3"/>
  <c r="AQ141" i="3"/>
  <c r="AQ150" i="3" s="1"/>
  <c r="AR22" i="3"/>
  <c r="AR28" i="3" s="1"/>
  <c r="AR107" i="3"/>
  <c r="AR115" i="3" s="1"/>
  <c r="AR116" i="3" s="1"/>
  <c r="AR139" i="3"/>
  <c r="G140" i="3"/>
  <c r="BH162" i="3"/>
  <c r="BH9" i="3"/>
  <c r="P11" i="3"/>
  <c r="L11" i="3"/>
  <c r="I16" i="3"/>
  <c r="P15" i="3"/>
  <c r="O11" i="3"/>
  <c r="H13" i="3"/>
  <c r="J13" i="3"/>
  <c r="J16" i="3"/>
  <c r="M11" i="3"/>
  <c r="L16" i="3"/>
  <c r="M13" i="3"/>
  <c r="R13" i="3"/>
  <c r="K9" i="3"/>
  <c r="O9" i="3"/>
  <c r="O16" i="3"/>
  <c r="Q11" i="3"/>
  <c r="BG162" i="3"/>
  <c r="BG170" i="3" s="1"/>
  <c r="BG171" i="3" s="1"/>
  <c r="BG9" i="3"/>
  <c r="I8" i="3"/>
  <c r="BI162" i="3"/>
  <c r="BI9" i="3"/>
  <c r="I11" i="3"/>
  <c r="L13" i="3"/>
  <c r="Q13" i="3"/>
  <c r="R9" i="3"/>
  <c r="I9" i="3"/>
  <c r="H16" i="3"/>
  <c r="K13" i="3"/>
  <c r="R16" i="3"/>
  <c r="O13" i="3"/>
  <c r="P9" i="3"/>
  <c r="N16" i="3"/>
  <c r="J11" i="3"/>
  <c r="M16" i="3"/>
  <c r="K11" i="3"/>
  <c r="P13" i="3"/>
  <c r="T13" i="3"/>
  <c r="T9" i="3"/>
  <c r="J9" i="3"/>
  <c r="N9" i="3"/>
  <c r="G16" i="3"/>
  <c r="Q16" i="3"/>
  <c r="T11" i="3"/>
  <c r="R11" i="3"/>
  <c r="S16" i="3"/>
  <c r="P16" i="3"/>
  <c r="N11" i="3"/>
  <c r="S13" i="3"/>
  <c r="I13" i="3"/>
  <c r="S11" i="3"/>
  <c r="L9" i="3"/>
  <c r="T16" i="3"/>
  <c r="K16" i="3"/>
  <c r="L191" i="3"/>
  <c r="T191" i="3"/>
  <c r="G206" i="3"/>
  <c r="Q191" i="3"/>
  <c r="I191" i="3"/>
  <c r="N191" i="3"/>
  <c r="K191" i="3"/>
  <c r="N8" i="3"/>
  <c r="R15" i="3"/>
  <c r="L15" i="3"/>
  <c r="AV147" i="3"/>
  <c r="AV18" i="3" s="1"/>
  <c r="G11" i="3" l="1"/>
  <c r="AS152" i="3"/>
  <c r="AS107" i="3"/>
  <c r="AS115" i="3" s="1"/>
  <c r="AS116" i="3" s="1"/>
  <c r="AS139" i="3"/>
  <c r="AR10" i="3"/>
  <c r="AR12" i="3" s="1"/>
  <c r="AR20" i="3" s="1"/>
  <c r="AR30" i="3" s="1"/>
  <c r="AR141" i="3"/>
  <c r="AR150" i="3" s="1"/>
  <c r="T14" i="3"/>
  <c r="Q15" i="3"/>
  <c r="U167" i="3"/>
  <c r="L8" i="3"/>
  <c r="M8" i="3"/>
  <c r="S8" i="3"/>
  <c r="I15" i="3"/>
  <c r="M9" i="3"/>
  <c r="Q8" i="3"/>
  <c r="H15" i="3"/>
  <c r="O8" i="3"/>
  <c r="M15" i="3"/>
  <c r="G15" i="3"/>
  <c r="H9" i="3"/>
  <c r="T8" i="3"/>
  <c r="J15" i="3"/>
  <c r="T15" i="3"/>
  <c r="BI170" i="3"/>
  <c r="BI171" i="3" s="1"/>
  <c r="S15" i="3"/>
  <c r="Q9" i="3"/>
  <c r="R8" i="3"/>
  <c r="S9" i="3"/>
  <c r="K15" i="3"/>
  <c r="N15" i="3"/>
  <c r="P8" i="3"/>
  <c r="O15" i="3"/>
  <c r="BH170" i="3"/>
  <c r="BH171" i="3" s="1"/>
  <c r="U162" i="3"/>
  <c r="AW147" i="3"/>
  <c r="AW18" i="3" s="1"/>
  <c r="AS154" i="3" l="1"/>
  <c r="H167" i="3"/>
  <c r="I167" i="3"/>
  <c r="AT107" i="3"/>
  <c r="AT115" i="3" s="1"/>
  <c r="AT116" i="3" s="1"/>
  <c r="AT139" i="3"/>
  <c r="AS10" i="3"/>
  <c r="AS141" i="3"/>
  <c r="AS150" i="3" s="1"/>
  <c r="AT152" i="3"/>
  <c r="AT154" i="3" s="1"/>
  <c r="I162" i="3"/>
  <c r="K162" i="3"/>
  <c r="N167" i="3"/>
  <c r="N14" i="3"/>
  <c r="N17" i="3" s="1"/>
  <c r="O167" i="3"/>
  <c r="O14" i="3"/>
  <c r="O17" i="3" s="1"/>
  <c r="S167" i="3"/>
  <c r="S14" i="3"/>
  <c r="S17" i="3" s="1"/>
  <c r="T22" i="3"/>
  <c r="T28" i="3" s="1"/>
  <c r="S22" i="3"/>
  <c r="S28" i="3" s="1"/>
  <c r="Q167" i="3"/>
  <c r="Q14" i="3"/>
  <c r="Q17" i="3" s="1"/>
  <c r="N169" i="3"/>
  <c r="N18" i="3"/>
  <c r="K8" i="3"/>
  <c r="H169" i="3"/>
  <c r="R22" i="3"/>
  <c r="R28" i="3" s="1"/>
  <c r="O169" i="3"/>
  <c r="O18" i="3"/>
  <c r="N22" i="3"/>
  <c r="N28" i="3" s="1"/>
  <c r="S169" i="3"/>
  <c r="S18" i="3"/>
  <c r="P167" i="3"/>
  <c r="P14" i="3"/>
  <c r="P17" i="3" s="1"/>
  <c r="K167" i="3"/>
  <c r="M169" i="3"/>
  <c r="M18" i="3"/>
  <c r="T169" i="3"/>
  <c r="T18" i="3"/>
  <c r="Q22" i="3"/>
  <c r="Q28" i="3" s="1"/>
  <c r="M167" i="3"/>
  <c r="M14" i="3"/>
  <c r="M17" i="3" s="1"/>
  <c r="R167" i="3"/>
  <c r="R14" i="3"/>
  <c r="R17" i="3" s="1"/>
  <c r="R169" i="3"/>
  <c r="R18" i="3"/>
  <c r="G9" i="3"/>
  <c r="P22" i="3"/>
  <c r="P28" i="3" s="1"/>
  <c r="H8" i="3"/>
  <c r="M22" i="3"/>
  <c r="M28" i="3" s="1"/>
  <c r="Q169" i="3"/>
  <c r="Q18" i="3"/>
  <c r="L167" i="3"/>
  <c r="L14" i="3"/>
  <c r="L17" i="3" s="1"/>
  <c r="T17" i="3"/>
  <c r="P169" i="3"/>
  <c r="P18" i="3"/>
  <c r="L22" i="3"/>
  <c r="L28" i="3" s="1"/>
  <c r="J167" i="3"/>
  <c r="T167" i="3"/>
  <c r="L169" i="3"/>
  <c r="L18" i="3"/>
  <c r="J8" i="3"/>
  <c r="AX147" i="3"/>
  <c r="AX18" i="3" s="1"/>
  <c r="K170" i="3" l="1"/>
  <c r="K171" i="3" s="1"/>
  <c r="AU22" i="3"/>
  <c r="AU28" i="3" s="1"/>
  <c r="AU152" i="3"/>
  <c r="AU154" i="3" s="1"/>
  <c r="AU107" i="3"/>
  <c r="AU115" i="3" s="1"/>
  <c r="AU116" i="3" s="1"/>
  <c r="AU139" i="3"/>
  <c r="AT10" i="3"/>
  <c r="AT141" i="3"/>
  <c r="AT150" i="3" s="1"/>
  <c r="O22" i="3"/>
  <c r="O28" i="3" s="1"/>
  <c r="P10" i="3"/>
  <c r="P12" i="3" s="1"/>
  <c r="P20" i="3" s="1"/>
  <c r="P30" i="3" s="1"/>
  <c r="P162" i="3"/>
  <c r="P170" i="3" s="1"/>
  <c r="P171" i="3" s="1"/>
  <c r="N10" i="3"/>
  <c r="N12" i="3" s="1"/>
  <c r="N20" i="3" s="1"/>
  <c r="N30" i="3" s="1"/>
  <c r="N162" i="3"/>
  <c r="N170" i="3" s="1"/>
  <c r="N171" i="3" s="1"/>
  <c r="S10" i="3"/>
  <c r="S12" i="3" s="1"/>
  <c r="S20" i="3" s="1"/>
  <c r="S30" i="3" s="1"/>
  <c r="S162" i="3"/>
  <c r="S170" i="3" s="1"/>
  <c r="S171" i="3" s="1"/>
  <c r="M10" i="3"/>
  <c r="M12" i="3" s="1"/>
  <c r="M20" i="3" s="1"/>
  <c r="M30" i="3" s="1"/>
  <c r="M162" i="3"/>
  <c r="M170" i="3" s="1"/>
  <c r="M171" i="3" s="1"/>
  <c r="T10" i="3"/>
  <c r="T12" i="3" s="1"/>
  <c r="T20" i="3" s="1"/>
  <c r="T30" i="3" s="1"/>
  <c r="T162" i="3"/>
  <c r="T170" i="3" s="1"/>
  <c r="T171" i="3" s="1"/>
  <c r="K169" i="3"/>
  <c r="J169" i="3"/>
  <c r="I169" i="3"/>
  <c r="H162" i="3"/>
  <c r="H170" i="3" s="1"/>
  <c r="H171" i="3" s="1"/>
  <c r="G162" i="3"/>
  <c r="Q10" i="3"/>
  <c r="Q12" i="3" s="1"/>
  <c r="Q20" i="3" s="1"/>
  <c r="Q30" i="3" s="1"/>
  <c r="Q162" i="3"/>
  <c r="Q170" i="3" s="1"/>
  <c r="Q171" i="3" s="1"/>
  <c r="L10" i="3"/>
  <c r="L12" i="3" s="1"/>
  <c r="L20" i="3" s="1"/>
  <c r="L30" i="3" s="1"/>
  <c r="L162" i="3"/>
  <c r="L170" i="3" s="1"/>
  <c r="L171" i="3" s="1"/>
  <c r="G169" i="3"/>
  <c r="J162" i="3"/>
  <c r="J170" i="3" s="1"/>
  <c r="J171" i="3" s="1"/>
  <c r="I170" i="3"/>
  <c r="I171" i="3" s="1"/>
  <c r="G8" i="3"/>
  <c r="R10" i="3"/>
  <c r="R12" i="3" s="1"/>
  <c r="R20" i="3" s="1"/>
  <c r="R30" i="3" s="1"/>
  <c r="R162" i="3"/>
  <c r="R170" i="3" s="1"/>
  <c r="R171" i="3" s="1"/>
  <c r="AY147" i="3"/>
  <c r="AY18" i="3" s="1"/>
  <c r="AU10" i="3" l="1"/>
  <c r="AU12" i="3" s="1"/>
  <c r="AU20" i="3" s="1"/>
  <c r="AU141" i="3"/>
  <c r="AU150" i="3" s="1"/>
  <c r="AV22" i="3"/>
  <c r="AV28" i="3" s="1"/>
  <c r="AV152" i="3"/>
  <c r="AV154" i="3" s="1"/>
  <c r="AV107" i="3"/>
  <c r="AV115" i="3" s="1"/>
  <c r="AV116" i="3" s="1"/>
  <c r="AV139" i="3"/>
  <c r="G167" i="3"/>
  <c r="G170" i="3" s="1"/>
  <c r="G171" i="3" s="1"/>
  <c r="O10" i="3"/>
  <c r="O12" i="3" s="1"/>
  <c r="O20" i="3" s="1"/>
  <c r="O30" i="3" s="1"/>
  <c r="O162" i="3"/>
  <c r="O170" i="3" s="1"/>
  <c r="O171" i="3" s="1"/>
  <c r="J147" i="3"/>
  <c r="J18" i="3" s="1"/>
  <c r="K147" i="3"/>
  <c r="K18" i="3" s="1"/>
  <c r="G147" i="3"/>
  <c r="G18" i="3" s="1"/>
  <c r="I147" i="3"/>
  <c r="I18" i="3" s="1"/>
  <c r="AZ147" i="3"/>
  <c r="AZ18" i="3" s="1"/>
  <c r="H147" i="3" l="1"/>
  <c r="H18" i="3" s="1"/>
  <c r="AW22" i="3"/>
  <c r="AW28" i="3" s="1"/>
  <c r="AW152" i="3"/>
  <c r="AW154" i="3" s="1"/>
  <c r="AW107" i="3"/>
  <c r="AW115" i="3" s="1"/>
  <c r="AW116" i="3" s="1"/>
  <c r="AW139" i="3"/>
  <c r="AV10" i="3"/>
  <c r="AV12" i="3" s="1"/>
  <c r="AV20" i="3" s="1"/>
  <c r="AV141" i="3"/>
  <c r="AV150" i="3" s="1"/>
  <c r="AU30" i="3"/>
  <c r="BA147" i="3"/>
  <c r="BA18" i="3" s="1"/>
  <c r="AV30" i="3" l="1"/>
  <c r="AW10" i="3"/>
  <c r="AW12" i="3" s="1"/>
  <c r="AW20" i="3" s="1"/>
  <c r="AW141" i="3"/>
  <c r="AW150" i="3" s="1"/>
  <c r="AX152" i="3"/>
  <c r="AX154" i="3" s="1"/>
  <c r="AX107" i="3"/>
  <c r="AX115" i="3" s="1"/>
  <c r="AX116" i="3" s="1"/>
  <c r="AX139" i="3"/>
  <c r="BB147" i="3"/>
  <c r="BB18" i="3" s="1"/>
  <c r="J107" i="3" l="1"/>
  <c r="G125" i="3"/>
  <c r="H107" i="3"/>
  <c r="J125" i="3"/>
  <c r="AX10" i="3"/>
  <c r="AX141" i="3"/>
  <c r="AX150" i="3" s="1"/>
  <c r="H125" i="3"/>
  <c r="I125" i="3"/>
  <c r="AW30" i="3"/>
  <c r="AY22" i="3"/>
  <c r="AY28" i="3" s="1"/>
  <c r="AY152" i="3"/>
  <c r="AY107" i="3"/>
  <c r="AY115" i="3" s="1"/>
  <c r="AY116" i="3" s="1"/>
  <c r="AY139" i="3"/>
  <c r="K125" i="3"/>
  <c r="BC147" i="3"/>
  <c r="BC18" i="3" s="1"/>
  <c r="AY154" i="3" l="1"/>
  <c r="H139" i="3"/>
  <c r="H141" i="3" s="1"/>
  <c r="J139" i="3"/>
  <c r="J141" i="3" s="1"/>
  <c r="H10" i="3"/>
  <c r="H12" i="3" s="1"/>
  <c r="AZ22" i="3"/>
  <c r="AZ28" i="3" s="1"/>
  <c r="AZ152" i="3"/>
  <c r="AZ154" i="3" s="1"/>
  <c r="AZ107" i="3"/>
  <c r="AZ115" i="3" s="1"/>
  <c r="AZ116" i="3" s="1"/>
  <c r="AZ139" i="3"/>
  <c r="AY10" i="3"/>
  <c r="AY12" i="3" s="1"/>
  <c r="AY20" i="3" s="1"/>
  <c r="AY30" i="3" s="1"/>
  <c r="AY141" i="3"/>
  <c r="AY150" i="3" s="1"/>
  <c r="BE142" i="3"/>
  <c r="BE13" i="3" s="1"/>
  <c r="BD147" i="3"/>
  <c r="BD18" i="3" s="1"/>
  <c r="J10" i="3" l="1"/>
  <c r="J12" i="3" s="1"/>
  <c r="AZ10" i="3"/>
  <c r="AZ12" i="3" s="1"/>
  <c r="AZ20" i="3" s="1"/>
  <c r="AZ141" i="3"/>
  <c r="AZ150" i="3" s="1"/>
  <c r="G107" i="3"/>
  <c r="G139" i="3"/>
  <c r="BE23" i="3"/>
  <c r="K107" i="3"/>
  <c r="K139" i="3"/>
  <c r="I107" i="3"/>
  <c r="I139" i="3"/>
  <c r="BF142" i="3"/>
  <c r="BF13" i="3" s="1"/>
  <c r="BE147" i="3"/>
  <c r="BE18" i="3" s="1"/>
  <c r="BE140" i="3"/>
  <c r="BE11" i="3" s="1"/>
  <c r="BA22" i="3" l="1"/>
  <c r="BA28" i="3" s="1"/>
  <c r="BA152" i="3"/>
  <c r="BA107" i="3"/>
  <c r="BA115" i="3" s="1"/>
  <c r="BA116" i="3" s="1"/>
  <c r="BA139" i="3"/>
  <c r="BE29" i="3"/>
  <c r="BF23" i="3"/>
  <c r="G141" i="3"/>
  <c r="G10" i="3"/>
  <c r="G12" i="3" s="1"/>
  <c r="I141" i="3"/>
  <c r="I10" i="3"/>
  <c r="I12" i="3" s="1"/>
  <c r="K141" i="3"/>
  <c r="K10" i="3"/>
  <c r="K12" i="3" s="1"/>
  <c r="AZ30" i="3"/>
  <c r="BF147" i="3"/>
  <c r="BF18" i="3" s="1"/>
  <c r="BG142" i="3"/>
  <c r="BG13" i="3" s="1"/>
  <c r="BA154" i="3" l="1"/>
  <c r="BF29" i="3"/>
  <c r="BE112" i="3"/>
  <c r="BE143" i="3"/>
  <c r="BF140" i="3"/>
  <c r="BF11" i="3" s="1"/>
  <c r="BA10" i="3"/>
  <c r="BA12" i="3" s="1"/>
  <c r="BA20" i="3" s="1"/>
  <c r="BA141" i="3"/>
  <c r="BA150" i="3" s="1"/>
  <c r="BB152" i="3"/>
  <c r="BB154" i="3" s="1"/>
  <c r="BB107" i="3"/>
  <c r="BB115" i="3" s="1"/>
  <c r="BB116" i="3" s="1"/>
  <c r="BB139" i="3"/>
  <c r="BG23" i="3"/>
  <c r="BG147" i="3"/>
  <c r="BG18" i="3" s="1"/>
  <c r="BH142" i="3"/>
  <c r="BH13" i="3" s="1"/>
  <c r="BH23" i="3"/>
  <c r="BK23" i="3" s="1"/>
  <c r="BG137" i="3"/>
  <c r="BG8" i="3" s="1"/>
  <c r="BL23" i="3" l="1"/>
  <c r="BM23" i="3"/>
  <c r="BA30" i="3"/>
  <c r="BC107" i="3"/>
  <c r="BC115" i="3" s="1"/>
  <c r="BC116" i="3" s="1"/>
  <c r="BC139" i="3"/>
  <c r="BC22" i="3"/>
  <c r="BC28" i="3" s="1"/>
  <c r="BC152" i="3"/>
  <c r="BC154" i="3" s="1"/>
  <c r="BE146" i="3"/>
  <c r="BE148" i="3"/>
  <c r="BE14" i="3"/>
  <c r="BE17" i="3" s="1"/>
  <c r="BE107" i="3"/>
  <c r="BE115" i="3" s="1"/>
  <c r="BE116" i="3" s="1"/>
  <c r="BE139" i="3"/>
  <c r="BF112" i="3"/>
  <c r="BF143" i="3"/>
  <c r="BG29" i="3"/>
  <c r="BB10" i="3"/>
  <c r="BB141" i="3"/>
  <c r="BB150" i="3" s="1"/>
  <c r="BG140" i="3"/>
  <c r="BG11" i="3" s="1"/>
  <c r="BH147" i="3"/>
  <c r="BH18" i="3" s="1"/>
  <c r="BI142" i="3"/>
  <c r="BI13" i="3" s="1"/>
  <c r="BH29" i="3" l="1"/>
  <c r="BD107" i="3"/>
  <c r="BD115" i="3" s="1"/>
  <c r="BD116" i="3" s="1"/>
  <c r="BD139" i="3"/>
  <c r="BE152" i="3"/>
  <c r="BE154" i="3" s="1"/>
  <c r="BE22" i="3"/>
  <c r="BE28" i="3" s="1"/>
  <c r="BH140" i="3"/>
  <c r="BH11" i="3" s="1"/>
  <c r="BF148" i="3"/>
  <c r="BF146" i="3"/>
  <c r="BF14" i="3"/>
  <c r="BF17" i="3" s="1"/>
  <c r="BC10" i="3"/>
  <c r="BC12" i="3" s="1"/>
  <c r="BC20" i="3" s="1"/>
  <c r="BC30" i="3" s="1"/>
  <c r="BC141" i="3"/>
  <c r="BC150" i="3" s="1"/>
  <c r="BF107" i="3"/>
  <c r="BF115" i="3" s="1"/>
  <c r="BF116" i="3" s="1"/>
  <c r="BF139" i="3"/>
  <c r="BE10" i="3"/>
  <c r="BE12" i="3" s="1"/>
  <c r="BE20" i="3" s="1"/>
  <c r="BE141" i="3"/>
  <c r="BE150" i="3" s="1"/>
  <c r="BI23" i="3"/>
  <c r="BG112" i="3"/>
  <c r="BG143" i="3"/>
  <c r="BD22" i="3"/>
  <c r="BD28" i="3" s="1"/>
  <c r="BD152" i="3"/>
  <c r="BD154" i="3" s="1"/>
  <c r="BI147" i="3"/>
  <c r="BI18" i="3" s="1"/>
  <c r="BE30" i="3" l="1"/>
  <c r="BG152" i="3"/>
  <c r="BG154" i="3" s="1"/>
  <c r="BG22" i="3"/>
  <c r="BG28" i="3" s="1"/>
  <c r="BF152" i="3"/>
  <c r="BF154" i="3" s="1"/>
  <c r="BF22" i="3"/>
  <c r="BF28" i="3" s="1"/>
  <c r="BG107" i="3"/>
  <c r="BG115" i="3" s="1"/>
  <c r="BG116" i="3" s="1"/>
  <c r="BG139" i="3"/>
  <c r="BH112" i="3"/>
  <c r="BH143" i="3"/>
  <c r="BG148" i="3"/>
  <c r="BG146" i="3"/>
  <c r="BG14" i="3"/>
  <c r="BG17" i="3" s="1"/>
  <c r="BI29" i="3"/>
  <c r="BI140" i="3"/>
  <c r="BI11" i="3" s="1"/>
  <c r="BF10" i="3"/>
  <c r="BF12" i="3" s="1"/>
  <c r="BF20" i="3" s="1"/>
  <c r="BF141" i="3"/>
  <c r="BF150" i="3" s="1"/>
  <c r="BD10" i="3"/>
  <c r="BD12" i="3" s="1"/>
  <c r="BD20" i="3" s="1"/>
  <c r="BD30" i="3" s="1"/>
  <c r="BD141" i="3"/>
  <c r="BD150" i="3" s="1"/>
  <c r="BF30" i="3" l="1"/>
  <c r="BH152" i="3"/>
  <c r="BH22" i="3"/>
  <c r="BH28" i="3" s="1"/>
  <c r="BH107" i="3"/>
  <c r="BH115" i="3" s="1"/>
  <c r="BH116" i="3" s="1"/>
  <c r="BH139" i="3"/>
  <c r="BI112" i="3"/>
  <c r="BI143" i="3"/>
  <c r="BH146" i="3"/>
  <c r="BH148" i="3"/>
  <c r="BH14" i="3"/>
  <c r="BH17" i="3" s="1"/>
  <c r="BG10" i="3"/>
  <c r="BG12" i="3" s="1"/>
  <c r="BG20" i="3" s="1"/>
  <c r="BG30" i="3" s="1"/>
  <c r="BG141" i="3"/>
  <c r="BG150" i="3" s="1"/>
  <c r="BM116" i="3" l="1"/>
  <c r="BL116" i="3"/>
  <c r="BK116" i="3"/>
  <c r="BH154" i="3"/>
  <c r="BM152" i="3"/>
  <c r="BL152" i="3"/>
  <c r="BK152" i="3"/>
  <c r="BI107" i="3"/>
  <c r="BI115" i="3" s="1"/>
  <c r="BI139" i="3"/>
  <c r="BI146" i="3"/>
  <c r="BI148" i="3"/>
  <c r="BI14" i="3"/>
  <c r="BI17" i="3" s="1"/>
  <c r="BH10" i="3"/>
  <c r="BH12" i="3" s="1"/>
  <c r="BH20" i="3" s="1"/>
  <c r="BH141" i="3"/>
  <c r="BH150" i="3" s="1"/>
  <c r="BI152" i="3"/>
  <c r="BI154" i="3" s="1"/>
  <c r="BI22" i="3"/>
  <c r="BI28" i="3" s="1"/>
  <c r="BL154" i="3" l="1"/>
  <c r="BM154" i="3"/>
  <c r="BK154" i="3"/>
  <c r="BH30" i="3"/>
  <c r="BI10" i="3"/>
  <c r="BI12" i="3" s="1"/>
  <c r="BI20" i="3" s="1"/>
  <c r="BI30" i="3" s="1"/>
  <c r="BI141" i="3"/>
  <c r="BI150" i="3" s="1"/>
  <c r="BB43" i="3" l="1"/>
  <c r="BB9" i="3"/>
  <c r="BB12" i="3" s="1"/>
  <c r="AT43" i="3"/>
  <c r="AT9" i="3"/>
  <c r="AT12" i="3" s="1"/>
  <c r="AL13" i="3"/>
  <c r="AF13" i="3"/>
  <c r="AG13" i="3"/>
  <c r="AS13" i="3"/>
  <c r="BB13" i="3"/>
  <c r="AI13" i="3"/>
  <c r="AJ13" i="3"/>
  <c r="AT13" i="3"/>
  <c r="AP13" i="3"/>
  <c r="AX13" i="3"/>
  <c r="AQ13" i="3"/>
  <c r="AJ43" i="3" l="1"/>
  <c r="AJ51" i="3" s="1"/>
  <c r="AJ9" i="3"/>
  <c r="AJ12" i="3" s="1"/>
  <c r="AJ20" i="3" s="1"/>
  <c r="AQ43" i="3"/>
  <c r="AQ51" i="3" s="1"/>
  <c r="AQ9" i="3"/>
  <c r="AQ12" i="3" s="1"/>
  <c r="AQ20" i="3" s="1"/>
  <c r="AF43" i="3"/>
  <c r="AF51" i="3" s="1"/>
  <c r="AF9" i="3"/>
  <c r="AF12" i="3" s="1"/>
  <c r="AF20" i="3" s="1"/>
  <c r="AI43" i="3"/>
  <c r="AI51" i="3" s="1"/>
  <c r="AI9" i="3"/>
  <c r="AI12" i="3" s="1"/>
  <c r="AI20" i="3" s="1"/>
  <c r="AX43" i="3"/>
  <c r="AX51" i="3" s="1"/>
  <c r="AX9" i="3"/>
  <c r="AX12" i="3" s="1"/>
  <c r="AX20" i="3" s="1"/>
  <c r="AS43" i="3"/>
  <c r="AS51" i="3" s="1"/>
  <c r="AS9" i="3"/>
  <c r="AS12" i="3" s="1"/>
  <c r="AS20" i="3" s="1"/>
  <c r="AT20" i="3"/>
  <c r="AT51" i="3"/>
  <c r="BB20" i="3"/>
  <c r="BK20" i="3" s="1"/>
  <c r="AP43" i="3"/>
  <c r="AP51" i="3" s="1"/>
  <c r="AP9" i="3"/>
  <c r="AP12" i="3" s="1"/>
  <c r="AP20" i="3" s="1"/>
  <c r="AL43" i="3"/>
  <c r="AL51" i="3" s="1"/>
  <c r="AL9" i="3"/>
  <c r="AL12" i="3" s="1"/>
  <c r="AL20" i="3" s="1"/>
  <c r="BB51" i="3"/>
  <c r="BL20" i="3" l="1"/>
  <c r="AG43" i="3"/>
  <c r="AG51" i="3" s="1"/>
  <c r="AG9" i="3"/>
  <c r="AG12" i="3" s="1"/>
  <c r="AG20" i="3" s="1"/>
  <c r="BM20" i="3" s="1"/>
  <c r="BB22" i="3"/>
  <c r="BB28" i="3" s="1"/>
  <c r="AT22" i="3"/>
  <c r="AT28" i="3" s="1"/>
  <c r="AG22" i="3"/>
  <c r="AG28" i="3" s="1"/>
  <c r="AG30" i="3" l="1"/>
  <c r="AF22" i="3"/>
  <c r="AI22" i="3"/>
  <c r="AJ22" i="3"/>
  <c r="AT30" i="3"/>
  <c r="AQ22" i="3"/>
  <c r="AL22" i="3"/>
  <c r="AP22" i="3"/>
  <c r="BB30" i="3"/>
  <c r="AX22" i="3"/>
  <c r="AS22" i="3"/>
  <c r="AS28" i="3" l="1"/>
  <c r="AS30" i="3"/>
  <c r="AX28" i="3"/>
  <c r="AX30" i="3"/>
  <c r="AP28" i="3"/>
  <c r="AP30" i="3"/>
  <c r="AL28" i="3"/>
  <c r="AL30" i="3"/>
  <c r="AQ28" i="3"/>
  <c r="AQ30" i="3"/>
  <c r="AJ28" i="3"/>
  <c r="AJ30" i="3"/>
  <c r="AI28" i="3"/>
  <c r="AI30" i="3"/>
  <c r="AF28" i="3"/>
  <c r="AF30" i="3"/>
  <c r="K130" i="3" l="1"/>
  <c r="K133" i="3" s="1"/>
  <c r="J130" i="3" l="1"/>
  <c r="J133" i="3" s="1"/>
  <c r="G130" i="3"/>
  <c r="G133" i="3" s="1"/>
  <c r="K119" i="3"/>
  <c r="J22" i="3" l="1"/>
  <c r="J28" i="3" s="1"/>
  <c r="H112" i="3"/>
  <c r="H115" i="3" s="1"/>
  <c r="H116" i="3" s="1"/>
  <c r="H22" i="3"/>
  <c r="H28" i="3" s="1"/>
  <c r="G119" i="3"/>
  <c r="J119" i="3"/>
  <c r="J152" i="3"/>
  <c r="J154" i="3" s="1"/>
  <c r="I112" i="3"/>
  <c r="I115" i="3" s="1"/>
  <c r="I116" i="3" s="1"/>
  <c r="G22" i="3"/>
  <c r="G28" i="3" s="1"/>
  <c r="H130" i="3"/>
  <c r="H133" i="3" s="1"/>
  <c r="I130" i="3"/>
  <c r="I133" i="3" s="1"/>
  <c r="H119" i="3"/>
  <c r="H143" i="3" l="1"/>
  <c r="H146" i="3" s="1"/>
  <c r="H150" i="3" s="1"/>
  <c r="H152" i="3"/>
  <c r="H154" i="3" s="1"/>
  <c r="I22" i="3"/>
  <c r="I28" i="3" s="1"/>
  <c r="I119" i="3"/>
  <c r="I152" i="3"/>
  <c r="I154" i="3" s="1"/>
  <c r="K22" i="3"/>
  <c r="K28" i="3" s="1"/>
  <c r="K152" i="3"/>
  <c r="K154" i="3" s="1"/>
  <c r="K112" i="3"/>
  <c r="K115" i="3" s="1"/>
  <c r="K116" i="3" s="1"/>
  <c r="K143" i="3"/>
  <c r="I143" i="3"/>
  <c r="G152" i="3"/>
  <c r="G154" i="3" s="1"/>
  <c r="G112" i="3"/>
  <c r="G115" i="3" s="1"/>
  <c r="G116" i="3" s="1"/>
  <c r="G143" i="3"/>
  <c r="J112" i="3"/>
  <c r="J115" i="3" s="1"/>
  <c r="J116" i="3" s="1"/>
  <c r="J143" i="3"/>
  <c r="H14" i="3" l="1"/>
  <c r="H17" i="3" s="1"/>
  <c r="H20" i="3" s="1"/>
  <c r="H30" i="3" s="1"/>
  <c r="H148" i="3"/>
  <c r="I146" i="3"/>
  <c r="I150" i="3" s="1"/>
  <c r="I148" i="3"/>
  <c r="I14" i="3"/>
  <c r="I17" i="3" s="1"/>
  <c r="I20" i="3" s="1"/>
  <c r="I30" i="3" s="1"/>
  <c r="K146" i="3"/>
  <c r="K150" i="3" s="1"/>
  <c r="K148" i="3"/>
  <c r="K14" i="3"/>
  <c r="K17" i="3" s="1"/>
  <c r="K20" i="3" s="1"/>
  <c r="K30" i="3" s="1"/>
  <c r="J146" i="3"/>
  <c r="J150" i="3" s="1"/>
  <c r="J148" i="3"/>
  <c r="J14" i="3"/>
  <c r="J17" i="3" s="1"/>
  <c r="J20" i="3" s="1"/>
  <c r="J30" i="3" s="1"/>
  <c r="G146" i="3"/>
  <c r="G150" i="3" s="1"/>
  <c r="G148" i="3"/>
  <c r="G14" i="3"/>
  <c r="G17" i="3" s="1"/>
  <c r="G20" i="3" s="1"/>
  <c r="G30" i="3" s="1"/>
  <c r="U15" i="3" l="1"/>
  <c r="U11" i="3" l="1"/>
  <c r="U13" i="3"/>
  <c r="U16" i="3" l="1"/>
  <c r="U202" i="3" l="1"/>
  <c r="U14" i="3"/>
  <c r="U17" i="3" s="1"/>
  <c r="U204" i="3"/>
  <c r="U18" i="3"/>
  <c r="U9" i="3" l="1"/>
  <c r="U10" i="3"/>
  <c r="U12" i="3" l="1"/>
  <c r="U197" i="3"/>
  <c r="U206" i="3" s="1"/>
  <c r="U191" i="3" l="1"/>
  <c r="U22" i="3" l="1"/>
  <c r="U28" i="3" s="1"/>
  <c r="U170" i="3" l="1"/>
  <c r="U171" i="3" s="1"/>
  <c r="U8" i="3"/>
  <c r="U20" i="3" s="1"/>
  <c r="U30" i="3" s="1"/>
  <c r="BK6" i="3" l="1"/>
  <c r="BL6" i="3"/>
  <c r="BM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jprairie</author>
    <author>prairie</author>
  </authors>
  <commentList>
    <comment ref="K39" authorId="0" shapeId="0" xr:uid="{C6326BC2-A0DB-46D7-BFD5-44422C32F773}">
      <text>
        <r>
          <rPr>
            <b/>
            <sz val="8"/>
            <color indexed="81"/>
            <rFont val="Tahoma"/>
            <family val="2"/>
          </rPr>
          <t>jprairie:</t>
        </r>
        <r>
          <rPr>
            <sz val="8"/>
            <color indexed="81"/>
            <rFont val="Tahoma"/>
            <family val="2"/>
          </rPr>
          <t xml:space="preserve">
value from AZ report. Value published in 1971-74 CU&amp;L report was provisonial</t>
        </r>
      </text>
    </comment>
    <comment ref="U39" authorId="0" shapeId="0" xr:uid="{BE5B46D7-4429-4836-B544-C74E469371D8}">
      <text>
        <r>
          <rPr>
            <b/>
            <sz val="8"/>
            <color indexed="81"/>
            <rFont val="Tahoma"/>
            <family val="2"/>
          </rPr>
          <t>jprairie:</t>
        </r>
        <r>
          <rPr>
            <sz val="8"/>
            <color indexed="81"/>
            <rFont val="Tahoma"/>
            <family val="2"/>
          </rPr>
          <t xml:space="preserve">
These were taken from the published CUandL report. AZ reports for 1984-85 are missing</t>
        </r>
      </text>
    </comment>
    <comment ref="K40" authorId="1" shapeId="0" xr:uid="{A4F76289-B702-4FE1-AAC0-5DF4171ADDC3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previously published values not backed up in technical appendix.</t>
        </r>
      </text>
    </comment>
    <comment ref="L40" authorId="1" shapeId="0" xr:uid="{2AD8C910-26E2-4B01-A34F-27CBEB9823FC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previously published values not as precise as  source data in technical appendix.</t>
        </r>
      </text>
    </comment>
    <comment ref="P40" authorId="1" shapeId="0" xr:uid="{F0B8F702-1319-45B5-A680-B57D90FD72E9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previously published values not as precise as  source data in technical appendix.</t>
        </r>
      </text>
    </comment>
    <comment ref="U40" authorId="0" shapeId="0" xr:uid="{4023E092-6DA2-4ECD-900D-33B40D406BCF}">
      <text>
        <r>
          <rPr>
            <b/>
            <sz val="8"/>
            <color indexed="81"/>
            <rFont val="Tahoma"/>
            <family val="2"/>
          </rPr>
          <t>jprairie:</t>
        </r>
        <r>
          <rPr>
            <sz val="8"/>
            <color indexed="81"/>
            <rFont val="Tahoma"/>
            <family val="2"/>
          </rPr>
          <t xml:space="preserve">
Appears that 14040106 Moffat county was missing from published values</t>
        </r>
      </text>
    </comment>
    <comment ref="G41" authorId="1" shapeId="0" xr:uid="{DCC6BE01-2338-486C-AA7C-DE99E45E9CB7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previously published values not backed up in technical appendix.</t>
        </r>
      </text>
    </comment>
    <comment ref="K41" authorId="1" shapeId="0" xr:uid="{4F6308B5-3CE6-466F-9A01-4DC2E8350A00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previously published values not backed up in technical appendix.</t>
        </r>
      </text>
    </comment>
    <comment ref="O41" authorId="1" shapeId="0" xr:uid="{01D65790-7462-4C20-834D-354C92036341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previously published values not as precise as  source data in technical appendix.</t>
        </r>
      </text>
    </comment>
    <comment ref="P42" authorId="1" shapeId="0" xr:uid="{C2F6EB29-2ED7-4E83-9377-19AA63587FE0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previously published values not as precise as  source data in technical appendix.</t>
        </r>
      </text>
    </comment>
    <comment ref="K44" authorId="1" shapeId="0" xr:uid="{AC988890-F2EC-4360-BEC6-9126A065C57D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previously published values not backed up in technical appendix.</t>
        </r>
      </text>
    </comment>
    <comment ref="M44" authorId="1" shapeId="0" xr:uid="{28C7E253-F88F-4F9B-84CE-D315C22459B0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previously published values not as precise as  source data in technical appendix.</t>
        </r>
      </text>
    </comment>
    <comment ref="P44" authorId="1" shapeId="0" xr:uid="{D13D7CA6-C77F-4650-8DCF-DF75B0BB7FAF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previously published values not as precise as  source data in technical appendix.</t>
        </r>
      </text>
    </comment>
    <comment ref="U44" authorId="1" shapeId="0" xr:uid="{DE3F05F4-35E4-42ED-AD97-7D66B2353DAB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these vary because technical appendix values for NM do not match published values</t>
        </r>
      </text>
    </comment>
    <comment ref="Z44" authorId="1" shapeId="0" xr:uid="{8BFD1412-F311-4997-AD6F-F4535C887F0F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removed reservoir evap from F&amp;W and added to reservoir regulation catagory</t>
        </r>
      </text>
    </comment>
    <comment ref="L45" authorId="1" shapeId="0" xr:uid="{03103F61-009E-4361-AAE9-E04E8C8D7A9B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previously published values not as precise as  source data in technical appendix.</t>
        </r>
      </text>
    </comment>
    <comment ref="N45" authorId="1" shapeId="0" xr:uid="{8F2C7A8F-EFD8-4885-88BA-4957398BB29D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previously published values not as precise as  source data in technical appendix.</t>
        </r>
      </text>
    </comment>
    <comment ref="P46" authorId="1" shapeId="0" xr:uid="{D9E7E5F4-082E-4066-9F26-89CA99BAB112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previously published values not as precise as  source data in technical appendix.</t>
        </r>
      </text>
    </comment>
    <comment ref="G47" authorId="1" shapeId="0" xr:uid="{B032DD4A-9180-4D27-A20A-247E4117BA39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previously published values not backed up in technical appendix.</t>
        </r>
      </text>
    </comment>
    <comment ref="I47" authorId="1" shapeId="0" xr:uid="{2B734350-17AD-45CA-9635-1FB520597268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previously published values not backed up in technical appendix.</t>
        </r>
      </text>
    </comment>
    <comment ref="P49" authorId="1" shapeId="0" xr:uid="{A1122C1B-C7B6-46F7-89C1-67CBE0E23175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previously published values not as precise as  source data in technical appendix.</t>
        </r>
      </text>
    </comment>
    <comment ref="K121" authorId="0" shapeId="0" xr:uid="{598E68C4-C308-4B85-805D-AEF43A577D0C}">
      <text>
        <r>
          <rPr>
            <b/>
            <sz val="8"/>
            <color indexed="81"/>
            <rFont val="Tahoma"/>
            <family val="2"/>
          </rPr>
          <t>jprairie:</t>
        </r>
        <r>
          <rPr>
            <sz val="8"/>
            <color indexed="81"/>
            <rFont val="Tahoma"/>
            <family val="2"/>
          </rPr>
          <t xml:space="preserve">
These values also include Fish&amp;Wildlife Recreation values</t>
        </r>
      </text>
    </comment>
    <comment ref="AC121" authorId="1" shapeId="0" xr:uid="{79FEA6B5-5082-4053-94F6-ACE25D88FE07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appears published report was wrong. Value taken from AZ report. Per Brenda this was rounded down for the published report. 1/30/03</t>
        </r>
      </text>
    </comment>
    <comment ref="T126" authorId="1" shapeId="0" xr:uid="{E25DCCC9-A4FA-44C9-BADB-99C057C4EEC8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No values for minor reservoirs provided by NM. We used reported 1985 values from NM for 1976-84.</t>
        </r>
      </text>
    </comment>
    <comment ref="P135" authorId="1" shapeId="0" xr:uid="{D7DC2C3F-F410-4F7B-8165-3F37EA5CD8C8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removed 124 of 1100 reservoirs because they only show up from 1976-80. Predominatly CO.</t>
        </r>
      </text>
    </comment>
    <comment ref="F137" authorId="0" shapeId="0" xr:uid="{9290429F-7238-4653-A2D3-B0CBB98F4661}">
      <text>
        <r>
          <rPr>
            <b/>
            <sz val="8"/>
            <color indexed="81"/>
            <rFont val="Tahoma"/>
            <family val="2"/>
          </rPr>
          <t>jprairie:</t>
        </r>
        <r>
          <rPr>
            <sz val="8"/>
            <color indexed="81"/>
            <rFont val="Tahoma"/>
            <family val="2"/>
          </rPr>
          <t xml:space="preserve">
lake powell is substracted from total</t>
        </r>
      </text>
    </comment>
    <comment ref="K137" authorId="0" shapeId="0" xr:uid="{2FCD694B-1525-4D6F-8F3B-B89FCA93F2C4}">
      <text>
        <r>
          <rPr>
            <b/>
            <sz val="8"/>
            <color indexed="81"/>
            <rFont val="Tahoma"/>
            <family val="2"/>
          </rPr>
          <t>jprairie:</t>
        </r>
        <r>
          <rPr>
            <sz val="8"/>
            <color indexed="81"/>
            <rFont val="Tahoma"/>
            <family val="2"/>
          </rPr>
          <t xml:space="preserve">
These values also include Fish&amp;Wildlife Recreation values</t>
        </r>
      </text>
    </comment>
    <comment ref="AC137" authorId="1" shapeId="0" xr:uid="{3282E924-F728-4519-ABC2-C2DB03A1DC37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published values does not match AZ report</t>
        </r>
      </text>
    </comment>
    <comment ref="F139" authorId="0" shapeId="0" xr:uid="{2D849A8C-1B6C-4B4D-AA5F-1EA4F3DAAE41}">
      <text>
        <r>
          <rPr>
            <b/>
            <sz val="8"/>
            <color indexed="81"/>
            <rFont val="Tahoma"/>
            <family val="2"/>
          </rPr>
          <t>jprairie:</t>
        </r>
        <r>
          <rPr>
            <sz val="8"/>
            <color indexed="81"/>
            <rFont val="Tahoma"/>
            <family val="2"/>
          </rPr>
          <t xml:space="preserve">
blue mesa and morrow point are substractd from total</t>
        </r>
      </text>
    </comment>
    <comment ref="K139" authorId="1" shapeId="0" xr:uid="{887FF14A-C272-44A2-AC4E-2C9DB5611DDF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These values also include Fish&amp;Wildlife Recreation values
Include evap from export project reservoirs.</t>
        </r>
      </text>
    </comment>
    <comment ref="U142" authorId="1" shapeId="0" xr:uid="{3FD9762A-5983-4992-9C36-48CFD0B1D7DA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We do not have supporting data for published number from the state of NM. Values shown on "Summary" are supported in technical appendix</t>
        </r>
      </text>
    </comment>
    <comment ref="Z142" authorId="1" shapeId="0" xr:uid="{FA53E5E9-ACBD-4ECD-8DB4-7C0D176FCC5B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did not include fish &amp; wildlife reservoirs</t>
        </r>
      </text>
    </comment>
    <comment ref="AJ142" authorId="0" shapeId="0" xr:uid="{37F7CF56-D305-43F2-80B4-FEBABF479661}">
      <text>
        <r>
          <rPr>
            <b/>
            <sz val="8"/>
            <color indexed="81"/>
            <rFont val="Tahoma"/>
            <family val="2"/>
          </rPr>
          <t>jprairie:</t>
        </r>
        <r>
          <rPr>
            <sz val="8"/>
            <color indexed="81"/>
            <rFont val="Tahoma"/>
            <family val="2"/>
          </rPr>
          <t xml:space="preserve">
Added fish &amp; wildlife reservoir (Beeline)</t>
        </r>
      </text>
    </comment>
    <comment ref="F143" authorId="0" shapeId="0" xr:uid="{6801581A-468D-46D4-8D61-18CC077FFB99}">
      <text>
        <r>
          <rPr>
            <b/>
            <sz val="8"/>
            <color indexed="81"/>
            <rFont val="Tahoma"/>
            <family val="2"/>
          </rPr>
          <t>jprairie:</t>
        </r>
        <r>
          <rPr>
            <sz val="8"/>
            <color indexed="81"/>
            <rFont val="Tahoma"/>
            <family val="2"/>
          </rPr>
          <t xml:space="preserve">
flaming gorge is substracted from total</t>
        </r>
      </text>
    </comment>
    <comment ref="K143" authorId="1" shapeId="0" xr:uid="{3D81FC6E-818B-4F9C-9D70-E56B012ED7E9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Include evap from export project reservoirs.
These values also include Fish&amp;Wildlife Recreation values</t>
        </r>
      </text>
    </comment>
    <comment ref="AE143" authorId="1" shapeId="0" xr:uid="{F80D7E80-D98F-4F7B-9774-A1DFB1635A6A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The published values was missing moon lake.</t>
        </r>
      </text>
    </comment>
    <comment ref="U147" authorId="0" shapeId="0" xr:uid="{166A5DB3-AC1B-4CA2-942A-AF153560AF14}">
      <text>
        <r>
          <rPr>
            <b/>
            <sz val="8"/>
            <color indexed="81"/>
            <rFont val="Tahoma"/>
            <family val="2"/>
          </rPr>
          <t>jprairie:</t>
        </r>
        <r>
          <rPr>
            <sz val="8"/>
            <color indexed="81"/>
            <rFont val="Tahoma"/>
            <family val="2"/>
          </rPr>
          <t xml:space="preserve">
It appears the published values are incorrect. Values given supported in technical appendix</t>
        </r>
      </text>
    </comment>
    <comment ref="P150" authorId="1" shapeId="0" xr:uid="{F7A88D54-A692-45AC-BB4E-739B287C5008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removed 124 of 1100 reservoirs because they only show up from 1976-80. Predominatly CO.</t>
        </r>
      </text>
    </comment>
    <comment ref="AJ163" authorId="0" shapeId="0" xr:uid="{B7E39080-15C3-4381-99E6-D8ED1BDBC017}">
      <text>
        <r>
          <rPr>
            <b/>
            <sz val="8"/>
            <color indexed="81"/>
            <rFont val="Tahoma"/>
            <family val="2"/>
          </rPr>
          <t>jprairie:</t>
        </r>
        <r>
          <rPr>
            <sz val="8"/>
            <color indexed="81"/>
            <rFont val="Tahoma"/>
            <family val="2"/>
          </rPr>
          <t xml:space="preserve">
Remove fish &amp; wildlife reservoir (Beeline) should be under ResEvap</t>
        </r>
      </text>
    </comment>
    <comment ref="V175" authorId="1" shapeId="0" xr:uid="{AD75EA69-3BBA-4248-A8B5-84D6AC0B68ED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Navajo monthly values did not add to annual</t>
        </r>
      </text>
    </comment>
    <comment ref="AD176" authorId="1" shapeId="0" xr:uid="{A425968C-0B6A-4B98-B32B-E8D8210EAF3B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craig &amp; hayden monthly values did not add up tp previously published annual values</t>
        </r>
      </text>
    </comment>
    <comment ref="AE177" authorId="1" shapeId="0" xr:uid="{10B0155C-FC30-4FF8-B52E-AB27E38CD6A5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Problems with nucla data. Appears this was estimated by the State of CO</t>
        </r>
      </text>
    </comment>
    <comment ref="J180" authorId="0" shapeId="0" xr:uid="{4E9CA7B2-E77A-4F78-9416-14E71E0D9CF9}">
      <text>
        <r>
          <rPr>
            <b/>
            <sz val="8"/>
            <color indexed="81"/>
            <rFont val="Tahoma"/>
            <family val="2"/>
          </rPr>
          <t xml:space="preserve">jprairie: </t>
        </r>
        <r>
          <rPr>
            <sz val="8"/>
            <color indexed="81"/>
            <rFont val="Tahoma"/>
            <family val="2"/>
          </rPr>
          <t>the published number from 1971-75 report do not match number in 1976-80 technical appendix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180" authorId="1" shapeId="0" xr:uid="{75F266CF-81A0-4DB0-BE7D-CFA9F9218499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There are many conflicting data files. These are the latest values.</t>
        </r>
      </text>
    </comment>
    <comment ref="P181" authorId="1" shapeId="0" xr:uid="{9519C2FC-E1C6-4CFA-BA2C-BA4B5A02D45A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The published report wrongly splits uses in green river into san-juan</t>
        </r>
      </text>
    </comment>
    <comment ref="U181" authorId="1" shapeId="0" xr:uid="{4A61E3D6-EBA3-4715-8624-E3D59F962BEA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Hunter monthly do not add up to published annual and Bonanza starts in 1985 per PowerMonthly.xls source Excel workbook. Was wrong in technical appedix.</t>
        </r>
      </text>
    </comment>
    <comment ref="P183" authorId="0" shapeId="0" xr:uid="{957EAA7C-1406-4CC4-AC1A-F8DA78DAE888}">
      <text>
        <r>
          <rPr>
            <b/>
            <sz val="8"/>
            <color indexed="81"/>
            <rFont val="Tahoma"/>
            <family val="2"/>
          </rPr>
          <t>jprairie:</t>
        </r>
        <r>
          <rPr>
            <sz val="8"/>
            <color indexed="81"/>
            <rFont val="Tahoma"/>
            <family val="2"/>
          </rPr>
          <t xml:space="preserve">
The published report wrongly splits uses in green river into san-juan</t>
        </r>
      </text>
    </comment>
    <comment ref="U185" authorId="1" shapeId="0" xr:uid="{48AF76A7-A538-46F9-9F1C-DA9233F45734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Jim Bridger or Naughton monthly values did not add to published annual.</t>
        </r>
      </text>
    </comment>
    <comment ref="U193" authorId="0" shapeId="0" xr:uid="{E078D977-D8D1-4F89-AAD9-B98AA26D849B}">
      <text>
        <r>
          <rPr>
            <b/>
            <sz val="8"/>
            <color indexed="81"/>
            <rFont val="Tahoma"/>
            <family val="2"/>
          </rPr>
          <t>jprairie:</t>
        </r>
        <r>
          <rPr>
            <sz val="8"/>
            <color indexed="81"/>
            <rFont val="Tahoma"/>
            <family val="2"/>
          </rPr>
          <t xml:space="preserve">
this published report was wrong showing 400 ac-ft</t>
        </r>
      </text>
    </comment>
    <comment ref="AE203" authorId="1" shapeId="0" xr:uid="{DDE902F0-357D-48FB-B494-09BB60263BAD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these values have closed basin 14040200 in WY removed. This was not consistent over the years</t>
        </r>
      </text>
    </comment>
    <comment ref="K249" authorId="1" shapeId="0" xr:uid="{CA26F9C3-4672-4B81-B5C7-D695A93964FC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  
Also the Reservoir Evaportation From Export Projects was removed from Export category and added to Reservoir Evap Catagory</t>
        </r>
      </text>
    </comment>
    <comment ref="AE249" authorId="1" shapeId="0" xr:uid="{41FB117C-E51E-489F-B228-F006F9D0C9BC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</t>
        </r>
      </text>
    </comment>
    <comment ref="I250" authorId="1" shapeId="0" xr:uid="{A14E6172-CE8C-4D0A-8713-02366FB3F342}">
      <text>
        <r>
          <rPr>
            <b/>
            <sz val="8"/>
            <color indexed="81"/>
            <rFont val="Tahoma"/>
            <family val="2"/>
          </rPr>
          <t xml:space="preserve">prairie:
</t>
        </r>
        <r>
          <rPr>
            <sz val="8"/>
            <color indexed="81"/>
            <rFont val="Tahoma"/>
            <family val="2"/>
          </rPr>
          <t>All export and import data was recollected for each indiviual export.</t>
        </r>
      </text>
    </comment>
    <comment ref="L250" authorId="1" shapeId="0" xr:uid="{38369488-5648-42CD-A02F-6C7AF70E3F4B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</t>
        </r>
      </text>
    </comment>
    <comment ref="O250" authorId="1" shapeId="0" xr:uid="{10CE4187-73D1-4DFF-8079-71F439714A3F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</t>
        </r>
      </text>
    </comment>
    <comment ref="Q250" authorId="1" shapeId="0" xr:uid="{DC352DF7-7BB2-4E82-9630-3DA291AEBF1D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</t>
        </r>
      </text>
    </comment>
    <comment ref="L252" authorId="1" shapeId="0" xr:uid="{284C6725-C5A9-4568-9924-14D25C0B31D9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</t>
        </r>
      </text>
    </comment>
    <comment ref="N252" authorId="1" shapeId="0" xr:uid="{EB90C756-CCB7-48C8-B5DD-AF65E2D5EB59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</t>
        </r>
      </text>
    </comment>
    <comment ref="K253" authorId="1" shapeId="0" xr:uid="{C39FABB3-A3AF-4A19-B3CF-C648C493156E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 
Also the Reservoir Evaportation From Export Projects was removed from Export category and added to Reservoir Evap Category
</t>
        </r>
      </text>
    </comment>
    <comment ref="X253" authorId="1" shapeId="0" xr:uid="{10CD3932-EB33-4A14-8105-7EB932B210AE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</t>
        </r>
      </text>
    </comment>
    <comment ref="Z253" authorId="1" shapeId="0" xr:uid="{1ABDCC13-7270-4B4C-ADA4-D87F2DDE8418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</t>
        </r>
      </text>
    </comment>
    <comment ref="Z257" authorId="1" shapeId="0" xr:uid="{8508A049-1DB7-4338-A741-6D6C44FFEF5B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</t>
        </r>
      </text>
    </comment>
    <comment ref="AE259" authorId="1" shapeId="0" xr:uid="{3E9CE666-0470-4C8B-B2D5-4640C0F00356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</t>
        </r>
      </text>
    </comment>
    <comment ref="U264" authorId="1" shapeId="0" xr:uid="{B4DE7E21-63C5-4065-BA9F-47A0C15A0CFB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</t>
        </r>
      </text>
    </comment>
    <comment ref="AE264" authorId="1" shapeId="0" xr:uid="{EFBEDAD7-D96E-4C19-AD6D-46CEAB9E3F0D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</t>
        </r>
      </text>
    </comment>
    <comment ref="I265" authorId="1" shapeId="0" xr:uid="{7A3A52DD-AAD6-46B4-A653-DCB249644C56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
Missing data for Montezuma Canal and Tunnel which was the summation of Dolores Main Tunnel No. 1 and 2 data.</t>
        </r>
      </text>
    </comment>
    <comment ref="X265" authorId="1" shapeId="0" xr:uid="{B42EC555-DD07-4B7D-B426-ED4A840FE9E0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</t>
        </r>
      </text>
    </comment>
    <comment ref="I266" authorId="1" shapeId="0" xr:uid="{016DE73B-25F3-4E70-B7EB-B4A2A7FDCFD0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
Missing data for Montezuma Canal and Tunnel which was the summation of Dolores Main Tunnel No. 1 and 2 data.</t>
        </r>
      </text>
    </comment>
    <comment ref="AE291" authorId="1" shapeId="0" xr:uid="{D1E7E022-A86A-4C82-BA26-A4271A4F2310}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export and import data was recollected for each indiviual export.</t>
        </r>
      </text>
    </comment>
  </commentList>
</comments>
</file>

<file path=xl/sharedStrings.xml><?xml version="1.0" encoding="utf-8"?>
<sst xmlns="http://schemas.openxmlformats.org/spreadsheetml/2006/main" count="375" uniqueCount="82">
  <si>
    <t xml:space="preserve">   Interior Region 7: Upper Colorado Basin</t>
  </si>
  <si>
    <t>USE TYPE</t>
  </si>
  <si>
    <t>STATE</t>
  </si>
  <si>
    <t>HUC</t>
  </si>
  <si>
    <t>COUNTY</t>
  </si>
  <si>
    <t>averages</t>
  </si>
  <si>
    <t>Arizona</t>
  </si>
  <si>
    <t>san juan-colorado river</t>
  </si>
  <si>
    <t>Colorado</t>
  </si>
  <si>
    <t>green river</t>
  </si>
  <si>
    <t>upper main stem</t>
  </si>
  <si>
    <t>Total</t>
  </si>
  <si>
    <t>New Mexico</t>
  </si>
  <si>
    <t>Utah</t>
  </si>
  <si>
    <t>Wyoming</t>
  </si>
  <si>
    <t>FINAL BACK CHECK</t>
  </si>
  <si>
    <t>Maj Res</t>
  </si>
  <si>
    <t>M&amp;I</t>
  </si>
  <si>
    <t xml:space="preserve">Irrigated Agriculture </t>
  </si>
  <si>
    <t>TOTAL</t>
  </si>
  <si>
    <t>Irr. Ag.</t>
  </si>
  <si>
    <t xml:space="preserve">Grand Total    </t>
  </si>
  <si>
    <t xml:space="preserve"> </t>
  </si>
  <si>
    <t xml:space="preserve">Livestock </t>
  </si>
  <si>
    <t>Livestk.</t>
  </si>
  <si>
    <t>Stockpond</t>
  </si>
  <si>
    <t>Stkpond</t>
  </si>
  <si>
    <t>Livestock + Stockponds</t>
  </si>
  <si>
    <t>LiveStk+Stkpond</t>
  </si>
  <si>
    <t>Major Reservoir Evap</t>
  </si>
  <si>
    <t>Minor Reservoir Evap</t>
  </si>
  <si>
    <t>Moon Lake</t>
  </si>
  <si>
    <t>subtotal</t>
  </si>
  <si>
    <t>Min Res</t>
  </si>
  <si>
    <t>Major and Minor Reservoirs</t>
  </si>
  <si>
    <t>Maj&amp;Min Res</t>
  </si>
  <si>
    <t>minus moon lake</t>
  </si>
  <si>
    <t>total for reservoirs</t>
  </si>
  <si>
    <t>M &amp; I</t>
  </si>
  <si>
    <t>closed basin</t>
  </si>
  <si>
    <t>including great divide basin</t>
  </si>
  <si>
    <t>published report</t>
  </si>
  <si>
    <t>Power</t>
  </si>
  <si>
    <t>Pow</t>
  </si>
  <si>
    <t>Minerals</t>
  </si>
  <si>
    <t>Min</t>
  </si>
  <si>
    <t>Exports</t>
  </si>
  <si>
    <t>Broadbent Suppy Ditch</t>
  </si>
  <si>
    <t>August Gumlick *</t>
  </si>
  <si>
    <t>Exp</t>
  </si>
  <si>
    <t>Imports</t>
  </si>
  <si>
    <t>Imp</t>
  </si>
  <si>
    <t>Exports - Outside System</t>
  </si>
  <si>
    <t>Exp Outside</t>
  </si>
  <si>
    <t>Exports - WithIn System</t>
  </si>
  <si>
    <t>Exp Within</t>
  </si>
  <si>
    <t>Exports/Imports</t>
  </si>
  <si>
    <t>Exp/Imp</t>
  </si>
  <si>
    <t xml:space="preserve">Grand Total     </t>
  </si>
  <si>
    <t>Irrigated Acreage (acres)</t>
  </si>
  <si>
    <t>TOTAL CONSUMPTIVE USE (Includes undistributed reservoir evaporation)</t>
  </si>
  <si>
    <r>
      <t xml:space="preserve">Grand Total </t>
    </r>
    <r>
      <rPr>
        <b/>
        <sz val="10"/>
        <color indexed="10"/>
        <rFont val="Arial"/>
        <family val="2"/>
      </rPr>
      <t>(excludes undistributed reservoir evaporation)</t>
    </r>
    <r>
      <rPr>
        <b/>
        <sz val="10"/>
        <rFont val="Arial"/>
        <family val="2"/>
      </rPr>
      <t xml:space="preserve">    </t>
    </r>
  </si>
  <si>
    <t>total from below (excludes undistributed reservoirs)</t>
  </si>
  <si>
    <t>subtotal (including undistributed reservoirs)</t>
  </si>
  <si>
    <t>undistributed reservior evaporation</t>
  </si>
  <si>
    <t>CU&amp;L undistributed reservoir evaporation</t>
  </si>
  <si>
    <t>Flaming Gorge</t>
  </si>
  <si>
    <t>Blue Mesa</t>
  </si>
  <si>
    <t>Morrow Point</t>
  </si>
  <si>
    <t>Lake Powell</t>
  </si>
  <si>
    <t>Upper Colorado River System, Consumptive Uses and Losses 1971-2024</t>
  </si>
  <si>
    <t>undistributed back check</t>
  </si>
  <si>
    <t>Mineral</t>
  </si>
  <si>
    <t>Figure 1. Upper Colorado River System Consumptive Uses and Losses (including reservoir evaporation undistributed by State) bar chart for each year from 1971 to 2024.</t>
  </si>
  <si>
    <t>Figure 3. Upper Colorado River System irrigated acreages per State and Major Tributaries area chart for each year from 1986 to 2024.</t>
  </si>
  <si>
    <t>excludes undistributed reservoirs</t>
  </si>
  <si>
    <t>Irrg Acres</t>
  </si>
  <si>
    <t>Grand Total including undistributed reservoirs</t>
  </si>
  <si>
    <t>10 yr</t>
  </si>
  <si>
    <t>20 yr</t>
  </si>
  <si>
    <t>30 yr</t>
  </si>
  <si>
    <t xml:space="preserve">Figure 2. Upper Colorado River System Consumptive Uses and Losses (including reservoir evaporation undistributed by State) by state and major tributary from 1971 to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</si>
</sst>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4"/>
      <name val="Segoe UI"/>
      <family val="2"/>
    </font>
    <font>
      <sz val="11"/>
      <name val="Segoe UI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Segoe UI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b/>
      <sz val="10"/>
      <color rgb="FF00B0F0"/>
      <name val="Arial"/>
      <family val="2"/>
    </font>
    <font>
      <sz val="8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129">
    <xf numFmtId="0" fontId="0" fillId="0" borderId="0" xfId="0"/>
    <xf numFmtId="164" fontId="4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Fill="1"/>
    <xf numFmtId="164" fontId="4" fillId="0" borderId="0" xfId="1" applyNumberFormat="1" applyFont="1" applyFill="1"/>
    <xf numFmtId="164" fontId="4" fillId="0" borderId="0" xfId="1" applyNumberFormat="1" applyFont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0" fontId="0" fillId="0" borderId="0" xfId="2" applyNumberFormat="1" applyFont="1"/>
    <xf numFmtId="164" fontId="4" fillId="0" borderId="7" xfId="1" applyNumberFormat="1" applyFont="1" applyBorder="1" applyAlignment="1">
      <alignment horizontal="center"/>
    </xf>
    <xf numFmtId="164" fontId="4" fillId="0" borderId="7" xfId="1" applyNumberFormat="1" applyFont="1" applyFill="1" applyBorder="1" applyAlignment="1">
      <alignment horizontal="center"/>
    </xf>
    <xf numFmtId="164" fontId="4" fillId="2" borderId="0" xfId="1" applyNumberFormat="1" applyFont="1" applyFill="1"/>
    <xf numFmtId="164" fontId="0" fillId="3" borderId="0" xfId="1" applyNumberFormat="1" applyFont="1" applyFill="1"/>
    <xf numFmtId="164" fontId="0" fillId="2" borderId="0" xfId="1" applyNumberFormat="1" applyFont="1" applyFill="1"/>
    <xf numFmtId="164" fontId="1" fillId="0" borderId="0" xfId="1" applyNumberFormat="1" applyFont="1" applyBorder="1" applyAlignment="1">
      <alignment horizontal="center"/>
    </xf>
    <xf numFmtId="164" fontId="1" fillId="0" borderId="0" xfId="1" applyNumberFormat="1" applyFont="1"/>
    <xf numFmtId="164" fontId="1" fillId="0" borderId="0" xfId="1" applyNumberFormat="1" applyFont="1" applyFill="1"/>
    <xf numFmtId="164" fontId="0" fillId="0" borderId="12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2" borderId="6" xfId="1" applyNumberFormat="1" applyFont="1" applyFill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164" fontId="1" fillId="2" borderId="0" xfId="1" applyNumberFormat="1" applyFont="1" applyFill="1"/>
    <xf numFmtId="164" fontId="4" fillId="2" borderId="0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4" fillId="0" borderId="6" xfId="1" applyNumberFormat="1" applyFont="1" applyFill="1" applyBorder="1" applyAlignment="1">
      <alignment horizontal="center"/>
    </xf>
    <xf numFmtId="164" fontId="4" fillId="0" borderId="14" xfId="1" applyNumberFormat="1" applyFont="1" applyFill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164" fontId="1" fillId="0" borderId="0" xfId="1" applyNumberFormat="1" applyFill="1"/>
    <xf numFmtId="164" fontId="1" fillId="0" borderId="0" xfId="1" quotePrefix="1" applyNumberFormat="1" applyFont="1" applyFill="1"/>
    <xf numFmtId="164" fontId="0" fillId="0" borderId="6" xfId="1" applyNumberFormat="1" applyFont="1" applyBorder="1"/>
    <xf numFmtId="164" fontId="0" fillId="0" borderId="10" xfId="1" applyNumberFormat="1" applyFont="1" applyBorder="1"/>
    <xf numFmtId="164" fontId="0" fillId="0" borderId="0" xfId="1" applyNumberFormat="1" applyFont="1" applyBorder="1"/>
    <xf numFmtId="164" fontId="4" fillId="0" borderId="6" xfId="1" applyNumberFormat="1" applyFont="1" applyBorder="1"/>
    <xf numFmtId="164" fontId="4" fillId="0" borderId="10" xfId="1" applyNumberFormat="1" applyFont="1" applyBorder="1"/>
    <xf numFmtId="0" fontId="10" fillId="0" borderId="0" xfId="0" applyFont="1"/>
    <xf numFmtId="0" fontId="2" fillId="0" borderId="0" xfId="3" applyFont="1"/>
    <xf numFmtId="0" fontId="11" fillId="0" borderId="0" xfId="3"/>
    <xf numFmtId="164" fontId="11" fillId="0" borderId="0" xfId="3" applyNumberFormat="1"/>
    <xf numFmtId="0" fontId="1" fillId="0" borderId="0" xfId="3" applyFont="1"/>
    <xf numFmtId="0" fontId="3" fillId="0" borderId="0" xfId="3" applyFont="1"/>
    <xf numFmtId="37" fontId="11" fillId="0" borderId="0" xfId="3" applyNumberFormat="1"/>
    <xf numFmtId="0" fontId="4" fillId="0" borderId="1" xfId="3" applyFont="1" applyBorder="1" applyAlignment="1">
      <alignment horizontal="centerContinuous" vertical="center"/>
    </xf>
    <xf numFmtId="0" fontId="4" fillId="0" borderId="2" xfId="3" applyFont="1" applyBorder="1" applyAlignment="1">
      <alignment horizontal="centerContinuous" vertical="center"/>
    </xf>
    <xf numFmtId="0" fontId="4" fillId="0" borderId="3" xfId="3" applyFont="1" applyBorder="1" applyAlignment="1">
      <alignment horizontal="center" vertical="center"/>
    </xf>
    <xf numFmtId="0" fontId="12" fillId="0" borderId="0" xfId="3" applyFont="1" applyAlignment="1">
      <alignment horizontal="centerContinuous"/>
    </xf>
    <xf numFmtId="0" fontId="11" fillId="0" borderId="0" xfId="3" applyAlignment="1">
      <alignment horizontal="centerContinuous"/>
    </xf>
    <xf numFmtId="0" fontId="4" fillId="0" borderId="15" xfId="3" applyFont="1" applyBorder="1" applyAlignment="1">
      <alignment horizontal="centerContinuous" vertical="center"/>
    </xf>
    <xf numFmtId="0" fontId="4" fillId="0" borderId="15" xfId="3" applyFont="1" applyBorder="1" applyAlignment="1">
      <alignment horizontal="center" vertical="center"/>
    </xf>
    <xf numFmtId="0" fontId="5" fillId="0" borderId="5" xfId="3" applyFont="1" applyBorder="1" applyAlignment="1">
      <alignment horizontal="centerContinuous"/>
    </xf>
    <xf numFmtId="0" fontId="5" fillId="0" borderId="6" xfId="3" applyFont="1" applyBorder="1" applyAlignment="1">
      <alignment horizontal="centerContinuous"/>
    </xf>
    <xf numFmtId="0" fontId="5" fillId="0" borderId="7" xfId="3" applyFont="1" applyBorder="1" applyAlignment="1">
      <alignment horizontal="centerContinuous"/>
    </xf>
    <xf numFmtId="37" fontId="5" fillId="0" borderId="7" xfId="3" applyNumberFormat="1" applyFont="1" applyBorder="1" applyAlignment="1">
      <alignment horizontal="center"/>
    </xf>
    <xf numFmtId="164" fontId="13" fillId="0" borderId="0" xfId="1" applyNumberFormat="1" applyFont="1" applyAlignment="1">
      <alignment horizontal="center"/>
    </xf>
    <xf numFmtId="164" fontId="13" fillId="0" borderId="0" xfId="3" applyNumberFormat="1" applyFont="1"/>
    <xf numFmtId="0" fontId="5" fillId="0" borderId="0" xfId="3" applyFont="1" applyAlignment="1">
      <alignment horizontal="centerContinuous"/>
    </xf>
    <xf numFmtId="37" fontId="5" fillId="0" borderId="0" xfId="3" applyNumberFormat="1" applyFont="1" applyAlignment="1">
      <alignment horizontal="centerContinuous"/>
    </xf>
    <xf numFmtId="37" fontId="5" fillId="0" borderId="0" xfId="3" applyNumberFormat="1" applyFont="1" applyAlignment="1">
      <alignment horizontal="center"/>
    </xf>
    <xf numFmtId="0" fontId="4" fillId="0" borderId="0" xfId="3" applyFont="1" applyAlignment="1">
      <alignment horizontal="center"/>
    </xf>
    <xf numFmtId="0" fontId="11" fillId="0" borderId="0" xfId="3" applyAlignment="1">
      <alignment horizontal="right"/>
    </xf>
    <xf numFmtId="0" fontId="4" fillId="0" borderId="0" xfId="3" applyFont="1"/>
    <xf numFmtId="1" fontId="11" fillId="0" borderId="0" xfId="3" applyNumberFormat="1"/>
    <xf numFmtId="0" fontId="13" fillId="0" borderId="0" xfId="3" applyFont="1"/>
    <xf numFmtId="0" fontId="4" fillId="0" borderId="4" xfId="3" applyFont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4" fillId="0" borderId="0" xfId="3" applyFont="1" applyAlignment="1">
      <alignment horizontal="right"/>
    </xf>
    <xf numFmtId="0" fontId="11" fillId="0" borderId="0" xfId="3" quotePrefix="1" applyAlignment="1">
      <alignment horizontal="right"/>
    </xf>
    <xf numFmtId="0" fontId="6" fillId="0" borderId="0" xfId="3" applyFont="1"/>
    <xf numFmtId="0" fontId="7" fillId="0" borderId="0" xfId="3" applyFont="1" applyAlignment="1">
      <alignment horizontal="right"/>
    </xf>
    <xf numFmtId="164" fontId="7" fillId="0" borderId="0" xfId="3" applyNumberFormat="1" applyFont="1"/>
    <xf numFmtId="164" fontId="11" fillId="0" borderId="0" xfId="3" applyNumberFormat="1" applyAlignment="1">
      <alignment horizontal="centerContinuous"/>
    </xf>
    <xf numFmtId="0" fontId="11" fillId="0" borderId="0" xfId="3" applyAlignment="1">
      <alignment horizontal="center"/>
    </xf>
    <xf numFmtId="0" fontId="5" fillId="0" borderId="0" xfId="3" applyFont="1" applyAlignment="1">
      <alignment horizontal="right"/>
    </xf>
    <xf numFmtId="164" fontId="11" fillId="0" borderId="0" xfId="3" applyNumberFormat="1" applyAlignment="1">
      <alignment horizontal="center"/>
    </xf>
    <xf numFmtId="164" fontId="11" fillId="0" borderId="8" xfId="3" applyNumberFormat="1" applyBorder="1" applyAlignment="1">
      <alignment horizontal="centerContinuous"/>
    </xf>
    <xf numFmtId="0" fontId="11" fillId="0" borderId="8" xfId="3" applyBorder="1"/>
    <xf numFmtId="0" fontId="11" fillId="0" borderId="8" xfId="3" applyBorder="1" applyAlignment="1">
      <alignment horizontal="center"/>
    </xf>
    <xf numFmtId="0" fontId="4" fillId="0" borderId="5" xfId="3" applyFont="1" applyBorder="1" applyAlignment="1">
      <alignment horizontal="centerContinuous"/>
    </xf>
    <xf numFmtId="0" fontId="4" fillId="0" borderId="6" xfId="3" applyFont="1" applyBorder="1" applyAlignment="1">
      <alignment horizontal="centerContinuous"/>
    </xf>
    <xf numFmtId="0" fontId="4" fillId="0" borderId="7" xfId="3" applyFont="1" applyBorder="1" applyAlignment="1">
      <alignment horizontal="center"/>
    </xf>
    <xf numFmtId="0" fontId="4" fillId="0" borderId="9" xfId="3" applyFont="1" applyBorder="1" applyAlignment="1">
      <alignment horizontal="centerContinuous"/>
    </xf>
    <xf numFmtId="0" fontId="4" fillId="0" borderId="6" xfId="3" applyFont="1" applyBorder="1" applyAlignment="1">
      <alignment horizontal="center"/>
    </xf>
    <xf numFmtId="164" fontId="4" fillId="0" borderId="6" xfId="3" applyNumberFormat="1" applyFont="1" applyBorder="1" applyAlignment="1">
      <alignment horizontal="center"/>
    </xf>
    <xf numFmtId="164" fontId="4" fillId="0" borderId="10" xfId="3" applyNumberFormat="1" applyFont="1" applyBorder="1" applyAlignment="1">
      <alignment horizontal="center"/>
    </xf>
    <xf numFmtId="164" fontId="4" fillId="0" borderId="0" xfId="3" applyNumberFormat="1" applyFont="1" applyAlignment="1">
      <alignment horizontal="center"/>
    </xf>
    <xf numFmtId="0" fontId="11" fillId="0" borderId="11" xfId="3" applyBorder="1" applyAlignment="1">
      <alignment horizontal="centerContinuous"/>
    </xf>
    <xf numFmtId="0" fontId="11" fillId="0" borderId="12" xfId="3" applyBorder="1" applyAlignment="1">
      <alignment horizontal="centerContinuous"/>
    </xf>
    <xf numFmtId="0" fontId="11" fillId="0" borderId="12" xfId="3" applyBorder="1" applyAlignment="1">
      <alignment horizontal="center"/>
    </xf>
    <xf numFmtId="164" fontId="14" fillId="0" borderId="0" xfId="3" quotePrefix="1" applyNumberFormat="1" applyFont="1" applyAlignment="1">
      <alignment horizontal="center"/>
    </xf>
    <xf numFmtId="164" fontId="14" fillId="0" borderId="0" xfId="3" quotePrefix="1" applyNumberFormat="1" applyFont="1"/>
    <xf numFmtId="0" fontId="1" fillId="0" borderId="0" xfId="3" applyFont="1" applyAlignment="1">
      <alignment horizontal="center"/>
    </xf>
    <xf numFmtId="0" fontId="15" fillId="0" borderId="4" xfId="3" applyFont="1" applyBorder="1" applyAlignment="1">
      <alignment horizontal="centerContinuous"/>
    </xf>
    <xf numFmtId="0" fontId="15" fillId="0" borderId="0" xfId="3" applyFont="1" applyAlignment="1">
      <alignment horizontal="centerContinuous"/>
    </xf>
    <xf numFmtId="0" fontId="15" fillId="0" borderId="0" xfId="3" applyFont="1" applyAlignment="1">
      <alignment horizontal="center"/>
    </xf>
    <xf numFmtId="0" fontId="14" fillId="0" borderId="0" xfId="3" applyFont="1" applyAlignment="1">
      <alignment horizontal="right"/>
    </xf>
    <xf numFmtId="164" fontId="14" fillId="0" borderId="0" xfId="1" applyNumberFormat="1" applyFont="1" applyBorder="1" applyAlignment="1">
      <alignment horizontal="center"/>
    </xf>
    <xf numFmtId="164" fontId="15" fillId="0" borderId="0" xfId="1" applyNumberFormat="1" applyFont="1" applyBorder="1" applyAlignment="1">
      <alignment horizontal="center"/>
    </xf>
    <xf numFmtId="0" fontId="14" fillId="0" borderId="0" xfId="3" applyFont="1"/>
    <xf numFmtId="0" fontId="6" fillId="0" borderId="0" xfId="3" applyFont="1" applyAlignment="1">
      <alignment horizontal="centerContinuous"/>
    </xf>
    <xf numFmtId="0" fontId="11" fillId="0" borderId="4" xfId="3" applyBorder="1" applyAlignment="1">
      <alignment horizontal="centerContinuous"/>
    </xf>
    <xf numFmtId="1" fontId="11" fillId="0" borderId="0" xfId="3" applyNumberFormat="1" applyAlignment="1">
      <alignment horizontal="center"/>
    </xf>
    <xf numFmtId="0" fontId="11" fillId="0" borderId="9" xfId="3" applyBorder="1"/>
    <xf numFmtId="0" fontId="11" fillId="0" borderId="6" xfId="3" applyBorder="1" applyAlignment="1">
      <alignment horizontal="right"/>
    </xf>
    <xf numFmtId="1" fontId="11" fillId="0" borderId="6" xfId="3" applyNumberFormat="1" applyBorder="1" applyAlignment="1">
      <alignment horizontal="center"/>
    </xf>
    <xf numFmtId="0" fontId="11" fillId="0" borderId="6" xfId="3" applyBorder="1" applyAlignment="1">
      <alignment horizontal="center"/>
    </xf>
    <xf numFmtId="0" fontId="11" fillId="2" borderId="0" xfId="3" applyFill="1" applyAlignment="1">
      <alignment horizontal="right"/>
    </xf>
    <xf numFmtId="0" fontId="11" fillId="0" borderId="4" xfId="3" applyBorder="1" applyAlignment="1">
      <alignment horizontal="right"/>
    </xf>
    <xf numFmtId="0" fontId="14" fillId="0" borderId="4" xfId="3" applyFont="1" applyBorder="1" applyAlignment="1">
      <alignment horizontal="centerContinuous"/>
    </xf>
    <xf numFmtId="1" fontId="14" fillId="0" borderId="0" xfId="3" applyNumberFormat="1" applyFont="1" applyAlignment="1">
      <alignment horizontal="center"/>
    </xf>
    <xf numFmtId="0" fontId="14" fillId="0" borderId="0" xfId="3" applyFont="1" applyAlignment="1">
      <alignment horizontal="center"/>
    </xf>
    <xf numFmtId="0" fontId="11" fillId="0" borderId="13" xfId="3" applyBorder="1" applyAlignment="1">
      <alignment horizontal="left"/>
    </xf>
    <xf numFmtId="0" fontId="11" fillId="0" borderId="13" xfId="3" applyBorder="1" applyAlignment="1">
      <alignment horizontal="center"/>
    </xf>
    <xf numFmtId="0" fontId="11" fillId="0" borderId="13" xfId="3" applyBorder="1"/>
    <xf numFmtId="164" fontId="6" fillId="0" borderId="0" xfId="3" applyNumberFormat="1" applyFont="1" applyAlignment="1">
      <alignment horizontal="right"/>
    </xf>
    <xf numFmtId="164" fontId="11" fillId="0" borderId="8" xfId="3" applyNumberFormat="1" applyBorder="1" applyAlignment="1">
      <alignment horizontal="center"/>
    </xf>
    <xf numFmtId="0" fontId="11" fillId="0" borderId="0" xfId="3" applyAlignment="1">
      <alignment horizontal="left"/>
    </xf>
    <xf numFmtId="0" fontId="4" fillId="0" borderId="13" xfId="3" applyFont="1" applyBorder="1" applyAlignment="1">
      <alignment horizontal="centerContinuous"/>
    </xf>
    <xf numFmtId="0" fontId="1" fillId="0" borderId="13" xfId="3" applyFont="1" applyBorder="1" applyAlignment="1">
      <alignment horizontal="right"/>
    </xf>
    <xf numFmtId="0" fontId="1" fillId="0" borderId="13" xfId="3" applyFont="1" applyBorder="1" applyAlignment="1">
      <alignment horizontal="center"/>
    </xf>
    <xf numFmtId="0" fontId="11" fillId="0" borderId="6" xfId="3" applyBorder="1"/>
    <xf numFmtId="164" fontId="4" fillId="2" borderId="0" xfId="3" applyNumberFormat="1" applyFont="1" applyFill="1"/>
    <xf numFmtId="164" fontId="4" fillId="0" borderId="0" xfId="3" applyNumberFormat="1" applyFont="1"/>
    <xf numFmtId="0" fontId="14" fillId="0" borderId="0" xfId="3" applyFont="1" applyAlignment="1">
      <alignment horizontal="centerContinuous"/>
    </xf>
    <xf numFmtId="1" fontId="14" fillId="0" borderId="8" xfId="3" applyNumberFormat="1" applyFont="1" applyBorder="1" applyAlignment="1">
      <alignment horizontal="center"/>
    </xf>
    <xf numFmtId="0" fontId="14" fillId="0" borderId="8" xfId="3" applyFont="1" applyBorder="1" applyAlignment="1">
      <alignment horizontal="center"/>
    </xf>
    <xf numFmtId="164" fontId="14" fillId="0" borderId="8" xfId="1" applyNumberFormat="1" applyFont="1" applyBorder="1" applyAlignment="1">
      <alignment horizontal="center"/>
    </xf>
    <xf numFmtId="0" fontId="0" fillId="0" borderId="0" xfId="3" applyFont="1"/>
    <xf numFmtId="164" fontId="13" fillId="0" borderId="0" xfId="3" applyNumberFormat="1" applyFont="1" applyAlignment="1">
      <alignment horizontal="center"/>
    </xf>
    <xf numFmtId="3" fontId="11" fillId="0" borderId="0" xfId="3" applyNumberFormat="1"/>
    <xf numFmtId="37" fontId="16" fillId="0" borderId="0" xfId="3" applyNumberFormat="1" applyFont="1"/>
  </cellXfs>
  <cellStyles count="4">
    <cellStyle name="Comma" xfId="1" builtinId="3"/>
    <cellStyle name="Normal" xfId="0" builtinId="0"/>
    <cellStyle name="Normal 2" xfId="3" xr:uid="{DA80BE65-6497-4DDD-A27E-ED8E51BA4B0A}"/>
    <cellStyle name="Percent" xfId="2" builtinId="5"/>
  </cellStyles>
  <dxfs count="0"/>
  <tableStyles count="0" defaultTableStyle="TableStyleMedium2" defaultPivotStyle="PivotStyleLight16"/>
  <colors>
    <mruColors>
      <color rgb="FFC294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'[2]Category Stacked Bar Chart (2)'!$B$4</c:f>
              <c:strCache>
                <c:ptCount val="1"/>
                <c:pt idx="0">
                  <c:v>Agricultural Uses</c:v>
                </c:pt>
              </c:strCache>
            </c:strRef>
          </c:tx>
          <c:spPr>
            <a:solidFill>
              <a:srgbClr val="418AB3"/>
            </a:solidFill>
            <a:ln>
              <a:noFill/>
            </a:ln>
            <a:effectLst/>
          </c:spPr>
          <c:invertIfNegative val="0"/>
          <c:cat>
            <c:numRef>
              <c:f>'[2]CUL Trib Summaries'!$C$174:$BE$174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'[2]Category Stacked Bar Chart (2)'!$C$4:$BD$4</c:f>
              <c:numCache>
                <c:formatCode>General</c:formatCode>
                <c:ptCount val="54"/>
                <c:pt idx="0">
                  <c:v>2312361.5317000002</c:v>
                </c:pt>
                <c:pt idx="1">
                  <c:v>2294485</c:v>
                </c:pt>
                <c:pt idx="2">
                  <c:v>2133277</c:v>
                </c:pt>
                <c:pt idx="3">
                  <c:v>2415734</c:v>
                </c:pt>
                <c:pt idx="4">
                  <c:v>2106605</c:v>
                </c:pt>
                <c:pt idx="5">
                  <c:v>2077240</c:v>
                </c:pt>
                <c:pt idx="6">
                  <c:v>1606601</c:v>
                </c:pt>
                <c:pt idx="7">
                  <c:v>2234387</c:v>
                </c:pt>
                <c:pt idx="8">
                  <c:v>2310179</c:v>
                </c:pt>
                <c:pt idx="9">
                  <c:v>2310383</c:v>
                </c:pt>
                <c:pt idx="10">
                  <c:v>2257850.932</c:v>
                </c:pt>
                <c:pt idx="11">
                  <c:v>2247546.2829999998</c:v>
                </c:pt>
                <c:pt idx="12">
                  <c:v>2294320.4759999998</c:v>
                </c:pt>
                <c:pt idx="13">
                  <c:v>2200974.4560000002</c:v>
                </c:pt>
                <c:pt idx="14">
                  <c:v>2386486.3340000003</c:v>
                </c:pt>
                <c:pt idx="15">
                  <c:v>2350416.2747132569</c:v>
                </c:pt>
                <c:pt idx="16">
                  <c:v>2508830.965637973</c:v>
                </c:pt>
                <c:pt idx="17">
                  <c:v>2769087.5852741334</c:v>
                </c:pt>
                <c:pt idx="18">
                  <c:v>2785211.3719647839</c:v>
                </c:pt>
                <c:pt idx="19">
                  <c:v>2670569.3272717101</c:v>
                </c:pt>
                <c:pt idx="20">
                  <c:v>2387097.4196993001</c:v>
                </c:pt>
                <c:pt idx="21">
                  <c:v>2100717.3635521363</c:v>
                </c:pt>
                <c:pt idx="22">
                  <c:v>2140080.9682231187</c:v>
                </c:pt>
                <c:pt idx="23">
                  <c:v>2559284.0484973248</c:v>
                </c:pt>
                <c:pt idx="24">
                  <c:v>2144383.7185298596</c:v>
                </c:pt>
                <c:pt idx="25">
                  <c:v>2596017.6421297658</c:v>
                </c:pt>
                <c:pt idx="26">
                  <c:v>2014297.6608004274</c:v>
                </c:pt>
                <c:pt idx="27">
                  <c:v>2312257.8703623652</c:v>
                </c:pt>
                <c:pt idx="28">
                  <c:v>2568372.8225252614</c:v>
                </c:pt>
                <c:pt idx="29">
                  <c:v>2781142.1213572836</c:v>
                </c:pt>
                <c:pt idx="30">
                  <c:v>2874273.6003821082</c:v>
                </c:pt>
                <c:pt idx="31">
                  <c:v>2294636.2096285135</c:v>
                </c:pt>
                <c:pt idx="32">
                  <c:v>2598249.1875202293</c:v>
                </c:pt>
                <c:pt idx="33">
                  <c:v>2335762.4530339646</c:v>
                </c:pt>
                <c:pt idx="34">
                  <c:v>2614158.510836184</c:v>
                </c:pt>
                <c:pt idx="35">
                  <c:v>2396315.9894010313</c:v>
                </c:pt>
                <c:pt idx="36">
                  <c:v>2735239.33049013</c:v>
                </c:pt>
                <c:pt idx="37">
                  <c:v>2526524.3847517637</c:v>
                </c:pt>
                <c:pt idx="38">
                  <c:v>2611318.3037416353</c:v>
                </c:pt>
                <c:pt idx="39">
                  <c:v>2662605.69772436</c:v>
                </c:pt>
                <c:pt idx="40">
                  <c:v>2522282.8501956873</c:v>
                </c:pt>
                <c:pt idx="41">
                  <c:v>2863323.6631239047</c:v>
                </c:pt>
                <c:pt idx="42">
                  <c:v>1993456.462075976</c:v>
                </c:pt>
                <c:pt idx="43">
                  <c:v>2433315.846169089</c:v>
                </c:pt>
                <c:pt idx="44">
                  <c:v>2516850.7844775682</c:v>
                </c:pt>
                <c:pt idx="45">
                  <c:v>2672723.2620914425</c:v>
                </c:pt>
                <c:pt idx="46">
                  <c:v>2913021.7886567255</c:v>
                </c:pt>
                <c:pt idx="47">
                  <c:v>2903370.1048722682</c:v>
                </c:pt>
                <c:pt idx="48">
                  <c:v>2843999.5857034479</c:v>
                </c:pt>
                <c:pt idx="49">
                  <c:v>3246069.9379162304</c:v>
                </c:pt>
                <c:pt idx="50">
                  <c:v>2420786.8007277567</c:v>
                </c:pt>
                <c:pt idx="51">
                  <c:v>2615308.7484690589</c:v>
                </c:pt>
                <c:pt idx="52">
                  <c:v>3155603.4361072918</c:v>
                </c:pt>
                <c:pt idx="53">
                  <c:v>2828336.0866452805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1-4C4C-9AD5-A8CA88FFF1ED}"/>
            </c:ext>
          </c:extLst>
        </c:ser>
        <c:ser>
          <c:idx val="3"/>
          <c:order val="1"/>
          <c:tx>
            <c:strRef>
              <c:f>'[2]Category Stacked Bar Chart (2)'!$B$7</c:f>
              <c:strCache>
                <c:ptCount val="1"/>
                <c:pt idx="0">
                  <c:v>Major Reservoir Uses</c:v>
                </c:pt>
              </c:strCache>
            </c:strRef>
          </c:tx>
          <c:spPr>
            <a:solidFill>
              <a:srgbClr val="838383"/>
            </a:solidFill>
            <a:ln>
              <a:noFill/>
            </a:ln>
            <a:effectLst/>
          </c:spPr>
          <c:invertIfNegative val="0"/>
          <c:cat>
            <c:numRef>
              <c:f>'[2]CUL Trib Summaries'!$C$174:$BE$174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'[2]Category Stacked Bar Chart (2)'!$C$7:$BD$7</c:f>
              <c:numCache>
                <c:formatCode>General</c:formatCode>
                <c:ptCount val="54"/>
                <c:pt idx="0">
                  <c:v>94043.536308861498</c:v>
                </c:pt>
                <c:pt idx="1">
                  <c:v>94704.310292656359</c:v>
                </c:pt>
                <c:pt idx="2">
                  <c:v>101750.17991573451</c:v>
                </c:pt>
                <c:pt idx="3">
                  <c:v>101090.94247272304</c:v>
                </c:pt>
                <c:pt idx="4">
                  <c:v>98712.286827259144</c:v>
                </c:pt>
                <c:pt idx="5">
                  <c:v>89529.849518700008</c:v>
                </c:pt>
                <c:pt idx="6">
                  <c:v>86050.254593599995</c:v>
                </c:pt>
                <c:pt idx="7">
                  <c:v>99126.290865000003</c:v>
                </c:pt>
                <c:pt idx="8">
                  <c:v>102063.7819213</c:v>
                </c:pt>
                <c:pt idx="9">
                  <c:v>113505.3587573</c:v>
                </c:pt>
                <c:pt idx="10">
                  <c:v>119768.76940699999</c:v>
                </c:pt>
                <c:pt idx="11">
                  <c:v>118668.75332</c:v>
                </c:pt>
                <c:pt idx="12">
                  <c:v>125803.03398400001</c:v>
                </c:pt>
                <c:pt idx="13">
                  <c:v>127352.09901599999</c:v>
                </c:pt>
                <c:pt idx="14">
                  <c:v>128481.55811379998</c:v>
                </c:pt>
                <c:pt idx="15">
                  <c:v>118758.94929314767</c:v>
                </c:pt>
                <c:pt idx="16">
                  <c:v>114875.3264227164</c:v>
                </c:pt>
                <c:pt idx="17">
                  <c:v>110868.8182106185</c:v>
                </c:pt>
                <c:pt idx="18">
                  <c:v>115833.54174767443</c:v>
                </c:pt>
                <c:pt idx="19">
                  <c:v>112448.54826090367</c:v>
                </c:pt>
                <c:pt idx="20">
                  <c:v>136624.81614283167</c:v>
                </c:pt>
                <c:pt idx="21">
                  <c:v>132684.19082649326</c:v>
                </c:pt>
                <c:pt idx="22">
                  <c:v>137123.25435388158</c:v>
                </c:pt>
                <c:pt idx="23">
                  <c:v>140346.54637317365</c:v>
                </c:pt>
                <c:pt idx="24">
                  <c:v>130400.56524965428</c:v>
                </c:pt>
                <c:pt idx="25">
                  <c:v>136253.89608768851</c:v>
                </c:pt>
                <c:pt idx="26">
                  <c:v>146064.31912136011</c:v>
                </c:pt>
                <c:pt idx="27">
                  <c:v>152202.1230802153</c:v>
                </c:pt>
                <c:pt idx="28">
                  <c:v>155071.09210223352</c:v>
                </c:pt>
                <c:pt idx="29">
                  <c:v>145005.26395794869</c:v>
                </c:pt>
                <c:pt idx="30">
                  <c:v>144321.03936211404</c:v>
                </c:pt>
                <c:pt idx="31">
                  <c:v>126629.20720868211</c:v>
                </c:pt>
                <c:pt idx="32">
                  <c:v>126761.66743612172</c:v>
                </c:pt>
                <c:pt idx="33">
                  <c:v>133990.42518217422</c:v>
                </c:pt>
                <c:pt idx="34">
                  <c:v>147292.35389319912</c:v>
                </c:pt>
                <c:pt idx="35">
                  <c:v>151513.38065848235</c:v>
                </c:pt>
                <c:pt idx="36">
                  <c:v>151288.17443830959</c:v>
                </c:pt>
                <c:pt idx="37">
                  <c:v>148192.27004257255</c:v>
                </c:pt>
                <c:pt idx="38">
                  <c:v>153002.83179526601</c:v>
                </c:pt>
                <c:pt idx="39">
                  <c:v>155024.64613855124</c:v>
                </c:pt>
                <c:pt idx="40">
                  <c:v>152344.64635586922</c:v>
                </c:pt>
                <c:pt idx="41">
                  <c:v>149303.05263982102</c:v>
                </c:pt>
                <c:pt idx="42">
                  <c:v>130623.42401201824</c:v>
                </c:pt>
                <c:pt idx="43">
                  <c:v>136542.45782845872</c:v>
                </c:pt>
                <c:pt idx="44">
                  <c:v>145335.47302565028</c:v>
                </c:pt>
                <c:pt idx="45">
                  <c:v>153878.68459080032</c:v>
                </c:pt>
                <c:pt idx="46">
                  <c:v>153246.14519319878</c:v>
                </c:pt>
                <c:pt idx="47">
                  <c:v>138058.67206558841</c:v>
                </c:pt>
                <c:pt idx="48">
                  <c:v>149316.13355221425</c:v>
                </c:pt>
                <c:pt idx="49">
                  <c:v>151347.19086988922</c:v>
                </c:pt>
                <c:pt idx="50">
                  <c:v>133533.83354688907</c:v>
                </c:pt>
                <c:pt idx="51">
                  <c:v>137871.2353561098</c:v>
                </c:pt>
                <c:pt idx="52">
                  <c:v>156022.07355977592</c:v>
                </c:pt>
                <c:pt idx="53">
                  <c:v>155957.51002641142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1-4C4C-9AD5-A8CA88FFF1ED}"/>
            </c:ext>
          </c:extLst>
        </c:ser>
        <c:ser>
          <c:idx val="4"/>
          <c:order val="2"/>
          <c:tx>
            <c:strRef>
              <c:f>'[2]Category Stacked Bar Chart (2)'!$B$8</c:f>
              <c:strCache>
                <c:ptCount val="1"/>
                <c:pt idx="0">
                  <c:v>Minor Reservoir Uses</c:v>
                </c:pt>
              </c:strCache>
            </c:strRef>
          </c:tx>
          <c:spPr>
            <a:solidFill>
              <a:srgbClr val="FEC306"/>
            </a:solidFill>
            <a:ln>
              <a:noFill/>
            </a:ln>
            <a:effectLst/>
          </c:spPr>
          <c:invertIfNegative val="0"/>
          <c:cat>
            <c:numRef>
              <c:f>'[2]CUL Trib Summaries'!$C$174:$BE$174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'[2]Category Stacked Bar Chart (2)'!$C$8:$BD$8</c:f>
              <c:numCache>
                <c:formatCode>General</c:formatCode>
                <c:ptCount val="54"/>
                <c:pt idx="0">
                  <c:v>76865.247129124051</c:v>
                </c:pt>
                <c:pt idx="1">
                  <c:v>77119.79779882211</c:v>
                </c:pt>
                <c:pt idx="2">
                  <c:v>71285.095845665288</c:v>
                </c:pt>
                <c:pt idx="3">
                  <c:v>87503.529238778196</c:v>
                </c:pt>
                <c:pt idx="4">
                  <c:v>70559.715982697904</c:v>
                </c:pt>
                <c:pt idx="5">
                  <c:v>43457.53</c:v>
                </c:pt>
                <c:pt idx="6">
                  <c:v>53203.53</c:v>
                </c:pt>
                <c:pt idx="7">
                  <c:v>59334.53</c:v>
                </c:pt>
                <c:pt idx="8">
                  <c:v>54739.53</c:v>
                </c:pt>
                <c:pt idx="9">
                  <c:v>60501.53</c:v>
                </c:pt>
                <c:pt idx="10">
                  <c:v>103449.90239999999</c:v>
                </c:pt>
                <c:pt idx="11">
                  <c:v>94506.57</c:v>
                </c:pt>
                <c:pt idx="12">
                  <c:v>94009.620999999999</c:v>
                </c:pt>
                <c:pt idx="13">
                  <c:v>95495.849999999977</c:v>
                </c:pt>
                <c:pt idx="14">
                  <c:v>99068.680999999997</c:v>
                </c:pt>
                <c:pt idx="15">
                  <c:v>90850.902849615843</c:v>
                </c:pt>
                <c:pt idx="16">
                  <c:v>94931.704511710486</c:v>
                </c:pt>
                <c:pt idx="17">
                  <c:v>96231.151026088992</c:v>
                </c:pt>
                <c:pt idx="18">
                  <c:v>94917.043259797254</c:v>
                </c:pt>
                <c:pt idx="19">
                  <c:v>92391.450957531255</c:v>
                </c:pt>
                <c:pt idx="20">
                  <c:v>87617.45498853852</c:v>
                </c:pt>
                <c:pt idx="21">
                  <c:v>89600.623585689085</c:v>
                </c:pt>
                <c:pt idx="22">
                  <c:v>86275.1746946645</c:v>
                </c:pt>
                <c:pt idx="23">
                  <c:v>90387.065665915346</c:v>
                </c:pt>
                <c:pt idx="24">
                  <c:v>84901.700602270736</c:v>
                </c:pt>
                <c:pt idx="25">
                  <c:v>87230.734379737216</c:v>
                </c:pt>
                <c:pt idx="26">
                  <c:v>82117.397820088605</c:v>
                </c:pt>
                <c:pt idx="27">
                  <c:v>89590.816811458804</c:v>
                </c:pt>
                <c:pt idx="28">
                  <c:v>90157.950241507933</c:v>
                </c:pt>
                <c:pt idx="29">
                  <c:v>90788.603720265164</c:v>
                </c:pt>
                <c:pt idx="30">
                  <c:v>88221.675755868186</c:v>
                </c:pt>
                <c:pt idx="31">
                  <c:v>87988.951014086546</c:v>
                </c:pt>
                <c:pt idx="32">
                  <c:v>87361.462248678043</c:v>
                </c:pt>
                <c:pt idx="33">
                  <c:v>85987.102300913917</c:v>
                </c:pt>
                <c:pt idx="34">
                  <c:v>82047.176246932053</c:v>
                </c:pt>
                <c:pt idx="35">
                  <c:v>87427.34980263107</c:v>
                </c:pt>
                <c:pt idx="36">
                  <c:v>85282.938174302224</c:v>
                </c:pt>
                <c:pt idx="37">
                  <c:v>86686.047942758029</c:v>
                </c:pt>
                <c:pt idx="38">
                  <c:v>86455.137751138187</c:v>
                </c:pt>
                <c:pt idx="39">
                  <c:v>82924.344405785319</c:v>
                </c:pt>
                <c:pt idx="40">
                  <c:v>84531.431106319811</c:v>
                </c:pt>
                <c:pt idx="41">
                  <c:v>88439.058323429708</c:v>
                </c:pt>
                <c:pt idx="42">
                  <c:v>86158.442410401942</c:v>
                </c:pt>
                <c:pt idx="43">
                  <c:v>84042.964249199591</c:v>
                </c:pt>
                <c:pt idx="44">
                  <c:v>81967.524978237707</c:v>
                </c:pt>
                <c:pt idx="45">
                  <c:v>85566.368682713597</c:v>
                </c:pt>
                <c:pt idx="46">
                  <c:v>86276.05738559975</c:v>
                </c:pt>
                <c:pt idx="47">
                  <c:v>87760.809246785182</c:v>
                </c:pt>
                <c:pt idx="48">
                  <c:v>84081.24518319442</c:v>
                </c:pt>
                <c:pt idx="49">
                  <c:v>88192.411291826167</c:v>
                </c:pt>
                <c:pt idx="50">
                  <c:v>99266.874154778779</c:v>
                </c:pt>
                <c:pt idx="51">
                  <c:v>99377.837784128598</c:v>
                </c:pt>
                <c:pt idx="52">
                  <c:v>101257.08656300585</c:v>
                </c:pt>
                <c:pt idx="53">
                  <c:v>103272.43665885511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41-4C4C-9AD5-A8CA88FFF1ED}"/>
            </c:ext>
          </c:extLst>
        </c:ser>
        <c:ser>
          <c:idx val="1"/>
          <c:order val="3"/>
          <c:tx>
            <c:strRef>
              <c:f>'[2]Category Stacked Bar Chart (2)'!$B$5</c:f>
              <c:strCache>
                <c:ptCount val="1"/>
                <c:pt idx="0">
                  <c:v>Livestock Uses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numRef>
              <c:f>'[2]CUL Trib Summaries'!$C$174:$BE$174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'[2]Category Stacked Bar Chart (2)'!$C$5:$BD$5</c:f>
              <c:numCache>
                <c:formatCode>General</c:formatCode>
                <c:ptCount val="54"/>
                <c:pt idx="0">
                  <c:v>15899.673852470467</c:v>
                </c:pt>
                <c:pt idx="1">
                  <c:v>16019.897083868247</c:v>
                </c:pt>
                <c:pt idx="2">
                  <c:v>15155.395182770128</c:v>
                </c:pt>
                <c:pt idx="3">
                  <c:v>17003.968297374773</c:v>
                </c:pt>
                <c:pt idx="4">
                  <c:v>14759.188344553262</c:v>
                </c:pt>
                <c:pt idx="5">
                  <c:v>13700.000000000002</c:v>
                </c:pt>
                <c:pt idx="6">
                  <c:v>12700.000000000002</c:v>
                </c:pt>
                <c:pt idx="7">
                  <c:v>11600</c:v>
                </c:pt>
                <c:pt idx="8">
                  <c:v>12200.000000000002</c:v>
                </c:pt>
                <c:pt idx="9">
                  <c:v>12000.000000000002</c:v>
                </c:pt>
                <c:pt idx="10">
                  <c:v>17016.434651728014</c:v>
                </c:pt>
                <c:pt idx="11">
                  <c:v>16844.548360746685</c:v>
                </c:pt>
                <c:pt idx="12">
                  <c:v>16814.548360746681</c:v>
                </c:pt>
                <c:pt idx="13">
                  <c:v>16524.548360746685</c:v>
                </c:pt>
                <c:pt idx="14">
                  <c:v>15774.548360746681</c:v>
                </c:pt>
                <c:pt idx="15">
                  <c:v>13857.2</c:v>
                </c:pt>
                <c:pt idx="16">
                  <c:v>13474.200000000003</c:v>
                </c:pt>
                <c:pt idx="17">
                  <c:v>13599.200000000003</c:v>
                </c:pt>
                <c:pt idx="18">
                  <c:v>13881.4</c:v>
                </c:pt>
                <c:pt idx="19">
                  <c:v>13387</c:v>
                </c:pt>
                <c:pt idx="20">
                  <c:v>13126.6</c:v>
                </c:pt>
                <c:pt idx="21">
                  <c:v>13041.6</c:v>
                </c:pt>
                <c:pt idx="22">
                  <c:v>13476.7</c:v>
                </c:pt>
                <c:pt idx="23">
                  <c:v>13877.2</c:v>
                </c:pt>
                <c:pt idx="24">
                  <c:v>15269.1</c:v>
                </c:pt>
                <c:pt idx="25">
                  <c:v>12692.296163394272</c:v>
                </c:pt>
                <c:pt idx="26">
                  <c:v>12897.589618597305</c:v>
                </c:pt>
                <c:pt idx="27">
                  <c:v>12326.480575985775</c:v>
                </c:pt>
                <c:pt idx="28">
                  <c:v>11882.626351158657</c:v>
                </c:pt>
                <c:pt idx="29">
                  <c:v>11433.577182829935</c:v>
                </c:pt>
                <c:pt idx="30">
                  <c:v>11573.595598419106</c:v>
                </c:pt>
                <c:pt idx="31">
                  <c:v>9894.295796171471</c:v>
                </c:pt>
                <c:pt idx="32">
                  <c:v>9496.4803435742942</c:v>
                </c:pt>
                <c:pt idx="33">
                  <c:v>9109.6461087260595</c:v>
                </c:pt>
                <c:pt idx="34">
                  <c:v>9397.1654721211889</c:v>
                </c:pt>
                <c:pt idx="35">
                  <c:v>9680.4249301592808</c:v>
                </c:pt>
                <c:pt idx="36">
                  <c:v>9660.6368957959767</c:v>
                </c:pt>
                <c:pt idx="37">
                  <c:v>9743.6530607216118</c:v>
                </c:pt>
                <c:pt idx="38">
                  <c:v>9839.5070267096944</c:v>
                </c:pt>
                <c:pt idx="39">
                  <c:v>9810.9576124814866</c:v>
                </c:pt>
                <c:pt idx="40">
                  <c:v>9789.2215467474816</c:v>
                </c:pt>
                <c:pt idx="41">
                  <c:v>10188.145226131977</c:v>
                </c:pt>
                <c:pt idx="42">
                  <c:v>10241.070002482358</c:v>
                </c:pt>
                <c:pt idx="43">
                  <c:v>10111.284653250514</c:v>
                </c:pt>
                <c:pt idx="44">
                  <c:v>10155.682106124561</c:v>
                </c:pt>
                <c:pt idx="45">
                  <c:v>10497.125663617458</c:v>
                </c:pt>
                <c:pt idx="46">
                  <c:v>10892.753066406358</c:v>
                </c:pt>
                <c:pt idx="47">
                  <c:v>10965.405984764098</c:v>
                </c:pt>
                <c:pt idx="48">
                  <c:v>10943.518837848293</c:v>
                </c:pt>
                <c:pt idx="49">
                  <c:v>10785.050154278882</c:v>
                </c:pt>
                <c:pt idx="50">
                  <c:v>11330.566398537829</c:v>
                </c:pt>
                <c:pt idx="51">
                  <c:v>10914.862307444289</c:v>
                </c:pt>
                <c:pt idx="52">
                  <c:v>10914.862307444289</c:v>
                </c:pt>
                <c:pt idx="53">
                  <c:v>10917.700866405175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41-4C4C-9AD5-A8CA88FFF1ED}"/>
            </c:ext>
          </c:extLst>
        </c:ser>
        <c:ser>
          <c:idx val="5"/>
          <c:order val="4"/>
          <c:tx>
            <c:strRef>
              <c:f>'[2]Category Stacked Bar Chart (2)'!$B$9</c:f>
              <c:strCache>
                <c:ptCount val="1"/>
                <c:pt idx="0">
                  <c:v>Municipal and Industrial Uses</c:v>
                </c:pt>
              </c:strCache>
            </c:strRef>
          </c:tx>
          <c:spPr>
            <a:solidFill>
              <a:srgbClr val="DF5327"/>
            </a:solidFill>
            <a:ln>
              <a:noFill/>
            </a:ln>
            <a:effectLst/>
          </c:spPr>
          <c:invertIfNegative val="0"/>
          <c:cat>
            <c:numRef>
              <c:f>'[2]CUL Trib Summaries'!$C$174:$BE$174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'[2]Category Stacked Bar Chart (2)'!$C$9:$BD$9</c:f>
              <c:numCache>
                <c:formatCode>General</c:formatCode>
                <c:ptCount val="54"/>
                <c:pt idx="0">
                  <c:v>34600</c:v>
                </c:pt>
                <c:pt idx="1">
                  <c:v>36300</c:v>
                </c:pt>
                <c:pt idx="2">
                  <c:v>37000</c:v>
                </c:pt>
                <c:pt idx="3">
                  <c:v>38500</c:v>
                </c:pt>
                <c:pt idx="4">
                  <c:v>38700</c:v>
                </c:pt>
                <c:pt idx="5">
                  <c:v>30110</c:v>
                </c:pt>
                <c:pt idx="6">
                  <c:v>31530</c:v>
                </c:pt>
                <c:pt idx="7">
                  <c:v>33550</c:v>
                </c:pt>
                <c:pt idx="8">
                  <c:v>34720</c:v>
                </c:pt>
                <c:pt idx="9">
                  <c:v>36130</c:v>
                </c:pt>
                <c:pt idx="10">
                  <c:v>47230</c:v>
                </c:pt>
                <c:pt idx="11">
                  <c:v>48670</c:v>
                </c:pt>
                <c:pt idx="12">
                  <c:v>50250</c:v>
                </c:pt>
                <c:pt idx="13">
                  <c:v>52280</c:v>
                </c:pt>
                <c:pt idx="14">
                  <c:v>56450.542264806019</c:v>
                </c:pt>
                <c:pt idx="15">
                  <c:v>56344.342500195111</c:v>
                </c:pt>
                <c:pt idx="16">
                  <c:v>55818.779819790019</c:v>
                </c:pt>
                <c:pt idx="17">
                  <c:v>56779.754226957906</c:v>
                </c:pt>
                <c:pt idx="18">
                  <c:v>57264.480960111017</c:v>
                </c:pt>
                <c:pt idx="19">
                  <c:v>57726.478738389</c:v>
                </c:pt>
                <c:pt idx="20">
                  <c:v>57449.308052410619</c:v>
                </c:pt>
                <c:pt idx="21">
                  <c:v>57835.253189669776</c:v>
                </c:pt>
                <c:pt idx="22">
                  <c:v>58937.822124286984</c:v>
                </c:pt>
                <c:pt idx="23">
                  <c:v>60277.014632072023</c:v>
                </c:pt>
                <c:pt idx="24">
                  <c:v>61847.882223474007</c:v>
                </c:pt>
                <c:pt idx="25">
                  <c:v>64029.171517300427</c:v>
                </c:pt>
                <c:pt idx="26">
                  <c:v>66157.843948022099</c:v>
                </c:pt>
                <c:pt idx="27">
                  <c:v>69445.063013796171</c:v>
                </c:pt>
                <c:pt idx="28">
                  <c:v>72504.175164989472</c:v>
                </c:pt>
                <c:pt idx="29">
                  <c:v>74767.889243136349</c:v>
                </c:pt>
                <c:pt idx="30">
                  <c:v>73508.137355350365</c:v>
                </c:pt>
                <c:pt idx="31">
                  <c:v>72918.747449530623</c:v>
                </c:pt>
                <c:pt idx="32">
                  <c:v>71448.21551897566</c:v>
                </c:pt>
                <c:pt idx="33">
                  <c:v>69689.812027304986</c:v>
                </c:pt>
                <c:pt idx="34">
                  <c:v>68496.6832513111</c:v>
                </c:pt>
                <c:pt idx="35">
                  <c:v>70897.964157430222</c:v>
                </c:pt>
                <c:pt idx="36">
                  <c:v>72465.661420839126</c:v>
                </c:pt>
                <c:pt idx="37">
                  <c:v>75395.132720982729</c:v>
                </c:pt>
                <c:pt idx="38">
                  <c:v>79095.489677178368</c:v>
                </c:pt>
                <c:pt idx="39">
                  <c:v>81382.226312419298</c:v>
                </c:pt>
                <c:pt idx="40">
                  <c:v>80620.199776140231</c:v>
                </c:pt>
                <c:pt idx="41">
                  <c:v>80612.776878545716</c:v>
                </c:pt>
                <c:pt idx="42">
                  <c:v>80958.082429230999</c:v>
                </c:pt>
                <c:pt idx="43">
                  <c:v>81099.078488373911</c:v>
                </c:pt>
                <c:pt idx="44">
                  <c:v>81834.762078852422</c:v>
                </c:pt>
                <c:pt idx="45">
                  <c:v>82819.528414904213</c:v>
                </c:pt>
                <c:pt idx="46">
                  <c:v>82643.790533868116</c:v>
                </c:pt>
                <c:pt idx="47">
                  <c:v>82846.170219208972</c:v>
                </c:pt>
                <c:pt idx="48">
                  <c:v>82683.184840558199</c:v>
                </c:pt>
                <c:pt idx="49">
                  <c:v>82140.635634431033</c:v>
                </c:pt>
                <c:pt idx="50">
                  <c:v>83409.777788641106</c:v>
                </c:pt>
                <c:pt idx="51">
                  <c:v>83098.956148615776</c:v>
                </c:pt>
                <c:pt idx="52">
                  <c:v>83802.922146025099</c:v>
                </c:pt>
                <c:pt idx="53">
                  <c:v>84296.228619188129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41-4C4C-9AD5-A8CA88FFF1ED}"/>
            </c:ext>
          </c:extLst>
        </c:ser>
        <c:ser>
          <c:idx val="6"/>
          <c:order val="5"/>
          <c:tx>
            <c:strRef>
              <c:f>'[2]Category Stacked Bar Chart (2)'!$B$10</c:f>
              <c:strCache>
                <c:ptCount val="1"/>
                <c:pt idx="0">
                  <c:v>Power Uses</c:v>
                </c:pt>
              </c:strCache>
            </c:strRef>
          </c:tx>
          <c:spPr>
            <a:solidFill>
              <a:srgbClr val="27536B"/>
            </a:solidFill>
            <a:ln>
              <a:noFill/>
            </a:ln>
            <a:effectLst/>
          </c:spPr>
          <c:invertIfNegative val="0"/>
          <c:cat>
            <c:numRef>
              <c:f>'[2]CUL Trib Summaries'!$C$174:$BE$174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'[2]Category Stacked Bar Chart (2)'!$C$10:$BD$10</c:f>
              <c:numCache>
                <c:formatCode>General</c:formatCode>
                <c:ptCount val="54"/>
                <c:pt idx="0">
                  <c:v>28173.153999999999</c:v>
                </c:pt>
                <c:pt idx="1">
                  <c:v>28124.163499999999</c:v>
                </c:pt>
                <c:pt idx="2">
                  <c:v>40947.884000000005</c:v>
                </c:pt>
                <c:pt idx="3">
                  <c:v>45447.913786000005</c:v>
                </c:pt>
                <c:pt idx="4">
                  <c:v>62742.256461999998</c:v>
                </c:pt>
                <c:pt idx="5">
                  <c:v>79985.219758324471</c:v>
                </c:pt>
                <c:pt idx="6">
                  <c:v>91829.122756083874</c:v>
                </c:pt>
                <c:pt idx="7">
                  <c:v>90370.507595355302</c:v>
                </c:pt>
                <c:pt idx="8">
                  <c:v>100564.43882108756</c:v>
                </c:pt>
                <c:pt idx="9">
                  <c:v>111444.72589882648</c:v>
                </c:pt>
                <c:pt idx="10">
                  <c:v>103903.18433869354</c:v>
                </c:pt>
                <c:pt idx="11">
                  <c:v>115436.28717008066</c:v>
                </c:pt>
                <c:pt idx="12">
                  <c:v>108046.48049362443</c:v>
                </c:pt>
                <c:pt idx="13">
                  <c:v>120788.16874999998</c:v>
                </c:pt>
                <c:pt idx="14">
                  <c:v>140015.33600000001</c:v>
                </c:pt>
                <c:pt idx="15">
                  <c:v>128639.80633333334</c:v>
                </c:pt>
                <c:pt idx="16">
                  <c:v>150703.78803333332</c:v>
                </c:pt>
                <c:pt idx="17">
                  <c:v>158798.44633333333</c:v>
                </c:pt>
                <c:pt idx="18">
                  <c:v>159077.93850000002</c:v>
                </c:pt>
                <c:pt idx="19">
                  <c:v>152328.55550000002</c:v>
                </c:pt>
                <c:pt idx="20">
                  <c:v>157140.73749999999</c:v>
                </c:pt>
                <c:pt idx="21">
                  <c:v>161323.81400000001</c:v>
                </c:pt>
                <c:pt idx="22">
                  <c:v>169466.43210000001</c:v>
                </c:pt>
                <c:pt idx="23">
                  <c:v>175027.23559999999</c:v>
                </c:pt>
                <c:pt idx="24">
                  <c:v>156257.2885</c:v>
                </c:pt>
                <c:pt idx="25">
                  <c:v>162780.361</c:v>
                </c:pt>
                <c:pt idx="26">
                  <c:v>165604.21250000002</c:v>
                </c:pt>
                <c:pt idx="27">
                  <c:v>174243.014</c:v>
                </c:pt>
                <c:pt idx="28">
                  <c:v>173119.40700000001</c:v>
                </c:pt>
                <c:pt idx="29">
                  <c:v>169856.50099999999</c:v>
                </c:pt>
                <c:pt idx="30">
                  <c:v>169431.19939999998</c:v>
                </c:pt>
                <c:pt idx="31">
                  <c:v>168728.96440000003</c:v>
                </c:pt>
                <c:pt idx="32">
                  <c:v>167820.19440000001</c:v>
                </c:pt>
                <c:pt idx="33">
                  <c:v>169511.25599999999</c:v>
                </c:pt>
                <c:pt idx="34">
                  <c:v>170453.92240000001</c:v>
                </c:pt>
                <c:pt idx="35">
                  <c:v>170871.1404</c:v>
                </c:pt>
                <c:pt idx="36">
                  <c:v>166393.51440000001</c:v>
                </c:pt>
                <c:pt idx="37">
                  <c:v>168050.29486675336</c:v>
                </c:pt>
                <c:pt idx="38">
                  <c:v>166095.78486675338</c:v>
                </c:pt>
                <c:pt idx="39">
                  <c:v>165719.73852456795</c:v>
                </c:pt>
                <c:pt idx="40">
                  <c:v>160650.03599999999</c:v>
                </c:pt>
                <c:pt idx="41">
                  <c:v>160709.75600000002</c:v>
                </c:pt>
                <c:pt idx="42">
                  <c:v>157825.56</c:v>
                </c:pt>
                <c:pt idx="43">
                  <c:v>151372.196</c:v>
                </c:pt>
                <c:pt idx="44">
                  <c:v>139322.09</c:v>
                </c:pt>
                <c:pt idx="45">
                  <c:v>127542.66</c:v>
                </c:pt>
                <c:pt idx="46">
                  <c:v>130214.31</c:v>
                </c:pt>
                <c:pt idx="47">
                  <c:v>121381.93</c:v>
                </c:pt>
                <c:pt idx="48">
                  <c:v>122222.87</c:v>
                </c:pt>
                <c:pt idx="49">
                  <c:v>98564.418000000005</c:v>
                </c:pt>
                <c:pt idx="50">
                  <c:v>102443.44649999999</c:v>
                </c:pt>
                <c:pt idx="51">
                  <c:v>103598.34791489461</c:v>
                </c:pt>
                <c:pt idx="52">
                  <c:v>76089.080672891316</c:v>
                </c:pt>
                <c:pt idx="53">
                  <c:v>72833.868682425833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41-4C4C-9AD5-A8CA88FFF1ED}"/>
            </c:ext>
          </c:extLst>
        </c:ser>
        <c:ser>
          <c:idx val="8"/>
          <c:order val="6"/>
          <c:tx>
            <c:strRef>
              <c:f>'[2]Category Stacked Bar Chart (2)'!$B$12</c:f>
              <c:strCache>
                <c:ptCount val="1"/>
                <c:pt idx="0">
                  <c:v>Exports - Outside System</c:v>
                </c:pt>
              </c:strCache>
            </c:strRef>
          </c:tx>
          <c:spPr>
            <a:solidFill>
              <a:srgbClr val="945800"/>
            </a:solidFill>
            <a:ln>
              <a:noFill/>
            </a:ln>
            <a:effectLst/>
          </c:spPr>
          <c:invertIfNegative val="0"/>
          <c:cat>
            <c:numRef>
              <c:f>'[2]CUL Trib Summaries'!$C$174:$BE$174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'[2]Category Stacked Bar Chart (2)'!$C$12:$BD$12</c:f>
              <c:numCache>
                <c:formatCode>General</c:formatCode>
                <c:ptCount val="54"/>
                <c:pt idx="0">
                  <c:v>565123.58703541418</c:v>
                </c:pt>
                <c:pt idx="1">
                  <c:v>654833.30012914026</c:v>
                </c:pt>
                <c:pt idx="2">
                  <c:v>638789.82749061775</c:v>
                </c:pt>
                <c:pt idx="3">
                  <c:v>672592.46509815427</c:v>
                </c:pt>
                <c:pt idx="4">
                  <c:v>786408.48847585125</c:v>
                </c:pt>
                <c:pt idx="5">
                  <c:v>709732.46599925461</c:v>
                </c:pt>
                <c:pt idx="6">
                  <c:v>618722.32044525549</c:v>
                </c:pt>
                <c:pt idx="7">
                  <c:v>862611.07373865577</c:v>
                </c:pt>
                <c:pt idx="8">
                  <c:v>741372.51354797638</c:v>
                </c:pt>
                <c:pt idx="9">
                  <c:v>663503.21610460011</c:v>
                </c:pt>
                <c:pt idx="10">
                  <c:v>723495.56629219698</c:v>
                </c:pt>
                <c:pt idx="11">
                  <c:v>759642.99352125009</c:v>
                </c:pt>
                <c:pt idx="12">
                  <c:v>570960.55504413648</c:v>
                </c:pt>
                <c:pt idx="13">
                  <c:v>577661.98654633597</c:v>
                </c:pt>
                <c:pt idx="14">
                  <c:v>663181.84928691026</c:v>
                </c:pt>
                <c:pt idx="15">
                  <c:v>688724.11064900015</c:v>
                </c:pt>
                <c:pt idx="16">
                  <c:v>573348.44915799994</c:v>
                </c:pt>
                <c:pt idx="17">
                  <c:v>728470.30651899998</c:v>
                </c:pt>
                <c:pt idx="18">
                  <c:v>782011.71360099991</c:v>
                </c:pt>
                <c:pt idx="19">
                  <c:v>696141.48283799994</c:v>
                </c:pt>
                <c:pt idx="20">
                  <c:v>756285.25677040336</c:v>
                </c:pt>
                <c:pt idx="21">
                  <c:v>751061.47924441448</c:v>
                </c:pt>
                <c:pt idx="22">
                  <c:v>871360.64544532518</c:v>
                </c:pt>
                <c:pt idx="23">
                  <c:v>757738.88884313521</c:v>
                </c:pt>
                <c:pt idx="24">
                  <c:v>649885.33624405868</c:v>
                </c:pt>
                <c:pt idx="25">
                  <c:v>687286.02369326516</c:v>
                </c:pt>
                <c:pt idx="26">
                  <c:v>808318.28228313837</c:v>
                </c:pt>
                <c:pt idx="27">
                  <c:v>640536.42698467162</c:v>
                </c:pt>
                <c:pt idx="28">
                  <c:v>660019.36521621584</c:v>
                </c:pt>
                <c:pt idx="29">
                  <c:v>785707.98509251443</c:v>
                </c:pt>
                <c:pt idx="30">
                  <c:v>908157.81075944938</c:v>
                </c:pt>
                <c:pt idx="31">
                  <c:v>668429.59422298148</c:v>
                </c:pt>
                <c:pt idx="32">
                  <c:v>725862.62194874999</c:v>
                </c:pt>
                <c:pt idx="33">
                  <c:v>727175.72710357874</c:v>
                </c:pt>
                <c:pt idx="34">
                  <c:v>790984.77452010952</c:v>
                </c:pt>
                <c:pt idx="35">
                  <c:v>869012.7030252266</c:v>
                </c:pt>
                <c:pt idx="36">
                  <c:v>770158.99940811843</c:v>
                </c:pt>
                <c:pt idx="37">
                  <c:v>949724.70499139954</c:v>
                </c:pt>
                <c:pt idx="38">
                  <c:v>798793.84003242501</c:v>
                </c:pt>
                <c:pt idx="39">
                  <c:v>685429.95580765931</c:v>
                </c:pt>
                <c:pt idx="40">
                  <c:v>834800.08985597838</c:v>
                </c:pt>
                <c:pt idx="41">
                  <c:v>727291.39065106353</c:v>
                </c:pt>
                <c:pt idx="42">
                  <c:v>653215.66929420561</c:v>
                </c:pt>
                <c:pt idx="43">
                  <c:v>646293.9359543341</c:v>
                </c:pt>
                <c:pt idx="44">
                  <c:v>515019.20460636448</c:v>
                </c:pt>
                <c:pt idx="45">
                  <c:v>679685.422977351</c:v>
                </c:pt>
                <c:pt idx="46">
                  <c:v>793263.89753359603</c:v>
                </c:pt>
                <c:pt idx="47">
                  <c:v>716344.48934649781</c:v>
                </c:pt>
                <c:pt idx="48">
                  <c:v>843734.13328663574</c:v>
                </c:pt>
                <c:pt idx="49">
                  <c:v>699992.48341612739</c:v>
                </c:pt>
                <c:pt idx="50">
                  <c:v>716830.03735543939</c:v>
                </c:pt>
                <c:pt idx="51">
                  <c:v>706557.28503401834</c:v>
                </c:pt>
                <c:pt idx="52">
                  <c:v>766840.3268010898</c:v>
                </c:pt>
                <c:pt idx="53">
                  <c:v>833392.64756295388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41-4C4C-9AD5-A8CA88FFF1ED}"/>
            </c:ext>
          </c:extLst>
        </c:ser>
        <c:ser>
          <c:idx val="2"/>
          <c:order val="7"/>
          <c:tx>
            <c:strRef>
              <c:f>'[2]Category Stacked Bar Chart (2)'!$B$6</c:f>
              <c:strCache>
                <c:ptCount val="1"/>
                <c:pt idx="0">
                  <c:v>Stockpond Uses</c:v>
                </c:pt>
              </c:strCache>
            </c:strRef>
          </c:tx>
          <c:spPr>
            <a:solidFill>
              <a:srgbClr val="F69200"/>
            </a:solidFill>
            <a:ln>
              <a:noFill/>
            </a:ln>
            <a:effectLst/>
          </c:spPr>
          <c:invertIfNegative val="0"/>
          <c:cat>
            <c:numRef>
              <c:f>'[2]CUL Trib Summaries'!$C$174:$BE$174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'[2]Category Stacked Bar Chart (2)'!$C$6:$BD$6</c:f>
              <c:numCache>
                <c:formatCode>General</c:formatCode>
                <c:ptCount val="54"/>
                <c:pt idx="0">
                  <c:v>22100.326147529537</c:v>
                </c:pt>
                <c:pt idx="1">
                  <c:v>22280.10291613176</c:v>
                </c:pt>
                <c:pt idx="2">
                  <c:v>19444.604817229872</c:v>
                </c:pt>
                <c:pt idx="3">
                  <c:v>23060.031702625227</c:v>
                </c:pt>
                <c:pt idx="4">
                  <c:v>19760.811655446734</c:v>
                </c:pt>
                <c:pt idx="5">
                  <c:v>12265</c:v>
                </c:pt>
                <c:pt idx="6">
                  <c:v>13548</c:v>
                </c:pt>
                <c:pt idx="7">
                  <c:v>15381</c:v>
                </c:pt>
                <c:pt idx="8">
                  <c:v>14146</c:v>
                </c:pt>
                <c:pt idx="9">
                  <c:v>15798.000000000002</c:v>
                </c:pt>
                <c:pt idx="10">
                  <c:v>21301.605348271987</c:v>
                </c:pt>
                <c:pt idx="11">
                  <c:v>20421.841639253318</c:v>
                </c:pt>
                <c:pt idx="12">
                  <c:v>20529.071639253314</c:v>
                </c:pt>
                <c:pt idx="13">
                  <c:v>20596.981639253318</c:v>
                </c:pt>
                <c:pt idx="14">
                  <c:v>20136.701639253315</c:v>
                </c:pt>
                <c:pt idx="15">
                  <c:v>20542.5</c:v>
                </c:pt>
                <c:pt idx="16">
                  <c:v>22910</c:v>
                </c:pt>
                <c:pt idx="17">
                  <c:v>22896</c:v>
                </c:pt>
                <c:pt idx="18">
                  <c:v>23906</c:v>
                </c:pt>
                <c:pt idx="19">
                  <c:v>21890</c:v>
                </c:pt>
                <c:pt idx="20">
                  <c:v>22565</c:v>
                </c:pt>
                <c:pt idx="21">
                  <c:v>22356</c:v>
                </c:pt>
                <c:pt idx="22">
                  <c:v>21723</c:v>
                </c:pt>
                <c:pt idx="23">
                  <c:v>23289</c:v>
                </c:pt>
                <c:pt idx="24">
                  <c:v>21668</c:v>
                </c:pt>
                <c:pt idx="25">
                  <c:v>22361.522820223257</c:v>
                </c:pt>
                <c:pt idx="26">
                  <c:v>20897.742338368778</c:v>
                </c:pt>
                <c:pt idx="27">
                  <c:v>23055.738773600388</c:v>
                </c:pt>
                <c:pt idx="28">
                  <c:v>23133.702220915329</c:v>
                </c:pt>
                <c:pt idx="29">
                  <c:v>23605.859794066069</c:v>
                </c:pt>
                <c:pt idx="30">
                  <c:v>23448.692061015274</c:v>
                </c:pt>
                <c:pt idx="31">
                  <c:v>24024.092693544146</c:v>
                </c:pt>
                <c:pt idx="32">
                  <c:v>23580.560668635855</c:v>
                </c:pt>
                <c:pt idx="33">
                  <c:v>22657.869949681368</c:v>
                </c:pt>
                <c:pt idx="34">
                  <c:v>21682.465413117548</c:v>
                </c:pt>
                <c:pt idx="35">
                  <c:v>23097.06037358641</c:v>
                </c:pt>
                <c:pt idx="36">
                  <c:v>22716.64973574816</c:v>
                </c:pt>
                <c:pt idx="37">
                  <c:v>23216</c:v>
                </c:pt>
                <c:pt idx="38">
                  <c:v>23703.899028987824</c:v>
                </c:pt>
                <c:pt idx="39">
                  <c:v>22778.848024657349</c:v>
                </c:pt>
                <c:pt idx="40">
                  <c:v>23242.360561781155</c:v>
                </c:pt>
                <c:pt idx="41">
                  <c:v>23898.81805098445</c:v>
                </c:pt>
                <c:pt idx="42">
                  <c:v>23141.001042315114</c:v>
                </c:pt>
                <c:pt idx="43">
                  <c:v>22863.326244462729</c:v>
                </c:pt>
                <c:pt idx="44">
                  <c:v>21475.272268463566</c:v>
                </c:pt>
                <c:pt idx="45">
                  <c:v>23529.094049718911</c:v>
                </c:pt>
                <c:pt idx="46">
                  <c:v>23624.260024272211</c:v>
                </c:pt>
                <c:pt idx="47">
                  <c:v>24099.275022557435</c:v>
                </c:pt>
                <c:pt idx="48">
                  <c:v>22550.959633833714</c:v>
                </c:pt>
                <c:pt idx="49">
                  <c:v>24013.993445295586</c:v>
                </c:pt>
                <c:pt idx="50">
                  <c:v>23279.202596351643</c:v>
                </c:pt>
                <c:pt idx="51">
                  <c:v>23358.154770665664</c:v>
                </c:pt>
                <c:pt idx="52">
                  <c:v>22894.309113587344</c:v>
                </c:pt>
                <c:pt idx="53">
                  <c:v>23196.2745765408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41-4C4C-9AD5-A8CA88FFF1ED}"/>
            </c:ext>
          </c:extLst>
        </c:ser>
        <c:ser>
          <c:idx val="7"/>
          <c:order val="8"/>
          <c:tx>
            <c:strRef>
              <c:f>'[2]Category Stacked Bar Chart (2)'!$B$11</c:f>
              <c:strCache>
                <c:ptCount val="1"/>
                <c:pt idx="0">
                  <c:v>Mineral Uses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'[2]CUL Trib Summaries'!$C$174:$BE$174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'[2]Category Stacked Bar Chart (2)'!$C$11:$BD$11</c:f>
              <c:numCache>
                <c:formatCode>General</c:formatCode>
                <c:ptCount val="54"/>
                <c:pt idx="0">
                  <c:v>41082</c:v>
                </c:pt>
                <c:pt idx="1">
                  <c:v>42331</c:v>
                </c:pt>
                <c:pt idx="2">
                  <c:v>43589</c:v>
                </c:pt>
                <c:pt idx="3">
                  <c:v>44838</c:v>
                </c:pt>
                <c:pt idx="4">
                  <c:v>46087</c:v>
                </c:pt>
                <c:pt idx="5">
                  <c:v>47360</c:v>
                </c:pt>
                <c:pt idx="6">
                  <c:v>48750</c:v>
                </c:pt>
                <c:pt idx="7">
                  <c:v>49750</c:v>
                </c:pt>
                <c:pt idx="8">
                  <c:v>51250</c:v>
                </c:pt>
                <c:pt idx="9">
                  <c:v>52350</c:v>
                </c:pt>
                <c:pt idx="10">
                  <c:v>46352</c:v>
                </c:pt>
                <c:pt idx="11">
                  <c:v>39543</c:v>
                </c:pt>
                <c:pt idx="12">
                  <c:v>34335</c:v>
                </c:pt>
                <c:pt idx="13">
                  <c:v>26776</c:v>
                </c:pt>
                <c:pt idx="14">
                  <c:v>18020</c:v>
                </c:pt>
                <c:pt idx="15">
                  <c:v>18878</c:v>
                </c:pt>
                <c:pt idx="16">
                  <c:v>19736</c:v>
                </c:pt>
                <c:pt idx="17">
                  <c:v>20594</c:v>
                </c:pt>
                <c:pt idx="18">
                  <c:v>21452</c:v>
                </c:pt>
                <c:pt idx="19">
                  <c:v>22310</c:v>
                </c:pt>
                <c:pt idx="20">
                  <c:v>20245.999980000001</c:v>
                </c:pt>
                <c:pt idx="21">
                  <c:v>18181.999960000001</c:v>
                </c:pt>
                <c:pt idx="22">
                  <c:v>16117.999940000002</c:v>
                </c:pt>
                <c:pt idx="23">
                  <c:v>14053.999919999998</c:v>
                </c:pt>
                <c:pt idx="24">
                  <c:v>11989.999899999999</c:v>
                </c:pt>
                <c:pt idx="25">
                  <c:v>11111.145226405011</c:v>
                </c:pt>
                <c:pt idx="26">
                  <c:v>10232.290552810024</c:v>
                </c:pt>
                <c:pt idx="27">
                  <c:v>9353.435879215036</c:v>
                </c:pt>
                <c:pt idx="28">
                  <c:v>8474.5812056200484</c:v>
                </c:pt>
                <c:pt idx="29">
                  <c:v>7595.7265320250626</c:v>
                </c:pt>
                <c:pt idx="30">
                  <c:v>6674.2126905043951</c:v>
                </c:pt>
                <c:pt idx="31">
                  <c:v>5752.6988489837295</c:v>
                </c:pt>
                <c:pt idx="32">
                  <c:v>4831.1850074630629</c:v>
                </c:pt>
                <c:pt idx="33">
                  <c:v>3909.6711659423959</c:v>
                </c:pt>
                <c:pt idx="34">
                  <c:v>2988.1573244217298</c:v>
                </c:pt>
                <c:pt idx="35">
                  <c:v>3134.0971570866145</c:v>
                </c:pt>
                <c:pt idx="36">
                  <c:v>3280.0369897514993</c:v>
                </c:pt>
                <c:pt idx="37">
                  <c:v>3425.9768224163845</c:v>
                </c:pt>
                <c:pt idx="38">
                  <c:v>3571.9166550812688</c:v>
                </c:pt>
                <c:pt idx="39">
                  <c:v>3717.8564877461549</c:v>
                </c:pt>
                <c:pt idx="40">
                  <c:v>3717.8564877461549</c:v>
                </c:pt>
                <c:pt idx="41">
                  <c:v>3717.8564877461549</c:v>
                </c:pt>
                <c:pt idx="42">
                  <c:v>3717.8564877461549</c:v>
                </c:pt>
                <c:pt idx="43">
                  <c:v>3717.8564877461549</c:v>
                </c:pt>
                <c:pt idx="44">
                  <c:v>3717.8564877461549</c:v>
                </c:pt>
                <c:pt idx="45">
                  <c:v>3717.8564877461549</c:v>
                </c:pt>
                <c:pt idx="46">
                  <c:v>3717.8564877461549</c:v>
                </c:pt>
                <c:pt idx="47">
                  <c:v>3717.8564877461549</c:v>
                </c:pt>
                <c:pt idx="48">
                  <c:v>3717.8564877461549</c:v>
                </c:pt>
                <c:pt idx="49">
                  <c:v>3717.8564877461549</c:v>
                </c:pt>
                <c:pt idx="50">
                  <c:v>3717.8564877461549</c:v>
                </c:pt>
                <c:pt idx="51">
                  <c:v>3717.8564877461549</c:v>
                </c:pt>
                <c:pt idx="52">
                  <c:v>3717.8564877461549</c:v>
                </c:pt>
                <c:pt idx="53">
                  <c:v>3717.8564877461549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41-4C4C-9AD5-A8CA88FFF1ED}"/>
            </c:ext>
          </c:extLst>
        </c:ser>
        <c:ser>
          <c:idx val="9"/>
          <c:order val="9"/>
          <c:tx>
            <c:v>Undistributed Reservoir Evaporation</c:v>
          </c:tx>
          <c:spPr>
            <a:solidFill>
              <a:srgbClr val="C29401"/>
            </a:solidFill>
            <a:ln>
              <a:noFill/>
            </a:ln>
            <a:effectLst/>
          </c:spPr>
          <c:invertIfNegative val="0"/>
          <c:cat>
            <c:numRef>
              <c:f>'[2]CUL Trib Summaries'!$C$174:$BE$174</c:f>
              <c:numCache>
                <c:formatCode>General</c:formatCod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numCache>
            </c:numRef>
          </c:cat>
          <c:val>
            <c:numRef>
              <c:f>'[2]CUL Trib Summaries'!$C$182:$BE$182</c:f>
              <c:numCache>
                <c:formatCode>General</c:formatCode>
                <c:ptCount val="55"/>
                <c:pt idx="0">
                  <c:v>468318.3828666</c:v>
                </c:pt>
                <c:pt idx="1">
                  <c:v>473502.17856020003</c:v>
                </c:pt>
                <c:pt idx="2">
                  <c:v>535329.26604790008</c:v>
                </c:pt>
                <c:pt idx="3">
                  <c:v>615367.31007839995</c:v>
                </c:pt>
                <c:pt idx="4">
                  <c:v>642838.4152403</c:v>
                </c:pt>
                <c:pt idx="5">
                  <c:v>649790.41196079995</c:v>
                </c:pt>
                <c:pt idx="6">
                  <c:v>558020.5071244</c:v>
                </c:pt>
                <c:pt idx="7">
                  <c:v>544966.29366350011</c:v>
                </c:pt>
                <c:pt idx="8">
                  <c:v>648778.10831889999</c:v>
                </c:pt>
                <c:pt idx="9">
                  <c:v>722116.50055719994</c:v>
                </c:pt>
                <c:pt idx="10">
                  <c:v>674783.36431700003</c:v>
                </c:pt>
                <c:pt idx="11">
                  <c:v>700431.98352939996</c:v>
                </c:pt>
                <c:pt idx="12">
                  <c:v>770999.05669349991</c:v>
                </c:pt>
                <c:pt idx="13">
                  <c:v>749165.57555559999</c:v>
                </c:pt>
                <c:pt idx="14">
                  <c:v>736815.86633249989</c:v>
                </c:pt>
                <c:pt idx="15">
                  <c:v>739607.33433129999</c:v>
                </c:pt>
                <c:pt idx="16">
                  <c:v>739215.13576450001</c:v>
                </c:pt>
                <c:pt idx="17">
                  <c:v>720298.25673740008</c:v>
                </c:pt>
                <c:pt idx="18">
                  <c:v>658856.31206420006</c:v>
                </c:pt>
                <c:pt idx="19">
                  <c:v>569894.65985439997</c:v>
                </c:pt>
                <c:pt idx="20">
                  <c:v>533435.65515260003</c:v>
                </c:pt>
                <c:pt idx="21">
                  <c:v>513718.37906540011</c:v>
                </c:pt>
                <c:pt idx="22">
                  <c:v>606263.48136650003</c:v>
                </c:pt>
                <c:pt idx="23">
                  <c:v>612248.07777189999</c:v>
                </c:pt>
                <c:pt idx="24">
                  <c:v>685636.35155030014</c:v>
                </c:pt>
                <c:pt idx="25">
                  <c:v>700655.06417769997</c:v>
                </c:pt>
                <c:pt idx="26">
                  <c:v>719313.56454960001</c:v>
                </c:pt>
                <c:pt idx="27">
                  <c:v>731206.06727550004</c:v>
                </c:pt>
                <c:pt idx="28">
                  <c:v>730123.99822350009</c:v>
                </c:pt>
                <c:pt idx="29">
                  <c:v>689822.10314370005</c:v>
                </c:pt>
                <c:pt idx="30">
                  <c:v>640771.17886620003</c:v>
                </c:pt>
                <c:pt idx="31">
                  <c:v>532402.09312770003</c:v>
                </c:pt>
                <c:pt idx="32">
                  <c:v>452039.62837729999</c:v>
                </c:pt>
                <c:pt idx="33">
                  <c:v>382542.05217699998</c:v>
                </c:pt>
                <c:pt idx="34">
                  <c:v>427521.33825839998</c:v>
                </c:pt>
                <c:pt idx="35">
                  <c:v>451849.06452950003</c:v>
                </c:pt>
                <c:pt idx="36">
                  <c:v>453004.14053170005</c:v>
                </c:pt>
                <c:pt idx="37">
                  <c:v>494846.16840670002</c:v>
                </c:pt>
                <c:pt idx="38">
                  <c:v>533125.89124350005</c:v>
                </c:pt>
                <c:pt idx="39">
                  <c:v>531051.63395319995</c:v>
                </c:pt>
                <c:pt idx="40">
                  <c:v>569892.98136470001</c:v>
                </c:pt>
                <c:pt idx="41">
                  <c:v>517478.00106699998</c:v>
                </c:pt>
                <c:pt idx="42">
                  <c:v>423840.32360080001</c:v>
                </c:pt>
                <c:pt idx="43">
                  <c:v>442647.63449219998</c:v>
                </c:pt>
                <c:pt idx="44">
                  <c:v>460771.41263959993</c:v>
                </c:pt>
                <c:pt idx="45">
                  <c:v>468651.37954780005</c:v>
                </c:pt>
                <c:pt idx="46">
                  <c:v>512386.94184380001</c:v>
                </c:pt>
                <c:pt idx="47">
                  <c:v>452226.62599550001</c:v>
                </c:pt>
                <c:pt idx="48">
                  <c:v>460323.15507420001</c:v>
                </c:pt>
                <c:pt idx="49">
                  <c:v>446433.25011590007</c:v>
                </c:pt>
                <c:pt idx="50">
                  <c:v>334206.28393540002</c:v>
                </c:pt>
                <c:pt idx="51">
                  <c:v>267804.18436730001</c:v>
                </c:pt>
                <c:pt idx="52">
                  <c:v>334907.5353015</c:v>
                </c:pt>
                <c:pt idx="53">
                  <c:v>356576.7382807</c:v>
                </c:pt>
                <c:pt idx="5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41-4C4C-9AD5-A8CA88FFF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78151504"/>
        <c:axId val="428647296"/>
      </c:barChart>
      <c:catAx>
        <c:axId val="5781515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428647296"/>
        <c:crosses val="autoZero"/>
        <c:auto val="1"/>
        <c:lblAlgn val="ctr"/>
        <c:lblOffset val="100"/>
        <c:tickLblSkip val="5"/>
        <c:noMultiLvlLbl val="0"/>
      </c:catAx>
      <c:valAx>
        <c:axId val="428647296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Consumptive Use (acre-ft)</a:t>
                </a:r>
              </a:p>
            </c:rich>
          </c:tx>
          <c:layout>
            <c:manualLayout>
              <c:xMode val="edge"/>
              <c:yMode val="edge"/>
              <c:x val="9.2521202775636083E-3"/>
              <c:y val="0.221635021578270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57815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57221813503491"/>
          <c:y val="0.8032423061833377"/>
          <c:w val="0.86066330736839769"/>
          <c:h val="0.14345526044470397"/>
        </c:manualLayout>
      </c:layout>
      <c:overlay val="0"/>
      <c:spPr>
        <a:solidFill>
          <a:srgbClr val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513419824064012"/>
          <c:y val="1.881159420289855E-2"/>
          <c:w val="0.85111177216957368"/>
          <c:h val="0.73199147527135378"/>
        </c:manualLayout>
      </c:layout>
      <c:areaChart>
        <c:grouping val="stacked"/>
        <c:varyColors val="0"/>
        <c:ser>
          <c:idx val="1"/>
          <c:order val="0"/>
          <c:tx>
            <c:strRef>
              <c:f>'[2]CUL By State By Trib (2)'!$B$5</c:f>
              <c:strCache>
                <c:ptCount val="1"/>
                <c:pt idx="0">
                  <c:v>Green: Colorado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cat>
            <c:numRef>
              <c:f>'[2]CUL Trib Summaries'!$C$174:$BD$174</c:f>
              <c:numCache>
                <c:formatCode>General</c:formatCode>
                <c:ptCount val="54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</c:numCache>
            </c:numRef>
          </c:cat>
          <c:val>
            <c:numRef>
              <c:f>'[2]CUL By State By Trib (2)'!$C$5:$BD$5</c:f>
              <c:numCache>
                <c:formatCode>General</c:formatCode>
                <c:ptCount val="54"/>
                <c:pt idx="0">
                  <c:v>170398.55</c:v>
                </c:pt>
                <c:pt idx="1">
                  <c:v>148716.69</c:v>
                </c:pt>
                <c:pt idx="2">
                  <c:v>141596.66</c:v>
                </c:pt>
                <c:pt idx="3">
                  <c:v>162401.81000000003</c:v>
                </c:pt>
                <c:pt idx="4">
                  <c:v>147668.13999999998</c:v>
                </c:pt>
                <c:pt idx="5">
                  <c:v>137111.91999999998</c:v>
                </c:pt>
                <c:pt idx="6">
                  <c:v>120324.61</c:v>
                </c:pt>
                <c:pt idx="7">
                  <c:v>158271.63999999998</c:v>
                </c:pt>
                <c:pt idx="8">
                  <c:v>158604.34999999998</c:v>
                </c:pt>
                <c:pt idx="9">
                  <c:v>156958.872</c:v>
                </c:pt>
                <c:pt idx="10">
                  <c:v>187113.128</c:v>
                </c:pt>
                <c:pt idx="11">
                  <c:v>172461.74600000004</c:v>
                </c:pt>
                <c:pt idx="12">
                  <c:v>165776.96599999999</c:v>
                </c:pt>
                <c:pt idx="13">
                  <c:v>165352.01799999995</c:v>
                </c:pt>
                <c:pt idx="14">
                  <c:v>166471.03533573775</c:v>
                </c:pt>
                <c:pt idx="15">
                  <c:v>153989.06193380451</c:v>
                </c:pt>
                <c:pt idx="16">
                  <c:v>171378.87617804532</c:v>
                </c:pt>
                <c:pt idx="17">
                  <c:v>223941.67660004532</c:v>
                </c:pt>
                <c:pt idx="18">
                  <c:v>203125.14776402258</c:v>
                </c:pt>
                <c:pt idx="19">
                  <c:v>205023.96111883668</c:v>
                </c:pt>
                <c:pt idx="20">
                  <c:v>182617.31684085701</c:v>
                </c:pt>
                <c:pt idx="21">
                  <c:v>156003.4138732643</c:v>
                </c:pt>
                <c:pt idx="22">
                  <c:v>178493.65992693565</c:v>
                </c:pt>
                <c:pt idx="23">
                  <c:v>219911.79816796334</c:v>
                </c:pt>
                <c:pt idx="24">
                  <c:v>144041.84177992278</c:v>
                </c:pt>
                <c:pt idx="25">
                  <c:v>198229.25846303612</c:v>
                </c:pt>
                <c:pt idx="26">
                  <c:v>137253.15799201475</c:v>
                </c:pt>
                <c:pt idx="27">
                  <c:v>171935.09396056752</c:v>
                </c:pt>
                <c:pt idx="28">
                  <c:v>159028.7692418251</c:v>
                </c:pt>
                <c:pt idx="29">
                  <c:v>198373.11400576125</c:v>
                </c:pt>
                <c:pt idx="30">
                  <c:v>215353.51282051028</c:v>
                </c:pt>
                <c:pt idx="31">
                  <c:v>193826.54402084256</c:v>
                </c:pt>
                <c:pt idx="32">
                  <c:v>192112.83480614709</c:v>
                </c:pt>
                <c:pt idx="33">
                  <c:v>161571.88111712807</c:v>
                </c:pt>
                <c:pt idx="34">
                  <c:v>177762.14390472366</c:v>
                </c:pt>
                <c:pt idx="35">
                  <c:v>173168.19144628922</c:v>
                </c:pt>
                <c:pt idx="36">
                  <c:v>189874.33045435519</c:v>
                </c:pt>
                <c:pt idx="37">
                  <c:v>195122.81227296276</c:v>
                </c:pt>
                <c:pt idx="38">
                  <c:v>171920.90960521414</c:v>
                </c:pt>
                <c:pt idx="39">
                  <c:v>207077.25465835887</c:v>
                </c:pt>
                <c:pt idx="40">
                  <c:v>180284.50464465003</c:v>
                </c:pt>
                <c:pt idx="41">
                  <c:v>208195.68213370699</c:v>
                </c:pt>
                <c:pt idx="42">
                  <c:v>164460.28943506483</c:v>
                </c:pt>
                <c:pt idx="43">
                  <c:v>191217.66897056956</c:v>
                </c:pt>
                <c:pt idx="44">
                  <c:v>191643.15919566934</c:v>
                </c:pt>
                <c:pt idx="45">
                  <c:v>201438.39874832358</c:v>
                </c:pt>
                <c:pt idx="46">
                  <c:v>188910.2985727475</c:v>
                </c:pt>
                <c:pt idx="47">
                  <c:v>238912.29662413109</c:v>
                </c:pt>
                <c:pt idx="48">
                  <c:v>179440.95478645756</c:v>
                </c:pt>
                <c:pt idx="49">
                  <c:v>238447.75178101737</c:v>
                </c:pt>
                <c:pt idx="50">
                  <c:v>179116.35324930071</c:v>
                </c:pt>
                <c:pt idx="51">
                  <c:v>190328.42640268989</c:v>
                </c:pt>
                <c:pt idx="52">
                  <c:v>226748.67645228471</c:v>
                </c:pt>
                <c:pt idx="53">
                  <c:v>196640.01214498706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7-4569-9FD3-A260DBBFFDE2}"/>
            </c:ext>
          </c:extLst>
        </c:ser>
        <c:ser>
          <c:idx val="5"/>
          <c:order val="1"/>
          <c:tx>
            <c:strRef>
              <c:f>'[2]CUL By State By Trib (2)'!$B$9</c:f>
              <c:strCache>
                <c:ptCount val="1"/>
                <c:pt idx="0">
                  <c:v>Green: Utah</c:v>
                </c:pt>
              </c:strCache>
            </c:strRef>
          </c:tx>
          <c:spPr>
            <a:solidFill>
              <a:srgbClr val="D2E070"/>
            </a:solidFill>
            <a:ln>
              <a:noFill/>
            </a:ln>
            <a:effectLst/>
          </c:spPr>
          <c:cat>
            <c:numRef>
              <c:f>'[2]CUL Trib Summaries'!$C$174:$BD$174</c:f>
              <c:numCache>
                <c:formatCode>General</c:formatCode>
                <c:ptCount val="54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</c:numCache>
            </c:numRef>
          </c:cat>
          <c:val>
            <c:numRef>
              <c:f>'[2]CUL By State By Trib (2)'!$C$9:$BD$9</c:f>
              <c:numCache>
                <c:formatCode>General</c:formatCode>
                <c:ptCount val="54"/>
                <c:pt idx="0">
                  <c:v>697347.09157499997</c:v>
                </c:pt>
                <c:pt idx="1">
                  <c:v>720966.99760999996</c:v>
                </c:pt>
                <c:pt idx="2">
                  <c:v>690252.52029406605</c:v>
                </c:pt>
                <c:pt idx="3">
                  <c:v>729361.34714019031</c:v>
                </c:pt>
                <c:pt idx="4">
                  <c:v>606425.87759787543</c:v>
                </c:pt>
                <c:pt idx="5">
                  <c:v>605666.12537499995</c:v>
                </c:pt>
                <c:pt idx="6">
                  <c:v>378968.022895</c:v>
                </c:pt>
                <c:pt idx="7">
                  <c:v>634001.558785</c:v>
                </c:pt>
                <c:pt idx="8">
                  <c:v>664834.38659500005</c:v>
                </c:pt>
                <c:pt idx="9">
                  <c:v>629145.59227000002</c:v>
                </c:pt>
                <c:pt idx="10">
                  <c:v>590076.41698500002</c:v>
                </c:pt>
                <c:pt idx="11">
                  <c:v>555420.98244061437</c:v>
                </c:pt>
                <c:pt idx="12">
                  <c:v>506224.49106999999</c:v>
                </c:pt>
                <c:pt idx="13">
                  <c:v>544949.4498549999</c:v>
                </c:pt>
                <c:pt idx="14">
                  <c:v>668493.03060650791</c:v>
                </c:pt>
                <c:pt idx="15">
                  <c:v>649248.29402106942</c:v>
                </c:pt>
                <c:pt idx="16">
                  <c:v>695120.25854706264</c:v>
                </c:pt>
                <c:pt idx="17">
                  <c:v>678304.12772526941</c:v>
                </c:pt>
                <c:pt idx="18">
                  <c:v>680201.54751732084</c:v>
                </c:pt>
                <c:pt idx="19">
                  <c:v>725225.77216650697</c:v>
                </c:pt>
                <c:pt idx="20">
                  <c:v>784692.68720719859</c:v>
                </c:pt>
                <c:pt idx="21">
                  <c:v>744778.61305939476</c:v>
                </c:pt>
                <c:pt idx="22">
                  <c:v>773940.21678886015</c:v>
                </c:pt>
                <c:pt idx="23">
                  <c:v>781004.20712565247</c:v>
                </c:pt>
                <c:pt idx="24">
                  <c:v>753733.89207801665</c:v>
                </c:pt>
                <c:pt idx="25">
                  <c:v>831840.60285588366</c:v>
                </c:pt>
                <c:pt idx="26">
                  <c:v>703116.58192743093</c:v>
                </c:pt>
                <c:pt idx="27">
                  <c:v>743357.0607697888</c:v>
                </c:pt>
                <c:pt idx="28">
                  <c:v>834091.46622486901</c:v>
                </c:pt>
                <c:pt idx="29">
                  <c:v>863609.47291572031</c:v>
                </c:pt>
                <c:pt idx="30">
                  <c:v>935121.14490985428</c:v>
                </c:pt>
                <c:pt idx="31">
                  <c:v>721564.59126768145</c:v>
                </c:pt>
                <c:pt idx="32">
                  <c:v>806215.7404890171</c:v>
                </c:pt>
                <c:pt idx="33">
                  <c:v>766223.91704468359</c:v>
                </c:pt>
                <c:pt idx="34">
                  <c:v>915926.64838630508</c:v>
                </c:pt>
                <c:pt idx="35">
                  <c:v>765426.15470849792</c:v>
                </c:pt>
                <c:pt idx="36">
                  <c:v>860600.6080606028</c:v>
                </c:pt>
                <c:pt idx="37">
                  <c:v>767369.32233581436</c:v>
                </c:pt>
                <c:pt idx="38">
                  <c:v>801212.03342894348</c:v>
                </c:pt>
                <c:pt idx="39">
                  <c:v>857552.59393327509</c:v>
                </c:pt>
                <c:pt idx="40">
                  <c:v>768472.80430533015</c:v>
                </c:pt>
                <c:pt idx="41">
                  <c:v>833930.20282428619</c:v>
                </c:pt>
                <c:pt idx="42">
                  <c:v>700840.27428149502</c:v>
                </c:pt>
                <c:pt idx="43">
                  <c:v>779352.71408128529</c:v>
                </c:pt>
                <c:pt idx="44">
                  <c:v>839332.34325933643</c:v>
                </c:pt>
                <c:pt idx="45">
                  <c:v>837620.46465289895</c:v>
                </c:pt>
                <c:pt idx="46">
                  <c:v>914556.65444607218</c:v>
                </c:pt>
                <c:pt idx="47">
                  <c:v>841238.08177713433</c:v>
                </c:pt>
                <c:pt idx="48">
                  <c:v>867514.69040563644</c:v>
                </c:pt>
                <c:pt idx="49">
                  <c:v>1014287.1131958173</c:v>
                </c:pt>
                <c:pt idx="50">
                  <c:v>760994.19891997159</c:v>
                </c:pt>
                <c:pt idx="51">
                  <c:v>831164.17323707673</c:v>
                </c:pt>
                <c:pt idx="52">
                  <c:v>950326.09054071375</c:v>
                </c:pt>
                <c:pt idx="53">
                  <c:v>1055386.7629375155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7-4569-9FD3-A260DBBFFDE2}"/>
            </c:ext>
          </c:extLst>
        </c:ser>
        <c:ser>
          <c:idx val="8"/>
          <c:order val="2"/>
          <c:tx>
            <c:strRef>
              <c:f>'[2]CUL By State By Trib (2)'!$B$12</c:f>
              <c:strCache>
                <c:ptCount val="1"/>
                <c:pt idx="0">
                  <c:v>Green: Wyoming</c:v>
                </c:pt>
              </c:strCache>
            </c:strRef>
          </c:tx>
          <c:spPr>
            <a:solidFill>
              <a:srgbClr val="F0F4CE"/>
            </a:solidFill>
            <a:ln>
              <a:noFill/>
            </a:ln>
            <a:effectLst/>
          </c:spPr>
          <c:cat>
            <c:numRef>
              <c:f>'[2]CUL Trib Summaries'!$C$174:$BD$174</c:f>
              <c:numCache>
                <c:formatCode>General</c:formatCode>
                <c:ptCount val="54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</c:numCache>
            </c:numRef>
          </c:cat>
          <c:val>
            <c:numRef>
              <c:f>'[2]CUL By State By Trib (2)'!$C$12:$BD$12</c:f>
              <c:numCache>
                <c:formatCode>General</c:formatCode>
                <c:ptCount val="54"/>
                <c:pt idx="0">
                  <c:v>368476.84763569641</c:v>
                </c:pt>
                <c:pt idx="1">
                  <c:v>355570.70855994039</c:v>
                </c:pt>
                <c:pt idx="2">
                  <c:v>348700.54410506255</c:v>
                </c:pt>
                <c:pt idx="3">
                  <c:v>416279.66397155239</c:v>
                </c:pt>
                <c:pt idx="4">
                  <c:v>329915.69712694077</c:v>
                </c:pt>
                <c:pt idx="5">
                  <c:v>324537.51392925467</c:v>
                </c:pt>
                <c:pt idx="6">
                  <c:v>231496.9135922555</c:v>
                </c:pt>
                <c:pt idx="7">
                  <c:v>357694.55571565562</c:v>
                </c:pt>
                <c:pt idx="8">
                  <c:v>359357.67991387605</c:v>
                </c:pt>
                <c:pt idx="9">
                  <c:v>357551.23671560007</c:v>
                </c:pt>
                <c:pt idx="10">
                  <c:v>345548.47419619694</c:v>
                </c:pt>
                <c:pt idx="11">
                  <c:v>335795.03164763562</c:v>
                </c:pt>
                <c:pt idx="12">
                  <c:v>351751.71355413651</c:v>
                </c:pt>
                <c:pt idx="13">
                  <c:v>317921.86041733599</c:v>
                </c:pt>
                <c:pt idx="14">
                  <c:v>345158.68590819364</c:v>
                </c:pt>
                <c:pt idx="15">
                  <c:v>470188.3457273508</c:v>
                </c:pt>
                <c:pt idx="16">
                  <c:v>474600.98248365615</c:v>
                </c:pt>
                <c:pt idx="17">
                  <c:v>557014.40120011638</c:v>
                </c:pt>
                <c:pt idx="18">
                  <c:v>474450.31970592006</c:v>
                </c:pt>
                <c:pt idx="19">
                  <c:v>515588.11126287765</c:v>
                </c:pt>
                <c:pt idx="20">
                  <c:v>550433.49212442851</c:v>
                </c:pt>
                <c:pt idx="21">
                  <c:v>542889.96065177815</c:v>
                </c:pt>
                <c:pt idx="22">
                  <c:v>499624.72814655711</c:v>
                </c:pt>
                <c:pt idx="23">
                  <c:v>613003.48419449048</c:v>
                </c:pt>
                <c:pt idx="24">
                  <c:v>426754.1130464914</c:v>
                </c:pt>
                <c:pt idx="25">
                  <c:v>650609.13280912011</c:v>
                </c:pt>
                <c:pt idx="26">
                  <c:v>546134.20630633156</c:v>
                </c:pt>
                <c:pt idx="27">
                  <c:v>498077.87981770997</c:v>
                </c:pt>
                <c:pt idx="28">
                  <c:v>649309.64928768971</c:v>
                </c:pt>
                <c:pt idx="29">
                  <c:v>600009.22437409847</c:v>
                </c:pt>
                <c:pt idx="30">
                  <c:v>647764.79328925896</c:v>
                </c:pt>
                <c:pt idx="31">
                  <c:v>524979.04782266391</c:v>
                </c:pt>
                <c:pt idx="32">
                  <c:v>570006.22955350042</c:v>
                </c:pt>
                <c:pt idx="33">
                  <c:v>491694.05085782672</c:v>
                </c:pt>
                <c:pt idx="34">
                  <c:v>607706.31092025479</c:v>
                </c:pt>
                <c:pt idx="35">
                  <c:v>595677.69347527483</c:v>
                </c:pt>
                <c:pt idx="36">
                  <c:v>601425.15386814601</c:v>
                </c:pt>
                <c:pt idx="37">
                  <c:v>587618.65472697723</c:v>
                </c:pt>
                <c:pt idx="38">
                  <c:v>526661.40517659171</c:v>
                </c:pt>
                <c:pt idx="39">
                  <c:v>678144.67562158999</c:v>
                </c:pt>
                <c:pt idx="40">
                  <c:v>558016.98517206183</c:v>
                </c:pt>
                <c:pt idx="41">
                  <c:v>609018.73543165205</c:v>
                </c:pt>
                <c:pt idx="42">
                  <c:v>529640.78878654854</c:v>
                </c:pt>
                <c:pt idx="43">
                  <c:v>582007.82394354418</c:v>
                </c:pt>
                <c:pt idx="44">
                  <c:v>633737.41497533163</c:v>
                </c:pt>
                <c:pt idx="45">
                  <c:v>598841.8431660115</c:v>
                </c:pt>
                <c:pt idx="46">
                  <c:v>652481.6820597914</c:v>
                </c:pt>
                <c:pt idx="47">
                  <c:v>712195.86695600185</c:v>
                </c:pt>
                <c:pt idx="48">
                  <c:v>650692.01945799147</c:v>
                </c:pt>
                <c:pt idx="49">
                  <c:v>727252.58976589271</c:v>
                </c:pt>
                <c:pt idx="50">
                  <c:v>590286.34006142721</c:v>
                </c:pt>
                <c:pt idx="51">
                  <c:v>666370.15747856384</c:v>
                </c:pt>
                <c:pt idx="52">
                  <c:v>589641.71006698848</c:v>
                </c:pt>
                <c:pt idx="53">
                  <c:v>686758.69287669845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7-4569-9FD3-A260DBBFFDE2}"/>
            </c:ext>
          </c:extLst>
        </c:ser>
        <c:ser>
          <c:idx val="0"/>
          <c:order val="3"/>
          <c:tx>
            <c:strRef>
              <c:f>'[2]CUL By State By Trib (2)'!$B$4</c:f>
              <c:strCache>
                <c:ptCount val="1"/>
                <c:pt idx="0">
                  <c:v>San Juan-Colorado: Arizona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cat>
            <c:numRef>
              <c:f>'[2]CUL Trib Summaries'!$C$174:$BD$174</c:f>
              <c:numCache>
                <c:formatCode>General</c:formatCode>
                <c:ptCount val="54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</c:numCache>
            </c:numRef>
          </c:cat>
          <c:val>
            <c:numRef>
              <c:f>'[2]CUL By State By Trib (2)'!$C$4:$BD$4</c:f>
              <c:numCache>
                <c:formatCode>General</c:formatCode>
                <c:ptCount val="54"/>
                <c:pt idx="0">
                  <c:v>11100</c:v>
                </c:pt>
                <c:pt idx="1">
                  <c:v>12200</c:v>
                </c:pt>
                <c:pt idx="2">
                  <c:v>11400</c:v>
                </c:pt>
                <c:pt idx="3">
                  <c:v>19125</c:v>
                </c:pt>
                <c:pt idx="4">
                  <c:v>23674</c:v>
                </c:pt>
                <c:pt idx="5">
                  <c:v>30506.999999999996</c:v>
                </c:pt>
                <c:pt idx="6">
                  <c:v>33871</c:v>
                </c:pt>
                <c:pt idx="7">
                  <c:v>32875</c:v>
                </c:pt>
                <c:pt idx="8">
                  <c:v>33913</c:v>
                </c:pt>
                <c:pt idx="9">
                  <c:v>36872</c:v>
                </c:pt>
                <c:pt idx="10">
                  <c:v>41393</c:v>
                </c:pt>
                <c:pt idx="11">
                  <c:v>39334</c:v>
                </c:pt>
                <c:pt idx="12">
                  <c:v>41203</c:v>
                </c:pt>
                <c:pt idx="13">
                  <c:v>43600</c:v>
                </c:pt>
                <c:pt idx="14">
                  <c:v>45671</c:v>
                </c:pt>
                <c:pt idx="15">
                  <c:v>37141.300000000003</c:v>
                </c:pt>
                <c:pt idx="16">
                  <c:v>38088.1</c:v>
                </c:pt>
                <c:pt idx="17">
                  <c:v>41341.1</c:v>
                </c:pt>
                <c:pt idx="18">
                  <c:v>39531.760000000002</c:v>
                </c:pt>
                <c:pt idx="19">
                  <c:v>35880</c:v>
                </c:pt>
                <c:pt idx="20">
                  <c:v>34498.856183679665</c:v>
                </c:pt>
                <c:pt idx="21">
                  <c:v>36943.332735886739</c:v>
                </c:pt>
                <c:pt idx="22">
                  <c:v>35991.2289183432</c:v>
                </c:pt>
                <c:pt idx="23">
                  <c:v>36387.352951350433</c:v>
                </c:pt>
                <c:pt idx="24">
                  <c:v>36272.09141568646</c:v>
                </c:pt>
                <c:pt idx="25">
                  <c:v>34191.538275876635</c:v>
                </c:pt>
                <c:pt idx="26">
                  <c:v>34318.760772554466</c:v>
                </c:pt>
                <c:pt idx="27">
                  <c:v>37106.384618616947</c:v>
                </c:pt>
                <c:pt idx="28">
                  <c:v>38357.044021160465</c:v>
                </c:pt>
                <c:pt idx="29">
                  <c:v>39864.704117071975</c:v>
                </c:pt>
                <c:pt idx="30">
                  <c:v>38477.759810489515</c:v>
                </c:pt>
                <c:pt idx="31">
                  <c:v>38172.428963756247</c:v>
                </c:pt>
                <c:pt idx="32">
                  <c:v>36603.027369602307</c:v>
                </c:pt>
                <c:pt idx="33">
                  <c:v>37156.937302632665</c:v>
                </c:pt>
                <c:pt idx="34">
                  <c:v>36820.791180897351</c:v>
                </c:pt>
                <c:pt idx="35">
                  <c:v>36287.814200502762</c:v>
                </c:pt>
                <c:pt idx="36">
                  <c:v>36400.220988860819</c:v>
                </c:pt>
                <c:pt idx="37">
                  <c:v>34865.698361199393</c:v>
                </c:pt>
                <c:pt idx="38">
                  <c:v>35300.666887918793</c:v>
                </c:pt>
                <c:pt idx="39">
                  <c:v>34278.477669592306</c:v>
                </c:pt>
                <c:pt idx="40">
                  <c:v>34065.805431374436</c:v>
                </c:pt>
                <c:pt idx="41">
                  <c:v>32990.416003786297</c:v>
                </c:pt>
                <c:pt idx="42">
                  <c:v>34098.895105894349</c:v>
                </c:pt>
                <c:pt idx="43">
                  <c:v>34707.77651585784</c:v>
                </c:pt>
                <c:pt idx="44">
                  <c:v>28708.003610827058</c:v>
                </c:pt>
                <c:pt idx="45">
                  <c:v>28461.47077346329</c:v>
                </c:pt>
                <c:pt idx="46">
                  <c:v>28859.179844448976</c:v>
                </c:pt>
                <c:pt idx="47">
                  <c:v>29175.052926798508</c:v>
                </c:pt>
                <c:pt idx="48">
                  <c:v>29538.351594369436</c:v>
                </c:pt>
                <c:pt idx="49">
                  <c:v>10160.197143847012</c:v>
                </c:pt>
                <c:pt idx="50">
                  <c:v>10906.519029810461</c:v>
                </c:pt>
                <c:pt idx="51">
                  <c:v>10675.576217732201</c:v>
                </c:pt>
                <c:pt idx="52">
                  <c:v>12329.36083721839</c:v>
                </c:pt>
                <c:pt idx="53">
                  <c:v>12435.988518195507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77-4569-9FD3-A260DBBFFDE2}"/>
            </c:ext>
          </c:extLst>
        </c:ser>
        <c:ser>
          <c:idx val="3"/>
          <c:order val="4"/>
          <c:tx>
            <c:strRef>
              <c:f>'[2]CUL By State By Trib (2)'!$B$7</c:f>
              <c:strCache>
                <c:ptCount val="1"/>
                <c:pt idx="0">
                  <c:v>San Juan-Colorado: Colorado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'[2]CUL Trib Summaries'!$C$174:$BD$174</c:f>
              <c:numCache>
                <c:formatCode>General</c:formatCode>
                <c:ptCount val="54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</c:numCache>
            </c:numRef>
          </c:cat>
          <c:val>
            <c:numRef>
              <c:f>'[2]CUL By State By Trib (2)'!$C$7:$BD$7</c:f>
              <c:numCache>
                <c:formatCode>General</c:formatCode>
                <c:ptCount val="54"/>
                <c:pt idx="0">
                  <c:v>212338.36223746132</c:v>
                </c:pt>
                <c:pt idx="1">
                  <c:v>231179.33310237774</c:v>
                </c:pt>
                <c:pt idx="2">
                  <c:v>213391.56484977537</c:v>
                </c:pt>
                <c:pt idx="3">
                  <c:v>107894.32301040941</c:v>
                </c:pt>
                <c:pt idx="4">
                  <c:v>92349.464757807058</c:v>
                </c:pt>
                <c:pt idx="5">
                  <c:v>48871.00999999998</c:v>
                </c:pt>
                <c:pt idx="6">
                  <c:v>83416.759999999995</c:v>
                </c:pt>
                <c:pt idx="7">
                  <c:v>48926.91</c:v>
                </c:pt>
                <c:pt idx="8">
                  <c:v>77372.37000000001</c:v>
                </c:pt>
                <c:pt idx="9">
                  <c:v>60855.860000000015</c:v>
                </c:pt>
                <c:pt idx="10">
                  <c:v>79526.392000000007</c:v>
                </c:pt>
                <c:pt idx="11">
                  <c:v>84009.89499999999</c:v>
                </c:pt>
                <c:pt idx="12">
                  <c:v>107930.75699999998</c:v>
                </c:pt>
                <c:pt idx="13">
                  <c:v>109925.65999999997</c:v>
                </c:pt>
                <c:pt idx="14">
                  <c:v>97151.375526533026</c:v>
                </c:pt>
                <c:pt idx="15">
                  <c:v>80993.742734494124</c:v>
                </c:pt>
                <c:pt idx="16">
                  <c:v>165476.24642428171</c:v>
                </c:pt>
                <c:pt idx="17">
                  <c:v>185151.47544799454</c:v>
                </c:pt>
                <c:pt idx="18">
                  <c:v>241100.54998500794</c:v>
                </c:pt>
                <c:pt idx="19">
                  <c:v>161711.05390107006</c:v>
                </c:pt>
                <c:pt idx="20">
                  <c:v>106410.89935909311</c:v>
                </c:pt>
                <c:pt idx="21">
                  <c:v>123857.83977802825</c:v>
                </c:pt>
                <c:pt idx="22">
                  <c:v>115673.13304629701</c:v>
                </c:pt>
                <c:pt idx="23">
                  <c:v>118004.6577693093</c:v>
                </c:pt>
                <c:pt idx="24">
                  <c:v>138924.85006880516</c:v>
                </c:pt>
                <c:pt idx="25">
                  <c:v>89693.49686184639</c:v>
                </c:pt>
                <c:pt idx="26">
                  <c:v>79152.151533232303</c:v>
                </c:pt>
                <c:pt idx="27">
                  <c:v>111179.11900374354</c:v>
                </c:pt>
                <c:pt idx="28">
                  <c:v>166102.70657188108</c:v>
                </c:pt>
                <c:pt idx="29">
                  <c:v>96210.883322196489</c:v>
                </c:pt>
                <c:pt idx="30">
                  <c:v>119993.36486439605</c:v>
                </c:pt>
                <c:pt idx="31">
                  <c:v>115380.25742961219</c:v>
                </c:pt>
                <c:pt idx="32">
                  <c:v>130058.43664413033</c:v>
                </c:pt>
                <c:pt idx="33">
                  <c:v>74164.192359648645</c:v>
                </c:pt>
                <c:pt idx="34">
                  <c:v>136875.09841269121</c:v>
                </c:pt>
                <c:pt idx="35">
                  <c:v>74547.129208300932</c:v>
                </c:pt>
                <c:pt idx="36">
                  <c:v>120323.58282799897</c:v>
                </c:pt>
                <c:pt idx="37">
                  <c:v>76644.021108176268</c:v>
                </c:pt>
                <c:pt idx="38">
                  <c:v>158358.40122959367</c:v>
                </c:pt>
                <c:pt idx="39">
                  <c:v>54253.721227031521</c:v>
                </c:pt>
                <c:pt idx="40">
                  <c:v>6663.8149112683022</c:v>
                </c:pt>
                <c:pt idx="41">
                  <c:v>59889.940771351568</c:v>
                </c:pt>
                <c:pt idx="42">
                  <c:v>20320.747723946057</c:v>
                </c:pt>
                <c:pt idx="43">
                  <c:v>17033.744187245611</c:v>
                </c:pt>
                <c:pt idx="44">
                  <c:v>13217.408186893706</c:v>
                </c:pt>
                <c:pt idx="45">
                  <c:v>49285.730930866324</c:v>
                </c:pt>
                <c:pt idx="46">
                  <c:v>85784.79950297327</c:v>
                </c:pt>
                <c:pt idx="47">
                  <c:v>68647.882032313093</c:v>
                </c:pt>
                <c:pt idx="48">
                  <c:v>75744.240765867464</c:v>
                </c:pt>
                <c:pt idx="49">
                  <c:v>90063.406950577977</c:v>
                </c:pt>
                <c:pt idx="50">
                  <c:v>116840.33014617828</c:v>
                </c:pt>
                <c:pt idx="51">
                  <c:v>62283.011647002044</c:v>
                </c:pt>
                <c:pt idx="52">
                  <c:v>154257.27918629837</c:v>
                </c:pt>
                <c:pt idx="53">
                  <c:v>54491.959592396219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77-4569-9FD3-A260DBBFFDE2}"/>
            </c:ext>
          </c:extLst>
        </c:ser>
        <c:ser>
          <c:idx val="4"/>
          <c:order val="5"/>
          <c:tx>
            <c:strRef>
              <c:f>'[2]CUL By State By Trib (2)'!$B$8</c:f>
              <c:strCache>
                <c:ptCount val="1"/>
                <c:pt idx="0">
                  <c:v>San Juan-Colorado: New Mexico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'[2]CUL Trib Summaries'!$C$174:$BD$174</c:f>
              <c:numCache>
                <c:formatCode>General</c:formatCode>
                <c:ptCount val="54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</c:numCache>
            </c:numRef>
          </c:cat>
          <c:val>
            <c:numRef>
              <c:f>'[2]CUL By State By Trib (2)'!$C$8:$BD$8</c:f>
              <c:numCache>
                <c:formatCode>General</c:formatCode>
                <c:ptCount val="54"/>
                <c:pt idx="0">
                  <c:v>192626.08092929999</c:v>
                </c:pt>
                <c:pt idx="1">
                  <c:v>203723.74881730002</c:v>
                </c:pt>
                <c:pt idx="2">
                  <c:v>311832.383317</c:v>
                </c:pt>
                <c:pt idx="3">
                  <c:v>202713.71287639998</c:v>
                </c:pt>
                <c:pt idx="4">
                  <c:v>293750.52646200004</c:v>
                </c:pt>
                <c:pt idx="5">
                  <c:v>291665.7959720245</c:v>
                </c:pt>
                <c:pt idx="6">
                  <c:v>219156.30289768387</c:v>
                </c:pt>
                <c:pt idx="7">
                  <c:v>324496.12759535533</c:v>
                </c:pt>
                <c:pt idx="8">
                  <c:v>415823.69693338755</c:v>
                </c:pt>
                <c:pt idx="9">
                  <c:v>423804.82524212648</c:v>
                </c:pt>
                <c:pt idx="10">
                  <c:v>278861.45633869356</c:v>
                </c:pt>
                <c:pt idx="11">
                  <c:v>407576.97967008059</c:v>
                </c:pt>
                <c:pt idx="12">
                  <c:v>412720.35674362443</c:v>
                </c:pt>
                <c:pt idx="13">
                  <c:v>378112.75299999997</c:v>
                </c:pt>
                <c:pt idx="14">
                  <c:v>383345.36170455656</c:v>
                </c:pt>
                <c:pt idx="15">
                  <c:v>441606.6710472065</c:v>
                </c:pt>
                <c:pt idx="16">
                  <c:v>378328.16652408487</c:v>
                </c:pt>
                <c:pt idx="17">
                  <c:v>350331.44510987081</c:v>
                </c:pt>
                <c:pt idx="18">
                  <c:v>382273.45000294858</c:v>
                </c:pt>
                <c:pt idx="19">
                  <c:v>390070.47892215155</c:v>
                </c:pt>
                <c:pt idx="20">
                  <c:v>328658.10698364954</c:v>
                </c:pt>
                <c:pt idx="21">
                  <c:v>289518.30737598048</c:v>
                </c:pt>
                <c:pt idx="22">
                  <c:v>333378.36864903965</c:v>
                </c:pt>
                <c:pt idx="23">
                  <c:v>314722.20376857748</c:v>
                </c:pt>
                <c:pt idx="24">
                  <c:v>327632.69553010818</c:v>
                </c:pt>
                <c:pt idx="25">
                  <c:v>311143.85046029772</c:v>
                </c:pt>
                <c:pt idx="26">
                  <c:v>368195.35206386552</c:v>
                </c:pt>
                <c:pt idx="27">
                  <c:v>356140.51387954666</c:v>
                </c:pt>
                <c:pt idx="28">
                  <c:v>361949.06259391597</c:v>
                </c:pt>
                <c:pt idx="29">
                  <c:v>302587.53238294547</c:v>
                </c:pt>
                <c:pt idx="30">
                  <c:v>367808.4690876581</c:v>
                </c:pt>
                <c:pt idx="31">
                  <c:v>280791.0086039328</c:v>
                </c:pt>
                <c:pt idx="32">
                  <c:v>354579.21199073392</c:v>
                </c:pt>
                <c:pt idx="33">
                  <c:v>367520.70710759761</c:v>
                </c:pt>
                <c:pt idx="34">
                  <c:v>443186.74172438972</c:v>
                </c:pt>
                <c:pt idx="35">
                  <c:v>368749.04151413648</c:v>
                </c:pt>
                <c:pt idx="36">
                  <c:v>400255.47510636889</c:v>
                </c:pt>
                <c:pt idx="37">
                  <c:v>427233.11028077209</c:v>
                </c:pt>
                <c:pt idx="38">
                  <c:v>419939.43718795665</c:v>
                </c:pt>
                <c:pt idx="39">
                  <c:v>374791.67595729855</c:v>
                </c:pt>
                <c:pt idx="40">
                  <c:v>392409.64602619037</c:v>
                </c:pt>
                <c:pt idx="41">
                  <c:v>392180.19732858788</c:v>
                </c:pt>
                <c:pt idx="42">
                  <c:v>298182.56121151557</c:v>
                </c:pt>
                <c:pt idx="43">
                  <c:v>348971.05819675309</c:v>
                </c:pt>
                <c:pt idx="44">
                  <c:v>343895.45182992716</c:v>
                </c:pt>
                <c:pt idx="45">
                  <c:v>344958.04406117264</c:v>
                </c:pt>
                <c:pt idx="46">
                  <c:v>456075.93531642359</c:v>
                </c:pt>
                <c:pt idx="47">
                  <c:v>346424.97363434063</c:v>
                </c:pt>
                <c:pt idx="48">
                  <c:v>430217.58422981092</c:v>
                </c:pt>
                <c:pt idx="49">
                  <c:v>385090.94143997243</c:v>
                </c:pt>
                <c:pt idx="50">
                  <c:v>354600.10499336268</c:v>
                </c:pt>
                <c:pt idx="51">
                  <c:v>347347.91738699947</c:v>
                </c:pt>
                <c:pt idx="52">
                  <c:v>424346.63862557872</c:v>
                </c:pt>
                <c:pt idx="53">
                  <c:v>345359.12697440042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77-4569-9FD3-A260DBBFFDE2}"/>
            </c:ext>
          </c:extLst>
        </c:ser>
        <c:ser>
          <c:idx val="7"/>
          <c:order val="6"/>
          <c:tx>
            <c:strRef>
              <c:f>'[2]CUL By State By Trib (2)'!$B$11</c:f>
              <c:strCache>
                <c:ptCount val="1"/>
                <c:pt idx="0">
                  <c:v>San Juan-Colorado: Utah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'[2]CUL Trib Summaries'!$C$174:$BD$174</c:f>
              <c:numCache>
                <c:formatCode>General</c:formatCode>
                <c:ptCount val="54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</c:numCache>
            </c:numRef>
          </c:cat>
          <c:val>
            <c:numRef>
              <c:f>'[2]CUL By State By Trib (2)'!$C$11:$BD$11</c:f>
              <c:numCache>
                <c:formatCode>General</c:formatCode>
                <c:ptCount val="54"/>
                <c:pt idx="0">
                  <c:v>58170</c:v>
                </c:pt>
                <c:pt idx="1">
                  <c:v>55741</c:v>
                </c:pt>
                <c:pt idx="2">
                  <c:v>65121</c:v>
                </c:pt>
                <c:pt idx="3">
                  <c:v>64104</c:v>
                </c:pt>
                <c:pt idx="4">
                  <c:v>51886</c:v>
                </c:pt>
                <c:pt idx="5">
                  <c:v>45019</c:v>
                </c:pt>
                <c:pt idx="6">
                  <c:v>25122</c:v>
                </c:pt>
                <c:pt idx="7">
                  <c:v>52428</c:v>
                </c:pt>
                <c:pt idx="8">
                  <c:v>64028</c:v>
                </c:pt>
                <c:pt idx="9">
                  <c:v>61193</c:v>
                </c:pt>
                <c:pt idx="10">
                  <c:v>52907.926999999996</c:v>
                </c:pt>
                <c:pt idx="11">
                  <c:v>56255.232999999993</c:v>
                </c:pt>
                <c:pt idx="12">
                  <c:v>69784.618999999992</c:v>
                </c:pt>
                <c:pt idx="13">
                  <c:v>71055.346999999994</c:v>
                </c:pt>
                <c:pt idx="14">
                  <c:v>72131.618695331388</c:v>
                </c:pt>
                <c:pt idx="15">
                  <c:v>67412.378612384098</c:v>
                </c:pt>
                <c:pt idx="16">
                  <c:v>60598.960116993156</c:v>
                </c:pt>
                <c:pt idx="17">
                  <c:v>59843.863611716355</c:v>
                </c:pt>
                <c:pt idx="18">
                  <c:v>62438.016086216201</c:v>
                </c:pt>
                <c:pt idx="19">
                  <c:v>57771.90596641646</c:v>
                </c:pt>
                <c:pt idx="20">
                  <c:v>63964.080809916471</c:v>
                </c:pt>
                <c:pt idx="21">
                  <c:v>63176.629206953803</c:v>
                </c:pt>
                <c:pt idx="22">
                  <c:v>74601.624644098425</c:v>
                </c:pt>
                <c:pt idx="23">
                  <c:v>80833.228933369304</c:v>
                </c:pt>
                <c:pt idx="24">
                  <c:v>78438.755677947061</c:v>
                </c:pt>
                <c:pt idx="25">
                  <c:v>78113.72181371531</c:v>
                </c:pt>
                <c:pt idx="26">
                  <c:v>68345.747907764307</c:v>
                </c:pt>
                <c:pt idx="27">
                  <c:v>66614.16878997114</c:v>
                </c:pt>
                <c:pt idx="28">
                  <c:v>81422.090056869114</c:v>
                </c:pt>
                <c:pt idx="29">
                  <c:v>88493.215452979479</c:v>
                </c:pt>
                <c:pt idx="30">
                  <c:v>90842.739255101478</c:v>
                </c:pt>
                <c:pt idx="31">
                  <c:v>67651.308923707576</c:v>
                </c:pt>
                <c:pt idx="32">
                  <c:v>71997.157962263431</c:v>
                </c:pt>
                <c:pt idx="33">
                  <c:v>77036.281955046405</c:v>
                </c:pt>
                <c:pt idx="34">
                  <c:v>74690.53422277527</c:v>
                </c:pt>
                <c:pt idx="35">
                  <c:v>68064.764851587432</c:v>
                </c:pt>
                <c:pt idx="36">
                  <c:v>82651.666352832588</c:v>
                </c:pt>
                <c:pt idx="37">
                  <c:v>70758.737543602474</c:v>
                </c:pt>
                <c:pt idx="38">
                  <c:v>80865.816438463517</c:v>
                </c:pt>
                <c:pt idx="39">
                  <c:v>77937.118693438315</c:v>
                </c:pt>
                <c:pt idx="40">
                  <c:v>76536.964880731364</c:v>
                </c:pt>
                <c:pt idx="41">
                  <c:v>74865.969101473544</c:v>
                </c:pt>
                <c:pt idx="42">
                  <c:v>61743.51020769398</c:v>
                </c:pt>
                <c:pt idx="43">
                  <c:v>79242.387204025668</c:v>
                </c:pt>
                <c:pt idx="44">
                  <c:v>83569.2406607827</c:v>
                </c:pt>
                <c:pt idx="45">
                  <c:v>86263.976503538142</c:v>
                </c:pt>
                <c:pt idx="46">
                  <c:v>88623.612146673608</c:v>
                </c:pt>
                <c:pt idx="47">
                  <c:v>82038.289694845051</c:v>
                </c:pt>
                <c:pt idx="48">
                  <c:v>90385.07834124683</c:v>
                </c:pt>
                <c:pt idx="49">
                  <c:v>95091.587339774211</c:v>
                </c:pt>
                <c:pt idx="50">
                  <c:v>65917.488899188</c:v>
                </c:pt>
                <c:pt idx="51">
                  <c:v>73277.260410381976</c:v>
                </c:pt>
                <c:pt idx="52">
                  <c:v>85670.929867643383</c:v>
                </c:pt>
                <c:pt idx="53">
                  <c:v>88736.627108284825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77-4569-9FD3-A260DBBFFDE2}"/>
            </c:ext>
          </c:extLst>
        </c:ser>
        <c:ser>
          <c:idx val="2"/>
          <c:order val="7"/>
          <c:tx>
            <c:strRef>
              <c:f>'[2]CUL By State By Trib (2)'!$B$6</c:f>
              <c:strCache>
                <c:ptCount val="1"/>
                <c:pt idx="0">
                  <c:v>Upper Main Stem: Colorado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'[2]CUL Trib Summaries'!$C$174:$BD$174</c:f>
              <c:numCache>
                <c:formatCode>General</c:formatCode>
                <c:ptCount val="54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</c:numCache>
            </c:numRef>
          </c:cat>
          <c:val>
            <c:numRef>
              <c:f>'[2]CUL By State By Trib (2)'!$C$6:$BD$6</c:f>
              <c:numCache>
                <c:formatCode>General</c:formatCode>
                <c:ptCount val="54"/>
                <c:pt idx="0">
                  <c:v>1466876.1237959419</c:v>
                </c:pt>
                <c:pt idx="1">
                  <c:v>1526171.0936310007</c:v>
                </c:pt>
                <c:pt idx="2">
                  <c:v>1306802.3146861137</c:v>
                </c:pt>
                <c:pt idx="3">
                  <c:v>1730709.993597103</c:v>
                </c:pt>
                <c:pt idx="4">
                  <c:v>1686731.0418031849</c:v>
                </c:pt>
                <c:pt idx="5">
                  <c:v>1606754.7000000002</c:v>
                </c:pt>
                <c:pt idx="6">
                  <c:v>1464202.6184100001</c:v>
                </c:pt>
                <c:pt idx="7">
                  <c:v>1831796.6101030002</c:v>
                </c:pt>
                <c:pt idx="8">
                  <c:v>1630434.7808481003</c:v>
                </c:pt>
                <c:pt idx="9">
                  <c:v>1632839.4445329998</c:v>
                </c:pt>
                <c:pt idx="10">
                  <c:v>1853005.6099180002</c:v>
                </c:pt>
                <c:pt idx="11">
                  <c:v>1799666.599253</c:v>
                </c:pt>
                <c:pt idx="12">
                  <c:v>1647381.0531540001</c:v>
                </c:pt>
                <c:pt idx="13">
                  <c:v>1594057.2320400001</c:v>
                </c:pt>
                <c:pt idx="14">
                  <c:v>1737404.0825552952</c:v>
                </c:pt>
                <c:pt idx="15">
                  <c:v>1573629.5001578219</c:v>
                </c:pt>
                <c:pt idx="16">
                  <c:v>1557605.294581597</c:v>
                </c:pt>
                <c:pt idx="17">
                  <c:v>1868392.5559462996</c:v>
                </c:pt>
                <c:pt idx="18">
                  <c:v>1958056.2523468356</c:v>
                </c:pt>
                <c:pt idx="19">
                  <c:v>1733921.8333853101</c:v>
                </c:pt>
                <c:pt idx="20">
                  <c:v>1578918.0039528948</c:v>
                </c:pt>
                <c:pt idx="21">
                  <c:v>1381290.3776463056</c:v>
                </c:pt>
                <c:pt idx="22">
                  <c:v>1491933.3565234302</c:v>
                </c:pt>
                <c:pt idx="23">
                  <c:v>1661272.9104876388</c:v>
                </c:pt>
                <c:pt idx="24">
                  <c:v>1362044.1052532522</c:v>
                </c:pt>
                <c:pt idx="25">
                  <c:v>1577108.4552632396</c:v>
                </c:pt>
                <c:pt idx="26">
                  <c:v>1380330.3679267687</c:v>
                </c:pt>
                <c:pt idx="27">
                  <c:v>1486412.0653613838</c:v>
                </c:pt>
                <c:pt idx="28">
                  <c:v>1462466.8197176673</c:v>
                </c:pt>
                <c:pt idx="29">
                  <c:v>1887803.9091721424</c:v>
                </c:pt>
                <c:pt idx="30">
                  <c:v>1872341.30633609</c:v>
                </c:pt>
                <c:pt idx="31">
                  <c:v>1506846.4452495724</c:v>
                </c:pt>
                <c:pt idx="32">
                  <c:v>1643848.7586822577</c:v>
                </c:pt>
                <c:pt idx="33">
                  <c:v>1573175.7359215773</c:v>
                </c:pt>
                <c:pt idx="34">
                  <c:v>1503919.3804485449</c:v>
                </c:pt>
                <c:pt idx="35">
                  <c:v>1691787.1600382472</c:v>
                </c:pt>
                <c:pt idx="36">
                  <c:v>1715090.3152237111</c:v>
                </c:pt>
                <c:pt idx="37">
                  <c:v>1821689.0894376412</c:v>
                </c:pt>
                <c:pt idx="38">
                  <c:v>1728248.0711018732</c:v>
                </c:pt>
                <c:pt idx="39">
                  <c:v>1573594.3655414949</c:v>
                </c:pt>
                <c:pt idx="40">
                  <c:v>1845546.1644486678</c:v>
                </c:pt>
                <c:pt idx="41">
                  <c:v>1887421.157450832</c:v>
                </c:pt>
                <c:pt idx="42">
                  <c:v>1324063.0899105631</c:v>
                </c:pt>
                <c:pt idx="43">
                  <c:v>1528823.4393779659</c:v>
                </c:pt>
                <c:pt idx="44">
                  <c:v>1373198.7263098052</c:v>
                </c:pt>
                <c:pt idx="45">
                  <c:v>1682693.3702282708</c:v>
                </c:pt>
                <c:pt idx="46">
                  <c:v>1770206.8506050517</c:v>
                </c:pt>
                <c:pt idx="47">
                  <c:v>1761842.1994119158</c:v>
                </c:pt>
                <c:pt idx="48">
                  <c:v>1828337.8347198609</c:v>
                </c:pt>
                <c:pt idx="49">
                  <c:v>1833976.1175416454</c:v>
                </c:pt>
                <c:pt idx="50">
                  <c:v>1508328.152096163</c:v>
                </c:pt>
                <c:pt idx="51">
                  <c:v>1594382.7466262905</c:v>
                </c:pt>
                <c:pt idx="52">
                  <c:v>1920720.1698804356</c:v>
                </c:pt>
                <c:pt idx="53">
                  <c:v>1666193.1651034344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77-4569-9FD3-A260DBBFFDE2}"/>
            </c:ext>
          </c:extLst>
        </c:ser>
        <c:ser>
          <c:idx val="6"/>
          <c:order val="8"/>
          <c:tx>
            <c:strRef>
              <c:f>'[2]CUL By State By Trib (2)'!$B$10</c:f>
              <c:strCache>
                <c:ptCount val="1"/>
                <c:pt idx="0">
                  <c:v>Upper Main Stem: Utah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cat>
            <c:numRef>
              <c:f>'[2]CUL Trib Summaries'!$C$174:$BD$174</c:f>
              <c:numCache>
                <c:formatCode>General</c:formatCode>
                <c:ptCount val="54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</c:numCache>
            </c:numRef>
          </c:cat>
          <c:val>
            <c:numRef>
              <c:f>'[2]CUL By State By Trib (2)'!$C$10:$BD$10</c:f>
              <c:numCache>
                <c:formatCode>General</c:formatCode>
                <c:ptCount val="54"/>
                <c:pt idx="0">
                  <c:v>12916</c:v>
                </c:pt>
                <c:pt idx="1">
                  <c:v>11928</c:v>
                </c:pt>
                <c:pt idx="2">
                  <c:v>12142</c:v>
                </c:pt>
                <c:pt idx="3">
                  <c:v>13181.000000000002</c:v>
                </c:pt>
                <c:pt idx="4">
                  <c:v>11934</c:v>
                </c:pt>
                <c:pt idx="5">
                  <c:v>13247</c:v>
                </c:pt>
                <c:pt idx="6">
                  <c:v>6376</c:v>
                </c:pt>
                <c:pt idx="7">
                  <c:v>15620</c:v>
                </c:pt>
                <c:pt idx="8">
                  <c:v>16867</c:v>
                </c:pt>
                <c:pt idx="9">
                  <c:v>16395</c:v>
                </c:pt>
                <c:pt idx="10">
                  <c:v>11935.990000000002</c:v>
                </c:pt>
                <c:pt idx="11">
                  <c:v>10759.81</c:v>
                </c:pt>
                <c:pt idx="12">
                  <c:v>12295.83</c:v>
                </c:pt>
                <c:pt idx="13">
                  <c:v>13475.770000000002</c:v>
                </c:pt>
                <c:pt idx="14">
                  <c:v>11789.360333360944</c:v>
                </c:pt>
                <c:pt idx="15">
                  <c:v>12802.7921044174</c:v>
                </c:pt>
                <c:pt idx="16">
                  <c:v>13432.328727802183</c:v>
                </c:pt>
                <c:pt idx="17">
                  <c:v>13004.61594881953</c:v>
                </c:pt>
                <c:pt idx="18">
                  <c:v>12378.446625094382</c:v>
                </c:pt>
                <c:pt idx="19">
                  <c:v>13999.726843364553</c:v>
                </c:pt>
                <c:pt idx="20">
                  <c:v>7959.149671766676</c:v>
                </c:pt>
                <c:pt idx="21">
                  <c:v>8343.8500308108523</c:v>
                </c:pt>
                <c:pt idx="22">
                  <c:v>10925.680237715382</c:v>
                </c:pt>
                <c:pt idx="23">
                  <c:v>9141.1561332691963</c:v>
                </c:pt>
                <c:pt idx="24">
                  <c:v>8761.246399087433</c:v>
                </c:pt>
                <c:pt idx="25">
                  <c:v>8832.7362147643362</c:v>
                </c:pt>
                <c:pt idx="26">
                  <c:v>9741.0125528505741</c:v>
                </c:pt>
                <c:pt idx="27">
                  <c:v>12188.683279979969</c:v>
                </c:pt>
                <c:pt idx="28">
                  <c:v>10008.114312024823</c:v>
                </c:pt>
                <c:pt idx="29">
                  <c:v>12951.472137153383</c:v>
                </c:pt>
                <c:pt idx="30">
                  <c:v>11906.872991469796</c:v>
                </c:pt>
                <c:pt idx="31">
                  <c:v>9791.1289807241665</c:v>
                </c:pt>
                <c:pt idx="32">
                  <c:v>9990.1775947756832</c:v>
                </c:pt>
                <c:pt idx="33">
                  <c:v>9250.2592061452415</c:v>
                </c:pt>
                <c:pt idx="34">
                  <c:v>10613.560156814698</c:v>
                </c:pt>
                <c:pt idx="35">
                  <c:v>8242.1604627965025</c:v>
                </c:pt>
                <c:pt idx="36">
                  <c:v>9864.5890701189583</c:v>
                </c:pt>
                <c:pt idx="37">
                  <c:v>9657.0191322216269</c:v>
                </c:pt>
                <c:pt idx="38">
                  <c:v>9369.9695186200024</c:v>
                </c:pt>
                <c:pt idx="39">
                  <c:v>11764.38773614817</c:v>
                </c:pt>
                <c:pt idx="40">
                  <c:v>9982.0020659956263</c:v>
                </c:pt>
                <c:pt idx="41">
                  <c:v>8992.2163359507449</c:v>
                </c:pt>
                <c:pt idx="42">
                  <c:v>5987.4110916548516</c:v>
                </c:pt>
                <c:pt idx="43">
                  <c:v>8002.333597667267</c:v>
                </c:pt>
                <c:pt idx="44">
                  <c:v>8376.9020004337508</c:v>
                </c:pt>
                <c:pt idx="45">
                  <c:v>10396.703893748954</c:v>
                </c:pt>
                <c:pt idx="46">
                  <c:v>11401.846387230431</c:v>
                </c:pt>
                <c:pt idx="47">
                  <c:v>8070.0701879363032</c:v>
                </c:pt>
                <c:pt idx="48">
                  <c:v>11378.733224237843</c:v>
                </c:pt>
                <c:pt idx="49">
                  <c:v>10454.272057279624</c:v>
                </c:pt>
                <c:pt idx="50">
                  <c:v>7608.9081607386088</c:v>
                </c:pt>
                <c:pt idx="51">
                  <c:v>7974.0148659452243</c:v>
                </c:pt>
                <c:pt idx="52">
                  <c:v>13101.098301695456</c:v>
                </c:pt>
                <c:pt idx="53">
                  <c:v>9918.2748698947944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77-4569-9FD3-A260DBBFFDE2}"/>
            </c:ext>
          </c:extLst>
        </c:ser>
        <c:ser>
          <c:idx val="9"/>
          <c:order val="9"/>
          <c:tx>
            <c:v>Undistributed Reservoir Evaporation</c:v>
          </c:tx>
          <c:spPr>
            <a:solidFill>
              <a:srgbClr val="C29401"/>
            </a:solidFill>
            <a:ln w="25400">
              <a:noFill/>
            </a:ln>
            <a:effectLst/>
          </c:spPr>
          <c:cat>
            <c:numRef>
              <c:f>'[2]CUL Trib Summaries'!$C$174:$BD$174</c:f>
              <c:numCache>
                <c:formatCode>General</c:formatCode>
                <c:ptCount val="54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</c:numCache>
            </c:numRef>
          </c:cat>
          <c:val>
            <c:numRef>
              <c:f>'[2]CUL Trib Summaries'!$C$182:$BD$182</c:f>
              <c:numCache>
                <c:formatCode>General</c:formatCode>
                <c:ptCount val="54"/>
                <c:pt idx="0">
                  <c:v>468318.3828666</c:v>
                </c:pt>
                <c:pt idx="1">
                  <c:v>473502.17856020003</c:v>
                </c:pt>
                <c:pt idx="2">
                  <c:v>535329.26604790008</c:v>
                </c:pt>
                <c:pt idx="3">
                  <c:v>615367.31007839995</c:v>
                </c:pt>
                <c:pt idx="4">
                  <c:v>642838.4152403</c:v>
                </c:pt>
                <c:pt idx="5">
                  <c:v>649790.41196079995</c:v>
                </c:pt>
                <c:pt idx="6">
                  <c:v>558020.5071244</c:v>
                </c:pt>
                <c:pt idx="7">
                  <c:v>544966.29366350011</c:v>
                </c:pt>
                <c:pt idx="8">
                  <c:v>648778.10831889999</c:v>
                </c:pt>
                <c:pt idx="9">
                  <c:v>722116.50055719994</c:v>
                </c:pt>
                <c:pt idx="10">
                  <c:v>674783.36431700003</c:v>
                </c:pt>
                <c:pt idx="11">
                  <c:v>700431.98352939996</c:v>
                </c:pt>
                <c:pt idx="12">
                  <c:v>770999.05669349991</c:v>
                </c:pt>
                <c:pt idx="13">
                  <c:v>749165.57555559999</c:v>
                </c:pt>
                <c:pt idx="14">
                  <c:v>736815.86633249989</c:v>
                </c:pt>
                <c:pt idx="15">
                  <c:v>739607.33433129999</c:v>
                </c:pt>
                <c:pt idx="16">
                  <c:v>739215.13576450001</c:v>
                </c:pt>
                <c:pt idx="17">
                  <c:v>720298.25673740008</c:v>
                </c:pt>
                <c:pt idx="18">
                  <c:v>658856.31206420006</c:v>
                </c:pt>
                <c:pt idx="19">
                  <c:v>569894.65985439997</c:v>
                </c:pt>
                <c:pt idx="20">
                  <c:v>533435.65515260003</c:v>
                </c:pt>
                <c:pt idx="21">
                  <c:v>513718.37906540011</c:v>
                </c:pt>
                <c:pt idx="22">
                  <c:v>606263.48136650003</c:v>
                </c:pt>
                <c:pt idx="23">
                  <c:v>612248.07777189999</c:v>
                </c:pt>
                <c:pt idx="24">
                  <c:v>685636.35155030014</c:v>
                </c:pt>
                <c:pt idx="25">
                  <c:v>700655.06417769997</c:v>
                </c:pt>
                <c:pt idx="26">
                  <c:v>719313.56454960001</c:v>
                </c:pt>
                <c:pt idx="27">
                  <c:v>731206.06727550004</c:v>
                </c:pt>
                <c:pt idx="28">
                  <c:v>730123.99822350009</c:v>
                </c:pt>
                <c:pt idx="29">
                  <c:v>689822.10314370005</c:v>
                </c:pt>
                <c:pt idx="30">
                  <c:v>640771.17886620003</c:v>
                </c:pt>
                <c:pt idx="31">
                  <c:v>532402.09312770003</c:v>
                </c:pt>
                <c:pt idx="32">
                  <c:v>452039.62837729999</c:v>
                </c:pt>
                <c:pt idx="33">
                  <c:v>382542.05217699998</c:v>
                </c:pt>
                <c:pt idx="34">
                  <c:v>427521.33825839998</c:v>
                </c:pt>
                <c:pt idx="35">
                  <c:v>451849.06452950003</c:v>
                </c:pt>
                <c:pt idx="36">
                  <c:v>453004.14053170005</c:v>
                </c:pt>
                <c:pt idx="37">
                  <c:v>494846.16840670002</c:v>
                </c:pt>
                <c:pt idx="38">
                  <c:v>533125.89124350005</c:v>
                </c:pt>
                <c:pt idx="39">
                  <c:v>531051.63395319995</c:v>
                </c:pt>
                <c:pt idx="40">
                  <c:v>569892.98136470001</c:v>
                </c:pt>
                <c:pt idx="41">
                  <c:v>517478.00106699998</c:v>
                </c:pt>
                <c:pt idx="42">
                  <c:v>423840.32360080001</c:v>
                </c:pt>
                <c:pt idx="43">
                  <c:v>442647.63449219998</c:v>
                </c:pt>
                <c:pt idx="44">
                  <c:v>460771.41263959993</c:v>
                </c:pt>
                <c:pt idx="45">
                  <c:v>468651.37954780005</c:v>
                </c:pt>
                <c:pt idx="46">
                  <c:v>512386.94184380001</c:v>
                </c:pt>
                <c:pt idx="47">
                  <c:v>452226.62599550001</c:v>
                </c:pt>
                <c:pt idx="48">
                  <c:v>460323.15507420001</c:v>
                </c:pt>
                <c:pt idx="49">
                  <c:v>446433.25011590007</c:v>
                </c:pt>
                <c:pt idx="50">
                  <c:v>334206.28393540002</c:v>
                </c:pt>
                <c:pt idx="51">
                  <c:v>267804.18436730001</c:v>
                </c:pt>
                <c:pt idx="52">
                  <c:v>334907.5353015</c:v>
                </c:pt>
                <c:pt idx="53">
                  <c:v>356576.7382807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77-4569-9FD3-A260DBBFF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2543136"/>
        <c:axId val="340035520"/>
      </c:area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543136"/>
        <c:axId val="340035520"/>
        <c:extLst>
          <c:ext xmlns:c15="http://schemas.microsoft.com/office/drawing/2012/chart" uri="{02D57815-91ED-43cb-92C2-25804820EDAC}">
            <c15:filteredLineSeries>
              <c15:ser>
                <c:idx val="10"/>
                <c:order val="10"/>
                <c:tx>
                  <c:v>Total Use (5 year moving average)</c:v>
                </c:tx>
                <c:spPr>
                  <a:ln w="285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'[2]CUL Trib Summaries'!$C$174:$AZ$174</c15:sqref>
                        </c15:formulaRef>
                      </c:ext>
                    </c:extLst>
                    <c:numCache>
                      <c:formatCode>General</c:formatCode>
                      <c:ptCount val="50"/>
                      <c:pt idx="0">
                        <c:v>1971</c:v>
                      </c:pt>
                      <c:pt idx="1">
                        <c:v>1972</c:v>
                      </c:pt>
                      <c:pt idx="2">
                        <c:v>1973</c:v>
                      </c:pt>
                      <c:pt idx="3">
                        <c:v>1974</c:v>
                      </c:pt>
                      <c:pt idx="4">
                        <c:v>1975</c:v>
                      </c:pt>
                      <c:pt idx="5">
                        <c:v>1976</c:v>
                      </c:pt>
                      <c:pt idx="6">
                        <c:v>1977</c:v>
                      </c:pt>
                      <c:pt idx="7">
                        <c:v>1978</c:v>
                      </c:pt>
                      <c:pt idx="8">
                        <c:v>1979</c:v>
                      </c:pt>
                      <c:pt idx="9">
                        <c:v>1980</c:v>
                      </c:pt>
                      <c:pt idx="10">
                        <c:v>1981</c:v>
                      </c:pt>
                      <c:pt idx="11">
                        <c:v>1982</c:v>
                      </c:pt>
                      <c:pt idx="12">
                        <c:v>1983</c:v>
                      </c:pt>
                      <c:pt idx="13">
                        <c:v>1984</c:v>
                      </c:pt>
                      <c:pt idx="14">
                        <c:v>1985</c:v>
                      </c:pt>
                      <c:pt idx="15">
                        <c:v>1986</c:v>
                      </c:pt>
                      <c:pt idx="16">
                        <c:v>1987</c:v>
                      </c:pt>
                      <c:pt idx="17">
                        <c:v>1988</c:v>
                      </c:pt>
                      <c:pt idx="18">
                        <c:v>1989</c:v>
                      </c:pt>
                      <c:pt idx="19">
                        <c:v>1990</c:v>
                      </c:pt>
                      <c:pt idx="20">
                        <c:v>1991</c:v>
                      </c:pt>
                      <c:pt idx="21">
                        <c:v>1992</c:v>
                      </c:pt>
                      <c:pt idx="22">
                        <c:v>1993</c:v>
                      </c:pt>
                      <c:pt idx="23">
                        <c:v>1994</c:v>
                      </c:pt>
                      <c:pt idx="24">
                        <c:v>1995</c:v>
                      </c:pt>
                      <c:pt idx="25">
                        <c:v>1996</c:v>
                      </c:pt>
                      <c:pt idx="26">
                        <c:v>1997</c:v>
                      </c:pt>
                      <c:pt idx="27">
                        <c:v>1998</c:v>
                      </c:pt>
                      <c:pt idx="28">
                        <c:v>1999</c:v>
                      </c:pt>
                      <c:pt idx="29">
                        <c:v>2000</c:v>
                      </c:pt>
                      <c:pt idx="30">
                        <c:v>2001</c:v>
                      </c:pt>
                      <c:pt idx="31">
                        <c:v>2002</c:v>
                      </c:pt>
                      <c:pt idx="32">
                        <c:v>2003</c:v>
                      </c:pt>
                      <c:pt idx="33">
                        <c:v>2004</c:v>
                      </c:pt>
                      <c:pt idx="34">
                        <c:v>2005</c:v>
                      </c:pt>
                      <c:pt idx="35">
                        <c:v>2006</c:v>
                      </c:pt>
                      <c:pt idx="36">
                        <c:v>2007</c:v>
                      </c:pt>
                      <c:pt idx="37">
                        <c:v>2008</c:v>
                      </c:pt>
                      <c:pt idx="38">
                        <c:v>2009</c:v>
                      </c:pt>
                      <c:pt idx="39">
                        <c:v>2010</c:v>
                      </c:pt>
                      <c:pt idx="40">
                        <c:v>2011</c:v>
                      </c:pt>
                      <c:pt idx="41">
                        <c:v>2012</c:v>
                      </c:pt>
                      <c:pt idx="42">
                        <c:v>2013</c:v>
                      </c:pt>
                      <c:pt idx="43">
                        <c:v>2014</c:v>
                      </c:pt>
                      <c:pt idx="44">
                        <c:v>2015</c:v>
                      </c:pt>
                      <c:pt idx="45">
                        <c:v>2016</c:v>
                      </c:pt>
                      <c:pt idx="46">
                        <c:v>2017</c:v>
                      </c:pt>
                      <c:pt idx="47">
                        <c:v>2018</c:v>
                      </c:pt>
                      <c:pt idx="48">
                        <c:v>2019</c:v>
                      </c:pt>
                      <c:pt idx="49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'[2]CUL Trib Summaries'!$C$185:$BD$185</c15:sqref>
                        </c15:formulaRef>
                      </c:ext>
                    </c:extLst>
                    <c:numCache>
                      <c:formatCode>General</c:formatCode>
                      <c:ptCount val="54"/>
                      <c:pt idx="4">
                        <c:v>3796629.3532565804</c:v>
                      </c:pt>
                      <c:pt idx="5">
                        <c:v>3815549.9608959956</c:v>
                      </c:pt>
                      <c:pt idx="6">
                        <c:v>3691800.9578236998</c:v>
                      </c:pt>
                      <c:pt idx="7">
                        <c:v>3764702.6463362188</c:v>
                      </c:pt>
                      <c:pt idx="8">
                        <c:v>3766477.6887232601</c:v>
                      </c:pt>
                      <c:pt idx="9">
                        <c:v>3808589.5223892243</c:v>
                      </c:pt>
                      <c:pt idx="10">
                        <c:v>3880985.7786927866</c:v>
                      </c:pt>
                      <c:pt idx="11">
                        <c:v>4089137.2838170649</c:v>
                      </c:pt>
                      <c:pt idx="12">
                        <c:v>4106135.513287615</c:v>
                      </c:pt>
                      <c:pt idx="13">
                        <c:v>4089655.9719393491</c:v>
                      </c:pt>
                      <c:pt idx="14">
                        <c:v>4122995.7890753672</c:v>
                      </c:pt>
                      <c:pt idx="15">
                        <c:v>4145289.3214583583</c:v>
                      </c:pt>
                      <c:pt idx="16">
                        <c:v>4171715.7392198169</c:v>
                      </c:pt>
                      <c:pt idx="17">
                        <c:v>4294026.8742422704</c:v>
                      </c:pt>
                      <c:pt idx="18">
                        <c:v>4438986.1014881972</c:v>
                      </c:pt>
                      <c:pt idx="19">
                        <c:v>4467917.3187727807</c:v>
                      </c:pt>
                      <c:pt idx="20">
                        <c:v>4456911.0842960272</c:v>
                      </c:pt>
                      <c:pt idx="21">
                        <c:v>4370246.3551111836</c:v>
                      </c:pt>
                      <c:pt idx="22">
                        <c:v>4254886.7470952328</c:v>
                      </c:pt>
                      <c:pt idx="23">
                        <c:v>4201710.2021364244</c:v>
                      </c:pt>
                      <c:pt idx="24">
                        <c:v>4112340.6900121607</c:v>
                      </c:pt>
                      <c:pt idx="25">
                        <c:v>4174106.6117940405</c:v>
                      </c:pt>
                      <c:pt idx="26">
                        <c:v>4211182.6518157618</c:v>
                      </c:pt>
                      <c:pt idx="27">
                        <c:v>4229860.9635175681</c:v>
                      </c:pt>
                      <c:pt idx="28">
                        <c:v>4239127.0921071451</c:v>
                      </c:pt>
                      <c:pt idx="29">
                        <c:v>4402624.2297519753</c:v>
                      </c:pt>
                      <c:pt idx="30">
                        <c:v>4494616.8867590846</c:v>
                      </c:pt>
                      <c:pt idx="31">
                        <c:v>4483717.6769306408</c:v>
                      </c:pt>
                      <c:pt idx="32">
                        <c:v>4494364.5102732237</c:v>
                      </c:pt>
                      <c:pt idx="33">
                        <c:v>4383859.7692328002</c:v>
                      </c:pt>
                      <c:pt idx="34">
                        <c:v>4294919.1525512058</c:v>
                      </c:pt>
                      <c:pt idx="35">
                        <c:v>4153602.7589920266</c:v>
                      </c:pt>
                      <c:pt idx="36">
                        <c:v>4249219.8046109276</c:v>
                      </c:pt>
                      <c:pt idx="37">
                        <c:v>4292890.4906381965</c:v>
                      </c:pt>
                      <c:pt idx="38">
                        <c:v>4397823.8079920737</c:v>
                      </c:pt>
                      <c:pt idx="39">
                        <c:v>4410908.4794672001</c:v>
                      </c:pt>
                      <c:pt idx="40">
                        <c:v>4452522.9792303676</c:v>
                      </c:pt>
                      <c:pt idx="41">
                        <c:v>4483617.4664231539</c:v>
                      </c:pt>
                      <c:pt idx="42">
                        <c:v>4299092.1179729756</c:v>
                      </c:pt>
                      <c:pt idx="43">
                        <c:v>4208492.9137226623</c:v>
                      </c:pt>
                      <c:pt idx="44">
                        <c:v>4123693.7452580989</c:v>
                      </c:pt>
                      <c:pt idx="45">
                        <c:v>4097041.6871091239</c:v>
                      </c:pt>
                      <c:pt idx="46">
                        <c:v>4113906.7435644409</c:v>
                      </c:pt>
                      <c:pt idx="47">
                        <c:v>4309425.4331415892</c:v>
                      </c:pt>
                      <c:pt idx="48">
                        <c:v>4431738.6455481024</c:v>
                      </c:pt>
                      <c:pt idx="49">
                        <c:v>4606700.0784807261</c:v>
                      </c:pt>
                      <c:pt idx="50">
                        <c:v>4530738.737877815</c:v>
                      </c:pt>
                      <c:pt idx="51">
                        <c:v>4399202.6714607682</c:v>
                      </c:pt>
                      <c:pt idx="52">
                        <c:v>4433458.301424657</c:v>
                      </c:pt>
                      <c:pt idx="53">
                        <c:v>4403243.2425860222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FA77-4569-9FD3-A260DBBFFDE2}"/>
                  </c:ext>
                </c:extLst>
              </c15:ser>
            </c15:filteredLineSeries>
          </c:ext>
        </c:extLst>
      </c:lineChart>
      <c:catAx>
        <c:axId val="542543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340035520"/>
        <c:crosses val="autoZero"/>
        <c:auto val="1"/>
        <c:lblAlgn val="ctr"/>
        <c:lblOffset val="100"/>
        <c:tickLblSkip val="5"/>
        <c:noMultiLvlLbl val="0"/>
      </c:catAx>
      <c:valAx>
        <c:axId val="340035520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200" b="0" i="0" baseline="0">
                    <a:solidFill>
                      <a:sysClr val="windowText" lastClr="000000"/>
                    </a:solidFill>
                    <a:effectLst/>
                    <a:latin typeface="Segoe UI" panose="020B0502040204020203" pitchFamily="34" charset="0"/>
                    <a:cs typeface="Segoe UI" panose="020B0502040204020203" pitchFamily="34" charset="0"/>
                  </a:rPr>
                  <a:t>Consumptive Use (acre-ft)</a:t>
                </a:r>
                <a:endParaRPr lang="en-US" sz="1200">
                  <a:solidFill>
                    <a:sysClr val="windowText" lastClr="000000"/>
                  </a:solidFill>
                  <a:effectLst/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c:rich>
          </c:tx>
          <c:layout>
            <c:manualLayout>
              <c:xMode val="edge"/>
              <c:yMode val="edge"/>
              <c:x val="5.2011000552455999E-3"/>
              <c:y val="0.23257669107151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542543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05115694893967"/>
          <c:y val="0.83967992016445159"/>
          <c:w val="0.86350099029032412"/>
          <c:h val="0.16032007983554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anchor="ctr" anchorCtr="0"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928489841547583"/>
          <c:y val="2.6967592592592592E-2"/>
          <c:w val="0.83922669388548654"/>
          <c:h val="0.75256051326917461"/>
        </c:manualLayout>
      </c:layout>
      <c:areaChart>
        <c:grouping val="stacked"/>
        <c:varyColors val="0"/>
        <c:ser>
          <c:idx val="1"/>
          <c:order val="0"/>
          <c:tx>
            <c:strRef>
              <c:f>'[2]Irr Acreage By State By Trib'!$B$5</c:f>
              <c:strCache>
                <c:ptCount val="1"/>
                <c:pt idx="0">
                  <c:v>Green: Colorado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cat>
            <c:numRef>
              <c:f>'[2]Irr Acreage By State By Trib'!$C$3:$AO$3</c:f>
              <c:numCache>
                <c:formatCode>General</c:formatCode>
                <c:ptCount val="3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'[2]Irr Acreage By State By Trib'!$C$5:$AO$5</c:f>
              <c:numCache>
                <c:formatCode>General</c:formatCode>
                <c:ptCount val="39"/>
                <c:pt idx="0">
                  <c:v>108564.09999999998</c:v>
                </c:pt>
                <c:pt idx="1">
                  <c:v>107770.3</c:v>
                </c:pt>
                <c:pt idx="2">
                  <c:v>123202.40000000001</c:v>
                </c:pt>
                <c:pt idx="3">
                  <c:v>115198.5</c:v>
                </c:pt>
                <c:pt idx="4">
                  <c:v>125362.40000000001</c:v>
                </c:pt>
                <c:pt idx="5">
                  <c:v>102816.08892633069</c:v>
                </c:pt>
                <c:pt idx="6">
                  <c:v>98001.317314082058</c:v>
                </c:pt>
                <c:pt idx="7">
                  <c:v>99899.431012212386</c:v>
                </c:pt>
                <c:pt idx="8">
                  <c:v>95855.855905529243</c:v>
                </c:pt>
                <c:pt idx="9">
                  <c:v>104803.05092445745</c:v>
                </c:pt>
                <c:pt idx="10">
                  <c:v>98979.611782208653</c:v>
                </c:pt>
                <c:pt idx="11">
                  <c:v>108085.37316349139</c:v>
                </c:pt>
                <c:pt idx="12">
                  <c:v>102461.94217328343</c:v>
                </c:pt>
                <c:pt idx="13">
                  <c:v>103640.83206349736</c:v>
                </c:pt>
                <c:pt idx="14">
                  <c:v>97617.476515637944</c:v>
                </c:pt>
                <c:pt idx="15">
                  <c:v>100278.16756028666</c:v>
                </c:pt>
                <c:pt idx="16">
                  <c:v>86203.521375833574</c:v>
                </c:pt>
                <c:pt idx="17">
                  <c:v>95480.509784935261</c:v>
                </c:pt>
                <c:pt idx="18">
                  <c:v>97060.702363609555</c:v>
                </c:pt>
                <c:pt idx="19">
                  <c:v>104468.92342616137</c:v>
                </c:pt>
                <c:pt idx="20">
                  <c:v>100290.47782344557</c:v>
                </c:pt>
                <c:pt idx="21">
                  <c:v>100123.90434397335</c:v>
                </c:pt>
                <c:pt idx="22">
                  <c:v>101864.89445180912</c:v>
                </c:pt>
                <c:pt idx="23">
                  <c:v>103892.64625657245</c:v>
                </c:pt>
                <c:pt idx="24">
                  <c:v>99301.722627086216</c:v>
                </c:pt>
                <c:pt idx="25">
                  <c:v>104850.9690602622</c:v>
                </c:pt>
                <c:pt idx="26">
                  <c:v>82490.842811442097</c:v>
                </c:pt>
                <c:pt idx="27">
                  <c:v>102191.32056681409</c:v>
                </c:pt>
                <c:pt idx="28">
                  <c:v>107064.96859287415</c:v>
                </c:pt>
                <c:pt idx="29">
                  <c:v>105069.5436251885</c:v>
                </c:pt>
                <c:pt idx="30">
                  <c:v>104981.50332494694</c:v>
                </c:pt>
                <c:pt idx="31">
                  <c:v>102824.00853897838</c:v>
                </c:pt>
                <c:pt idx="32">
                  <c:v>99295.140799311048</c:v>
                </c:pt>
                <c:pt idx="33">
                  <c:v>105942.53970859613</c:v>
                </c:pt>
                <c:pt idx="34">
                  <c:v>97207.632265601613</c:v>
                </c:pt>
                <c:pt idx="35">
                  <c:v>90844.521438965254</c:v>
                </c:pt>
                <c:pt idx="36">
                  <c:v>105076.12074530945</c:v>
                </c:pt>
                <c:pt idx="37">
                  <c:v>108079.62749925855</c:v>
                </c:pt>
                <c:pt idx="38">
                  <c:v>102821.38889341489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7-45D9-8952-CED2B2A078E5}"/>
            </c:ext>
          </c:extLst>
        </c:ser>
        <c:ser>
          <c:idx val="5"/>
          <c:order val="1"/>
          <c:tx>
            <c:strRef>
              <c:f>'[2]Irr Acreage By State By Trib'!$B$9</c:f>
              <c:strCache>
                <c:ptCount val="1"/>
                <c:pt idx="0">
                  <c:v>Green: Utah</c:v>
                </c:pt>
              </c:strCache>
            </c:strRef>
          </c:tx>
          <c:spPr>
            <a:solidFill>
              <a:srgbClr val="D2E070"/>
            </a:solidFill>
            <a:ln>
              <a:noFill/>
            </a:ln>
            <a:effectLst/>
          </c:spPr>
          <c:cat>
            <c:numRef>
              <c:f>'[2]Irr Acreage By State By Trib'!$C$3:$AO$3</c:f>
              <c:numCache>
                <c:formatCode>General</c:formatCode>
                <c:ptCount val="3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'[2]Irr Acreage By State By Trib'!$C$9:$AO$9</c:f>
              <c:numCache>
                <c:formatCode>General</c:formatCode>
                <c:ptCount val="39"/>
                <c:pt idx="0">
                  <c:v>235099.10000000003</c:v>
                </c:pt>
                <c:pt idx="1">
                  <c:v>237896.30000000005</c:v>
                </c:pt>
                <c:pt idx="2">
                  <c:v>234502.7</c:v>
                </c:pt>
                <c:pt idx="3">
                  <c:v>227786.30000000005</c:v>
                </c:pt>
                <c:pt idx="4">
                  <c:v>234484.60000000006</c:v>
                </c:pt>
                <c:pt idx="5">
                  <c:v>252582.02679282631</c:v>
                </c:pt>
                <c:pt idx="6">
                  <c:v>220829.40418443462</c:v>
                </c:pt>
                <c:pt idx="7">
                  <c:v>247557.2149138716</c:v>
                </c:pt>
                <c:pt idx="8">
                  <c:v>212855.28015657866</c:v>
                </c:pt>
                <c:pt idx="9">
                  <c:v>269739.68375748961</c:v>
                </c:pt>
                <c:pt idx="10">
                  <c:v>247104.93033325265</c:v>
                </c:pt>
                <c:pt idx="11">
                  <c:v>287114.97785234713</c:v>
                </c:pt>
                <c:pt idx="12">
                  <c:v>274405.07381347788</c:v>
                </c:pt>
                <c:pt idx="13">
                  <c:v>276206.7999464951</c:v>
                </c:pt>
                <c:pt idx="14">
                  <c:v>246289.44500543771</c:v>
                </c:pt>
                <c:pt idx="15">
                  <c:v>255191.71387208995</c:v>
                </c:pt>
                <c:pt idx="16">
                  <c:v>178638.75545302872</c:v>
                </c:pt>
                <c:pt idx="17">
                  <c:v>215855.76760367272</c:v>
                </c:pt>
                <c:pt idx="18">
                  <c:v>232435.32436833857</c:v>
                </c:pt>
                <c:pt idx="19">
                  <c:v>273043.8382302238</c:v>
                </c:pt>
                <c:pt idx="20">
                  <c:v>247921.54313076125</c:v>
                </c:pt>
                <c:pt idx="21">
                  <c:v>230963.20676064899</c:v>
                </c:pt>
                <c:pt idx="22">
                  <c:v>249328.20618904682</c:v>
                </c:pt>
                <c:pt idx="23">
                  <c:v>257623.89370915043</c:v>
                </c:pt>
                <c:pt idx="24">
                  <c:v>261056.61097817161</c:v>
                </c:pt>
                <c:pt idx="25">
                  <c:v>289339.57637229702</c:v>
                </c:pt>
                <c:pt idx="26">
                  <c:v>229560.22395059746</c:v>
                </c:pt>
                <c:pt idx="27">
                  <c:v>250818.65645602084</c:v>
                </c:pt>
                <c:pt idx="28">
                  <c:v>258224.34401542009</c:v>
                </c:pt>
                <c:pt idx="29">
                  <c:v>283462.67961287173</c:v>
                </c:pt>
                <c:pt idx="30">
                  <c:v>276280.88293498469</c:v>
                </c:pt>
                <c:pt idx="31">
                  <c:v>275120.35109447042</c:v>
                </c:pt>
                <c:pt idx="32">
                  <c:v>227545.57767122204</c:v>
                </c:pt>
                <c:pt idx="33">
                  <c:v>289734.29360463063</c:v>
                </c:pt>
                <c:pt idx="34">
                  <c:v>254868.7448192013</c:v>
                </c:pt>
                <c:pt idx="35">
                  <c:v>231176.07618888305</c:v>
                </c:pt>
                <c:pt idx="36">
                  <c:v>249948.94955669626</c:v>
                </c:pt>
                <c:pt idx="37">
                  <c:v>289392.43938110344</c:v>
                </c:pt>
                <c:pt idx="38">
                  <c:v>252708.53478602134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F7-45D9-8952-CED2B2A078E5}"/>
            </c:ext>
          </c:extLst>
        </c:ser>
        <c:ser>
          <c:idx val="8"/>
          <c:order val="2"/>
          <c:tx>
            <c:strRef>
              <c:f>'[2]Irr Acreage By State By Trib'!$B$12</c:f>
              <c:strCache>
                <c:ptCount val="1"/>
                <c:pt idx="0">
                  <c:v>Green: Wyoming</c:v>
                </c:pt>
              </c:strCache>
            </c:strRef>
          </c:tx>
          <c:spPr>
            <a:solidFill>
              <a:srgbClr val="F0F4CE"/>
            </a:solidFill>
            <a:ln>
              <a:noFill/>
            </a:ln>
            <a:effectLst/>
          </c:spPr>
          <c:cat>
            <c:numRef>
              <c:f>'[2]Irr Acreage By State By Trib'!$C$3:$AO$3</c:f>
              <c:numCache>
                <c:formatCode>General</c:formatCode>
                <c:ptCount val="3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'[2]Irr Acreage By State By Trib'!$C$12:$AO$12</c:f>
              <c:numCache>
                <c:formatCode>General</c:formatCode>
                <c:ptCount val="39"/>
                <c:pt idx="0">
                  <c:v>371794.9</c:v>
                </c:pt>
                <c:pt idx="1">
                  <c:v>367336.9</c:v>
                </c:pt>
                <c:pt idx="2">
                  <c:v>368721.40000000008</c:v>
                </c:pt>
                <c:pt idx="3">
                  <c:v>329173.2</c:v>
                </c:pt>
                <c:pt idx="4">
                  <c:v>339600.20000000007</c:v>
                </c:pt>
                <c:pt idx="5">
                  <c:v>315249.05261151138</c:v>
                </c:pt>
                <c:pt idx="6">
                  <c:v>253893.97416804801</c:v>
                </c:pt>
                <c:pt idx="7">
                  <c:v>309874.84485823876</c:v>
                </c:pt>
                <c:pt idx="8">
                  <c:v>265392.66864516179</c:v>
                </c:pt>
                <c:pt idx="9">
                  <c:v>303878.72796464863</c:v>
                </c:pt>
                <c:pt idx="10">
                  <c:v>313726.68099903187</c:v>
                </c:pt>
                <c:pt idx="11">
                  <c:v>327897.57143036101</c:v>
                </c:pt>
                <c:pt idx="12">
                  <c:v>343958.89307004429</c:v>
                </c:pt>
                <c:pt idx="13">
                  <c:v>328817.88276750292</c:v>
                </c:pt>
                <c:pt idx="14">
                  <c:v>276050.32196319703</c:v>
                </c:pt>
                <c:pt idx="15">
                  <c:v>275622.70407193364</c:v>
                </c:pt>
                <c:pt idx="16">
                  <c:v>248846.93383732298</c:v>
                </c:pt>
                <c:pt idx="17">
                  <c:v>278792.46221478761</c:v>
                </c:pt>
                <c:pt idx="18">
                  <c:v>305918.61414898734</c:v>
                </c:pt>
                <c:pt idx="19">
                  <c:v>312900.32678510377</c:v>
                </c:pt>
                <c:pt idx="20">
                  <c:v>283166.29130417627</c:v>
                </c:pt>
                <c:pt idx="21">
                  <c:v>273152.86464738159</c:v>
                </c:pt>
                <c:pt idx="22">
                  <c:v>294244.80277003261</c:v>
                </c:pt>
                <c:pt idx="23">
                  <c:v>318235.09835747408</c:v>
                </c:pt>
                <c:pt idx="24">
                  <c:v>309031.92394915619</c:v>
                </c:pt>
                <c:pt idx="25">
                  <c:v>313524.61730557593</c:v>
                </c:pt>
                <c:pt idx="26">
                  <c:v>262667.95744773035</c:v>
                </c:pt>
                <c:pt idx="27">
                  <c:v>295105.7302099248</c:v>
                </c:pt>
                <c:pt idx="28">
                  <c:v>337591.83125264681</c:v>
                </c:pt>
                <c:pt idx="29">
                  <c:v>341676.82748892781</c:v>
                </c:pt>
                <c:pt idx="30">
                  <c:v>328416.56042604044</c:v>
                </c:pt>
                <c:pt idx="31">
                  <c:v>330645.26513045747</c:v>
                </c:pt>
                <c:pt idx="32">
                  <c:v>319558.83521122509</c:v>
                </c:pt>
                <c:pt idx="33">
                  <c:v>332842.0428950779</c:v>
                </c:pt>
                <c:pt idx="34">
                  <c:v>317965.00647897733</c:v>
                </c:pt>
                <c:pt idx="35">
                  <c:v>292009.55971407995</c:v>
                </c:pt>
                <c:pt idx="36">
                  <c:v>320864.41979099024</c:v>
                </c:pt>
                <c:pt idx="37">
                  <c:v>350350.01818942383</c:v>
                </c:pt>
                <c:pt idx="38">
                  <c:v>307989.74915118213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F7-45D9-8952-CED2B2A078E5}"/>
            </c:ext>
          </c:extLst>
        </c:ser>
        <c:ser>
          <c:idx val="0"/>
          <c:order val="3"/>
          <c:tx>
            <c:strRef>
              <c:f>'[2]Irr Acreage By State By Trib'!$B$4</c:f>
              <c:strCache>
                <c:ptCount val="1"/>
                <c:pt idx="0">
                  <c:v>San Juan-Colorado: Arizona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cat>
            <c:numRef>
              <c:f>'[2]Irr Acreage By State By Trib'!$C$3:$AO$3</c:f>
              <c:numCache>
                <c:formatCode>General</c:formatCode>
                <c:ptCount val="3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'[2]Irr Acreage By State By Trib'!$C$4:$AO$4</c:f>
              <c:numCache>
                <c:formatCode>General</c:formatCode>
                <c:ptCount val="39"/>
                <c:pt idx="0">
                  <c:v>3542.6</c:v>
                </c:pt>
                <c:pt idx="1">
                  <c:v>3640.4</c:v>
                </c:pt>
                <c:pt idx="2">
                  <c:v>3605.4</c:v>
                </c:pt>
                <c:pt idx="3">
                  <c:v>3615.4</c:v>
                </c:pt>
                <c:pt idx="4">
                  <c:v>3615.4</c:v>
                </c:pt>
                <c:pt idx="5">
                  <c:v>60.801988786204184</c:v>
                </c:pt>
                <c:pt idx="6">
                  <c:v>960.04203536294949</c:v>
                </c:pt>
                <c:pt idx="7">
                  <c:v>740.5719735390652</c:v>
                </c:pt>
                <c:pt idx="8">
                  <c:v>443.58002685927278</c:v>
                </c:pt>
                <c:pt idx="9">
                  <c:v>670.64623881202192</c:v>
                </c:pt>
                <c:pt idx="10">
                  <c:v>255.99233465880877</c:v>
                </c:pt>
                <c:pt idx="11">
                  <c:v>602.45276153091731</c:v>
                </c:pt>
                <c:pt idx="12">
                  <c:v>396.01630736502779</c:v>
                </c:pt>
                <c:pt idx="13">
                  <c:v>432.02163048268142</c:v>
                </c:pt>
                <c:pt idx="14">
                  <c:v>263.6006838299628</c:v>
                </c:pt>
                <c:pt idx="15">
                  <c:v>368.23062504349514</c:v>
                </c:pt>
                <c:pt idx="16">
                  <c:v>121.00019611899978</c:v>
                </c:pt>
                <c:pt idx="17">
                  <c:v>376.68432128856182</c:v>
                </c:pt>
                <c:pt idx="18">
                  <c:v>176.22790022912577</c:v>
                </c:pt>
                <c:pt idx="19">
                  <c:v>861.40186688170377</c:v>
                </c:pt>
                <c:pt idx="20">
                  <c:v>115.57581383575477</c:v>
                </c:pt>
                <c:pt idx="21">
                  <c:v>707.69594738847638</c:v>
                </c:pt>
                <c:pt idx="22">
                  <c:v>271.72366040961145</c:v>
                </c:pt>
                <c:pt idx="23">
                  <c:v>82.730650165448878</c:v>
                </c:pt>
                <c:pt idx="24">
                  <c:v>448.33541859715979</c:v>
                </c:pt>
                <c:pt idx="25">
                  <c:v>264.94951516665213</c:v>
                </c:pt>
                <c:pt idx="26">
                  <c:v>46.220677752328285</c:v>
                </c:pt>
                <c:pt idx="27">
                  <c:v>423.63434797388413</c:v>
                </c:pt>
                <c:pt idx="28">
                  <c:v>57.720934457108783</c:v>
                </c:pt>
                <c:pt idx="29">
                  <c:v>1176.8160290751307</c:v>
                </c:pt>
                <c:pt idx="30">
                  <c:v>284.12094992333533</c:v>
                </c:pt>
                <c:pt idx="31">
                  <c:v>371.10443239555747</c:v>
                </c:pt>
                <c:pt idx="32">
                  <c:v>127.70087976837078</c:v>
                </c:pt>
                <c:pt idx="33">
                  <c:v>735.96085187829567</c:v>
                </c:pt>
                <c:pt idx="34">
                  <c:v>99.884434694091667</c:v>
                </c:pt>
                <c:pt idx="35">
                  <c:v>95.003948453126327</c:v>
                </c:pt>
                <c:pt idx="36">
                  <c:v>1676.5208249655202</c:v>
                </c:pt>
                <c:pt idx="37">
                  <c:v>348.19438088342815</c:v>
                </c:pt>
                <c:pt idx="38">
                  <c:v>830.69427204530245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F7-45D9-8952-CED2B2A078E5}"/>
            </c:ext>
          </c:extLst>
        </c:ser>
        <c:ser>
          <c:idx val="3"/>
          <c:order val="4"/>
          <c:tx>
            <c:strRef>
              <c:f>'[2]Irr Acreage By State By Trib'!$B$7</c:f>
              <c:strCache>
                <c:ptCount val="1"/>
                <c:pt idx="0">
                  <c:v>San Juan-Colorado: Colorado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'[2]Irr Acreage By State By Trib'!$C$3:$AO$3</c:f>
              <c:numCache>
                <c:formatCode>General</c:formatCode>
                <c:ptCount val="3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'[2]Irr Acreage By State By Trib'!$C$7:$AO$7</c:f>
              <c:numCache>
                <c:formatCode>General</c:formatCode>
                <c:ptCount val="39"/>
                <c:pt idx="0">
                  <c:v>161922.79999999999</c:v>
                </c:pt>
                <c:pt idx="1">
                  <c:v>183883.40000000002</c:v>
                </c:pt>
                <c:pt idx="2">
                  <c:v>200950.69999999998</c:v>
                </c:pt>
                <c:pt idx="3">
                  <c:v>206288.1</c:v>
                </c:pt>
                <c:pt idx="4">
                  <c:v>215620.2</c:v>
                </c:pt>
                <c:pt idx="5">
                  <c:v>167611.68098551399</c:v>
                </c:pt>
                <c:pt idx="6">
                  <c:v>189081.82556746338</c:v>
                </c:pt>
                <c:pt idx="7">
                  <c:v>173714.39180758907</c:v>
                </c:pt>
                <c:pt idx="8">
                  <c:v>179721.99534121444</c:v>
                </c:pt>
                <c:pt idx="9">
                  <c:v>183443.24444658824</c:v>
                </c:pt>
                <c:pt idx="10">
                  <c:v>158324.20083486044</c:v>
                </c:pt>
                <c:pt idx="11">
                  <c:v>195298.0192348171</c:v>
                </c:pt>
                <c:pt idx="12">
                  <c:v>177546.19123077273</c:v>
                </c:pt>
                <c:pt idx="13">
                  <c:v>188415.85837396921</c:v>
                </c:pt>
                <c:pt idx="14">
                  <c:v>163969.26050624897</c:v>
                </c:pt>
                <c:pt idx="15">
                  <c:v>170340.51324363923</c:v>
                </c:pt>
                <c:pt idx="16">
                  <c:v>117483.69224088645</c:v>
                </c:pt>
                <c:pt idx="17">
                  <c:v>157519.82681731391</c:v>
                </c:pt>
                <c:pt idx="18">
                  <c:v>166157.48773410512</c:v>
                </c:pt>
                <c:pt idx="19">
                  <c:v>178151.36403364426</c:v>
                </c:pt>
                <c:pt idx="20">
                  <c:v>176523.38377740479</c:v>
                </c:pt>
                <c:pt idx="21">
                  <c:v>171507.25163609904</c:v>
                </c:pt>
                <c:pt idx="22">
                  <c:v>170545.25882832633</c:v>
                </c:pt>
                <c:pt idx="23">
                  <c:v>170970.53796237946</c:v>
                </c:pt>
                <c:pt idx="24">
                  <c:v>173432.3924562824</c:v>
                </c:pt>
                <c:pt idx="25">
                  <c:v>163174.74269725737</c:v>
                </c:pt>
                <c:pt idx="26">
                  <c:v>145380.23249747948</c:v>
                </c:pt>
                <c:pt idx="27">
                  <c:v>156088.86389191376</c:v>
                </c:pt>
                <c:pt idx="28">
                  <c:v>154827.13605279633</c:v>
                </c:pt>
                <c:pt idx="29">
                  <c:v>179044.82688621551</c:v>
                </c:pt>
                <c:pt idx="30">
                  <c:v>166976.14800968344</c:v>
                </c:pt>
                <c:pt idx="31">
                  <c:v>161513.3564441108</c:v>
                </c:pt>
                <c:pt idx="32">
                  <c:v>120541.94220671622</c:v>
                </c:pt>
                <c:pt idx="33">
                  <c:v>172997.1631961329</c:v>
                </c:pt>
                <c:pt idx="34">
                  <c:v>133281.16314670365</c:v>
                </c:pt>
                <c:pt idx="35">
                  <c:v>122764.32333481759</c:v>
                </c:pt>
                <c:pt idx="36">
                  <c:v>159158.54657839896</c:v>
                </c:pt>
                <c:pt idx="37">
                  <c:v>173175.30031695607</c:v>
                </c:pt>
                <c:pt idx="38">
                  <c:v>158079.65263889692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F7-45D9-8952-CED2B2A078E5}"/>
            </c:ext>
          </c:extLst>
        </c:ser>
        <c:ser>
          <c:idx val="4"/>
          <c:order val="5"/>
          <c:tx>
            <c:strRef>
              <c:f>'[2]Irr Acreage By State By Trib'!$B$8</c:f>
              <c:strCache>
                <c:ptCount val="1"/>
                <c:pt idx="0">
                  <c:v>San Juan-Colorado: New Mexico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'[2]Irr Acreage By State By Trib'!$C$3:$AO$3</c:f>
              <c:numCache>
                <c:formatCode>General</c:formatCode>
                <c:ptCount val="3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'[2]Irr Acreage By State By Trib'!$C$8:$AO$8</c:f>
              <c:numCache>
                <c:formatCode>General</c:formatCode>
                <c:ptCount val="39"/>
                <c:pt idx="0">
                  <c:v>68577.934936479127</c:v>
                </c:pt>
                <c:pt idx="1">
                  <c:v>69008.867299714795</c:v>
                </c:pt>
                <c:pt idx="2">
                  <c:v>68965.899662950484</c:v>
                </c:pt>
                <c:pt idx="3">
                  <c:v>74526.852026186156</c:v>
                </c:pt>
                <c:pt idx="4">
                  <c:v>74213.88438942183</c:v>
                </c:pt>
                <c:pt idx="5">
                  <c:v>63527.015554304075</c:v>
                </c:pt>
                <c:pt idx="6">
                  <c:v>58082.03846684868</c:v>
                </c:pt>
                <c:pt idx="7">
                  <c:v>63581.145771966927</c:v>
                </c:pt>
                <c:pt idx="8">
                  <c:v>66030.717913491462</c:v>
                </c:pt>
                <c:pt idx="9">
                  <c:v>68602.664059049741</c:v>
                </c:pt>
                <c:pt idx="10">
                  <c:v>66661.801780724782</c:v>
                </c:pt>
                <c:pt idx="11">
                  <c:v>73200.695504950039</c:v>
                </c:pt>
                <c:pt idx="12">
                  <c:v>68719.799219977504</c:v>
                </c:pt>
                <c:pt idx="13">
                  <c:v>70960.850727574943</c:v>
                </c:pt>
                <c:pt idx="14">
                  <c:v>63750.330511227527</c:v>
                </c:pt>
                <c:pt idx="15">
                  <c:v>66449.01739530859</c:v>
                </c:pt>
                <c:pt idx="16">
                  <c:v>69853.916138132947</c:v>
                </c:pt>
                <c:pt idx="17">
                  <c:v>77289.20529917533</c:v>
                </c:pt>
                <c:pt idx="18">
                  <c:v>78066.844548890978</c:v>
                </c:pt>
                <c:pt idx="19">
                  <c:v>76969.052040688854</c:v>
                </c:pt>
                <c:pt idx="20">
                  <c:v>78222.76803374241</c:v>
                </c:pt>
                <c:pt idx="21">
                  <c:v>78434.010593286308</c:v>
                </c:pt>
                <c:pt idx="22">
                  <c:v>76785.776287317101</c:v>
                </c:pt>
                <c:pt idx="23">
                  <c:v>81149.593249932164</c:v>
                </c:pt>
                <c:pt idx="24">
                  <c:v>83074.401917507348</c:v>
                </c:pt>
                <c:pt idx="25">
                  <c:v>82323.416478168554</c:v>
                </c:pt>
                <c:pt idx="26">
                  <c:v>81107.347009651799</c:v>
                </c:pt>
                <c:pt idx="27">
                  <c:v>80911.995316154949</c:v>
                </c:pt>
                <c:pt idx="28">
                  <c:v>79755.470165396429</c:v>
                </c:pt>
                <c:pt idx="29">
                  <c:v>85474.725941257246</c:v>
                </c:pt>
                <c:pt idx="30">
                  <c:v>74592.53263917935</c:v>
                </c:pt>
                <c:pt idx="31">
                  <c:v>81804.569255879382</c:v>
                </c:pt>
                <c:pt idx="32">
                  <c:v>78639.058399035013</c:v>
                </c:pt>
                <c:pt idx="33">
                  <c:v>82031.887519302865</c:v>
                </c:pt>
                <c:pt idx="34">
                  <c:v>81298.074092738418</c:v>
                </c:pt>
                <c:pt idx="35">
                  <c:v>82316.006334195175</c:v>
                </c:pt>
                <c:pt idx="36">
                  <c:v>81489.571291749977</c:v>
                </c:pt>
                <c:pt idx="37">
                  <c:v>80021.736121512076</c:v>
                </c:pt>
                <c:pt idx="38">
                  <c:v>78742.472388909868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F7-45D9-8952-CED2B2A078E5}"/>
            </c:ext>
          </c:extLst>
        </c:ser>
        <c:ser>
          <c:idx val="7"/>
          <c:order val="6"/>
          <c:tx>
            <c:strRef>
              <c:f>'[2]Irr Acreage By State By Trib'!$B$11</c:f>
              <c:strCache>
                <c:ptCount val="1"/>
                <c:pt idx="0">
                  <c:v>San Juan-Colorado: Utah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'[2]Irr Acreage By State By Trib'!$C$3:$AO$3</c:f>
              <c:numCache>
                <c:formatCode>General</c:formatCode>
                <c:ptCount val="3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'[2]Irr Acreage By State By Trib'!$C$11:$AO$11</c:f>
              <c:numCache>
                <c:formatCode>General</c:formatCode>
                <c:ptCount val="39"/>
                <c:pt idx="0">
                  <c:v>33633.600000000006</c:v>
                </c:pt>
                <c:pt idx="1">
                  <c:v>34666.199999999997</c:v>
                </c:pt>
                <c:pt idx="2">
                  <c:v>33185.699999999997</c:v>
                </c:pt>
                <c:pt idx="3">
                  <c:v>35849.600000000006</c:v>
                </c:pt>
                <c:pt idx="4">
                  <c:v>33851.4</c:v>
                </c:pt>
                <c:pt idx="5">
                  <c:v>28973.362890060158</c:v>
                </c:pt>
                <c:pt idx="6">
                  <c:v>30831.679028347648</c:v>
                </c:pt>
                <c:pt idx="7">
                  <c:v>34891.267878716622</c:v>
                </c:pt>
                <c:pt idx="8">
                  <c:v>30922.055097760014</c:v>
                </c:pt>
                <c:pt idx="9">
                  <c:v>34271.200708096461</c:v>
                </c:pt>
                <c:pt idx="10">
                  <c:v>27790.065188745779</c:v>
                </c:pt>
                <c:pt idx="11">
                  <c:v>39514.21224175625</c:v>
                </c:pt>
                <c:pt idx="12">
                  <c:v>34837.383422933461</c:v>
                </c:pt>
                <c:pt idx="13">
                  <c:v>37371.301408163978</c:v>
                </c:pt>
                <c:pt idx="14">
                  <c:v>31945.661169094928</c:v>
                </c:pt>
                <c:pt idx="15">
                  <c:v>34476.178040202678</c:v>
                </c:pt>
                <c:pt idx="16">
                  <c:v>25311.556110896614</c:v>
                </c:pt>
                <c:pt idx="17">
                  <c:v>26738.539469989042</c:v>
                </c:pt>
                <c:pt idx="18">
                  <c:v>30189.862999759367</c:v>
                </c:pt>
                <c:pt idx="19">
                  <c:v>35273.636171101512</c:v>
                </c:pt>
                <c:pt idx="20">
                  <c:v>31227.58200437175</c:v>
                </c:pt>
                <c:pt idx="21">
                  <c:v>31353.428751143754</c:v>
                </c:pt>
                <c:pt idx="22">
                  <c:v>29592.367419375532</c:v>
                </c:pt>
                <c:pt idx="23">
                  <c:v>30453.877504035867</c:v>
                </c:pt>
                <c:pt idx="24">
                  <c:v>34968.039137276071</c:v>
                </c:pt>
                <c:pt idx="25">
                  <c:v>35687.744414499954</c:v>
                </c:pt>
                <c:pt idx="26">
                  <c:v>28683.158104119993</c:v>
                </c:pt>
                <c:pt idx="27">
                  <c:v>32049.736557580312</c:v>
                </c:pt>
                <c:pt idx="28">
                  <c:v>33167.29706628561</c:v>
                </c:pt>
                <c:pt idx="29">
                  <c:v>36413.434341633838</c:v>
                </c:pt>
                <c:pt idx="30">
                  <c:v>34776.86631976912</c:v>
                </c:pt>
                <c:pt idx="31">
                  <c:v>34135.047518949541</c:v>
                </c:pt>
                <c:pt idx="32">
                  <c:v>28049.08285623297</c:v>
                </c:pt>
                <c:pt idx="33">
                  <c:v>37015.150117500445</c:v>
                </c:pt>
                <c:pt idx="34">
                  <c:v>30837.819104788403</c:v>
                </c:pt>
                <c:pt idx="35">
                  <c:v>29568.073857192885</c:v>
                </c:pt>
                <c:pt idx="36">
                  <c:v>28178.796807255243</c:v>
                </c:pt>
                <c:pt idx="37">
                  <c:v>35625.649372757893</c:v>
                </c:pt>
                <c:pt idx="38">
                  <c:v>31859.855185653239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F7-45D9-8952-CED2B2A078E5}"/>
            </c:ext>
          </c:extLst>
        </c:ser>
        <c:ser>
          <c:idx val="2"/>
          <c:order val="7"/>
          <c:tx>
            <c:strRef>
              <c:f>'[2]Irr Acreage By State By Trib'!$B$6</c:f>
              <c:strCache>
                <c:ptCount val="1"/>
                <c:pt idx="0">
                  <c:v>Upper Main Stem: Colorado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'[2]Irr Acreage By State By Trib'!$C$3:$AO$3</c:f>
              <c:numCache>
                <c:formatCode>General</c:formatCode>
                <c:ptCount val="3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'[2]Irr Acreage By State By Trib'!$C$6:$AO$6</c:f>
              <c:numCache>
                <c:formatCode>General</c:formatCode>
                <c:ptCount val="39"/>
                <c:pt idx="0">
                  <c:v>529498.6</c:v>
                </c:pt>
                <c:pt idx="1">
                  <c:v>520237</c:v>
                </c:pt>
                <c:pt idx="2">
                  <c:v>578417.59999999986</c:v>
                </c:pt>
                <c:pt idx="3">
                  <c:v>569735.99999999988</c:v>
                </c:pt>
                <c:pt idx="4">
                  <c:v>556662.89999999979</c:v>
                </c:pt>
                <c:pt idx="5">
                  <c:v>475054.10694538889</c:v>
                </c:pt>
                <c:pt idx="6">
                  <c:v>447688.81875991903</c:v>
                </c:pt>
                <c:pt idx="7">
                  <c:v>462992.77048406983</c:v>
                </c:pt>
                <c:pt idx="8">
                  <c:v>446907.93358372257</c:v>
                </c:pt>
                <c:pt idx="9">
                  <c:v>491149.61813411891</c:v>
                </c:pt>
                <c:pt idx="10">
                  <c:v>455653.49775712832</c:v>
                </c:pt>
                <c:pt idx="11">
                  <c:v>500198.91335327696</c:v>
                </c:pt>
                <c:pt idx="12">
                  <c:v>460998.23530475586</c:v>
                </c:pt>
                <c:pt idx="13">
                  <c:v>491950.5162092594</c:v>
                </c:pt>
                <c:pt idx="14">
                  <c:v>460793.98545840272</c:v>
                </c:pt>
                <c:pt idx="15">
                  <c:v>462670.36215379421</c:v>
                </c:pt>
                <c:pt idx="16">
                  <c:v>398520.34260765265</c:v>
                </c:pt>
                <c:pt idx="17">
                  <c:v>443858.01866301551</c:v>
                </c:pt>
                <c:pt idx="18">
                  <c:v>434463.9575678946</c:v>
                </c:pt>
                <c:pt idx="19">
                  <c:v>470716.56421186135</c:v>
                </c:pt>
                <c:pt idx="20">
                  <c:v>459336.00779639056</c:v>
                </c:pt>
                <c:pt idx="21">
                  <c:v>470159.46962671354</c:v>
                </c:pt>
                <c:pt idx="22">
                  <c:v>449453.6738161078</c:v>
                </c:pt>
                <c:pt idx="23">
                  <c:v>464314.28267625201</c:v>
                </c:pt>
                <c:pt idx="24">
                  <c:v>449998.58817970403</c:v>
                </c:pt>
                <c:pt idx="25">
                  <c:v>473961.99122574797</c:v>
                </c:pt>
                <c:pt idx="26">
                  <c:v>419016.8923117118</c:v>
                </c:pt>
                <c:pt idx="27">
                  <c:v>472923.06598403893</c:v>
                </c:pt>
                <c:pt idx="28">
                  <c:v>482806.69767753122</c:v>
                </c:pt>
                <c:pt idx="29">
                  <c:v>491165.12521064718</c:v>
                </c:pt>
                <c:pt idx="30">
                  <c:v>481122.58889528521</c:v>
                </c:pt>
                <c:pt idx="31">
                  <c:v>463429.38122806966</c:v>
                </c:pt>
                <c:pt idx="32">
                  <c:v>384952.1423459666</c:v>
                </c:pt>
                <c:pt idx="33">
                  <c:v>483663.02201645763</c:v>
                </c:pt>
                <c:pt idx="34">
                  <c:v>396133.16928807058</c:v>
                </c:pt>
                <c:pt idx="35">
                  <c:v>416840.1354354975</c:v>
                </c:pt>
                <c:pt idx="36">
                  <c:v>450177.84887862898</c:v>
                </c:pt>
                <c:pt idx="37">
                  <c:v>490701.43090112141</c:v>
                </c:pt>
                <c:pt idx="38">
                  <c:v>461480.5924703601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F7-45D9-8952-CED2B2A078E5}"/>
            </c:ext>
          </c:extLst>
        </c:ser>
        <c:ser>
          <c:idx val="6"/>
          <c:order val="8"/>
          <c:tx>
            <c:strRef>
              <c:f>'[2]Irr Acreage By State By Trib'!$B$10</c:f>
              <c:strCache>
                <c:ptCount val="1"/>
                <c:pt idx="0">
                  <c:v>Upper Main Stem: Utah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cat>
            <c:numRef>
              <c:f>'[2]Irr Acreage By State By Trib'!$C$3:$AO$3</c:f>
              <c:numCache>
                <c:formatCode>General</c:formatCode>
                <c:ptCount val="3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'[2]Irr Acreage By State By Trib'!$C$10:$AO$10</c:f>
              <c:numCache>
                <c:formatCode>General</c:formatCode>
                <c:ptCount val="39"/>
                <c:pt idx="0">
                  <c:v>4290.3999999999996</c:v>
                </c:pt>
                <c:pt idx="1">
                  <c:v>4470.6000000000004</c:v>
                </c:pt>
                <c:pt idx="2">
                  <c:v>4443.1000000000004</c:v>
                </c:pt>
                <c:pt idx="3">
                  <c:v>4615.8999999999996</c:v>
                </c:pt>
                <c:pt idx="4">
                  <c:v>4619.6000000000004</c:v>
                </c:pt>
                <c:pt idx="5">
                  <c:v>2971.5048490350764</c:v>
                </c:pt>
                <c:pt idx="6">
                  <c:v>3727.6443051858369</c:v>
                </c:pt>
                <c:pt idx="7">
                  <c:v>4849.1869061808611</c:v>
                </c:pt>
                <c:pt idx="8">
                  <c:v>3343.7392403247468</c:v>
                </c:pt>
                <c:pt idx="9">
                  <c:v>4615.2998508095325</c:v>
                </c:pt>
                <c:pt idx="10">
                  <c:v>3417.1217987680293</c:v>
                </c:pt>
                <c:pt idx="11">
                  <c:v>5697.4956632016956</c:v>
                </c:pt>
                <c:pt idx="12">
                  <c:v>4790.4706819199764</c:v>
                </c:pt>
                <c:pt idx="13">
                  <c:v>4919.0340738374971</c:v>
                </c:pt>
                <c:pt idx="14">
                  <c:v>4186.442938914126</c:v>
                </c:pt>
                <c:pt idx="15">
                  <c:v>4307.9090012013294</c:v>
                </c:pt>
                <c:pt idx="16">
                  <c:v>2926.0705167294536</c:v>
                </c:pt>
                <c:pt idx="17">
                  <c:v>3435.501540704191</c:v>
                </c:pt>
                <c:pt idx="18">
                  <c:v>3521.5442204458154</c:v>
                </c:pt>
                <c:pt idx="19">
                  <c:v>4766.3803486444576</c:v>
                </c:pt>
                <c:pt idx="20">
                  <c:v>3634.3439168877167</c:v>
                </c:pt>
                <c:pt idx="21">
                  <c:v>4181.7190714325825</c:v>
                </c:pt>
                <c:pt idx="22">
                  <c:v>3620.4130432501752</c:v>
                </c:pt>
                <c:pt idx="23">
                  <c:v>3570.8304502446199</c:v>
                </c:pt>
                <c:pt idx="24">
                  <c:v>4736.4480359855897</c:v>
                </c:pt>
                <c:pt idx="25">
                  <c:v>4247.06085627838</c:v>
                </c:pt>
                <c:pt idx="26">
                  <c:v>2518.4176523824322</c:v>
                </c:pt>
                <c:pt idx="27">
                  <c:v>3187.3194158916558</c:v>
                </c:pt>
                <c:pt idx="28">
                  <c:v>3406.9888355681819</c:v>
                </c:pt>
                <c:pt idx="29">
                  <c:v>3922.5171094539173</c:v>
                </c:pt>
                <c:pt idx="30">
                  <c:v>5487.4044846345369</c:v>
                </c:pt>
                <c:pt idx="31">
                  <c:v>4269.37711330001</c:v>
                </c:pt>
                <c:pt idx="32">
                  <c:v>2493.5703434210309</c:v>
                </c:pt>
                <c:pt idx="33">
                  <c:v>5748.6854898709398</c:v>
                </c:pt>
                <c:pt idx="34">
                  <c:v>3509.4270169109091</c:v>
                </c:pt>
                <c:pt idx="35">
                  <c:v>3593.3034264006224</c:v>
                </c:pt>
                <c:pt idx="36">
                  <c:v>3869.6294254862451</c:v>
                </c:pt>
                <c:pt idx="37">
                  <c:v>5196.1427630781509</c:v>
                </c:pt>
                <c:pt idx="38">
                  <c:v>3514.5586187789804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F7-45D9-8952-CED2B2A07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2543136"/>
        <c:axId val="340035520"/>
      </c:areaChart>
      <c:catAx>
        <c:axId val="542543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340035520"/>
        <c:crosses val="autoZero"/>
        <c:auto val="1"/>
        <c:lblAlgn val="ctr"/>
        <c:lblOffset val="100"/>
        <c:tickLblSkip val="5"/>
        <c:noMultiLvlLbl val="0"/>
      </c:catAx>
      <c:valAx>
        <c:axId val="34003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Irregated Agcreage (acres) </a:t>
                </a:r>
              </a:p>
            </c:rich>
          </c:tx>
          <c:layout>
            <c:manualLayout>
              <c:xMode val="edge"/>
              <c:yMode val="edge"/>
              <c:x val="9.2592592592592587E-3"/>
              <c:y val="0.24000127588218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542543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476195156750012E-2"/>
          <c:y val="0.86797061825605137"/>
          <c:w val="0.9801430398294384"/>
          <c:h val="0.120981517935258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18</xdr:col>
      <xdr:colOff>410255</xdr:colOff>
      <xdr:row>34</xdr:row>
      <xdr:rowOff>91621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C7F910A1-E67A-4252-9E84-746417755CA6}"/>
            </a:ext>
            <a:ext uri="{147F2762-F138-4A5C-976F-8EAC2B608ADB}">
              <a16:predDERef xmlns:a16="http://schemas.microsoft.com/office/drawing/2014/main" pred="{C895BECA-6DCE-411E-8A08-766DD3AC2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17</xdr:col>
      <xdr:colOff>553357</xdr:colOff>
      <xdr:row>72</xdr:row>
      <xdr:rowOff>87878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D0F8C4-3260-4CFD-A98B-F62AB3178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598714</xdr:colOff>
      <xdr:row>76</xdr:row>
      <xdr:rowOff>0</xdr:rowOff>
    </xdr:from>
    <xdr:to>
      <xdr:col>17</xdr:col>
      <xdr:colOff>533400</xdr:colOff>
      <xdr:row>109</xdr:row>
      <xdr:rowOff>96912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C684B6D-E117-419F-B308-0CF9AEA2B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285750</xdr:colOff>
      <xdr:row>29</xdr:row>
      <xdr:rowOff>68036</xdr:rowOff>
    </xdr:from>
    <xdr:to>
      <xdr:col>3</xdr:col>
      <xdr:colOff>377568</xdr:colOff>
      <xdr:row>29</xdr:row>
      <xdr:rowOff>160192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4F7E14FE-1570-FABF-591E-989432B98123}"/>
            </a:ext>
          </a:extLst>
        </xdr:cNvPr>
        <xdr:cNvSpPr/>
      </xdr:nvSpPr>
      <xdr:spPr>
        <a:xfrm>
          <a:off x="2122714" y="4857750"/>
          <a:ext cx="91818" cy="92156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imspp.sharepoint.com/sites/ConsumptiveUsesandLossesTeam/Shared%20Documents/General/CUL%20-%20Published%20Reports%20and%20Supporting%20WBs/2024/uppersystemCUL_1971-2025_v24.5.xlsm" TargetMode="External"/><Relationship Id="rId1" Type="http://schemas.openxmlformats.org/officeDocument/2006/relationships/externalLinkPath" Target="uppersystemCUL_1971-2025_v24.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imspp.sharepoint.com/sites/ConsumptiveUsesandLossesTeam/Shared%20Documents/General/CUL%20-%20Published%20Reports%20and%20Supporting%20WBs/2024/RptTbls&amp;FiguresLinked_2021-2025_508_v24.5.xlsm" TargetMode="External"/><Relationship Id="rId1" Type="http://schemas.openxmlformats.org/officeDocument/2006/relationships/externalLinkPath" Target="RptTbls&amp;FiguresLinked_2021-2025_508_v24.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Log"/>
      <sheetName val="Summary"/>
      <sheetName val="PublishedSummary"/>
      <sheetName val="PublishedSummaryDifference"/>
      <sheetName val="SpatialDisagg"/>
      <sheetName val="TemporalDisagg"/>
      <sheetName val="Efficiencies"/>
      <sheetName val="CP-1"/>
      <sheetName val="CP-2"/>
      <sheetName val="Stateline"/>
      <sheetName val="CP-3"/>
      <sheetName val="CP-4"/>
      <sheetName val="CP-5"/>
      <sheetName val="CP-6"/>
      <sheetName val="CP-7"/>
      <sheetName val="CP-8"/>
      <sheetName val="CP-9"/>
      <sheetName val="CP-10"/>
      <sheetName val="CP-11"/>
      <sheetName val="CP-12"/>
      <sheetName val="CP-13"/>
      <sheetName val="Jensen"/>
      <sheetName val="CP-14"/>
      <sheetName val="CP-15"/>
      <sheetName val="Ouray"/>
      <sheetName val="CP-16"/>
      <sheetName val="CP-17"/>
      <sheetName val="Grn-Colo-Confl"/>
      <sheetName val="CP-18"/>
      <sheetName val="CP-19"/>
      <sheetName val="Colo-SanJuan-Confl"/>
      <sheetName val="CP-20"/>
      <sheetName val="CP-21"/>
      <sheetName val="IrrigatedAgCU"/>
      <sheetName val="IrrigatedAcreage"/>
      <sheetName val="IrrigatedAgCUmonthly"/>
      <sheetName val="IrrigatedAgCUmonthlyHUC"/>
      <sheetName val="IrrigatedAgCUmonthlyHUCtotal"/>
      <sheetName val="LivestockCU"/>
      <sheetName val="LivestockDist"/>
      <sheetName val="StockpondCU"/>
      <sheetName val="StockpondDist"/>
      <sheetName val="MinorResEvap"/>
      <sheetName val="MinorResSummary"/>
      <sheetName val="MajorResEvap"/>
      <sheetName val="MajorResEvapMonthly"/>
      <sheetName val="MajorResEvapMonthlyHUC"/>
      <sheetName val="Major ResSummary"/>
      <sheetName val="M&amp;I"/>
      <sheetName val="Power"/>
      <sheetName val="Power Monthly"/>
      <sheetName val="Power Monthly HUC"/>
      <sheetName val="Minerals"/>
      <sheetName val="Exports"/>
      <sheetName val="Exports Monthly"/>
      <sheetName val="Exports Monthly HUC"/>
      <sheetName val="Imports"/>
      <sheetName val="Imports Monthly"/>
      <sheetName val="Imports Monthly HUC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G12">
            <v>478745.55518787669</v>
          </cell>
          <cell r="H12">
            <v>517646.36725844245</v>
          </cell>
          <cell r="I12">
            <v>400728.58779142133</v>
          </cell>
          <cell r="J12">
            <v>570692.15508734249</v>
          </cell>
          <cell r="K12">
            <v>579884.11189724086</v>
          </cell>
          <cell r="L12">
            <v>531811.46940539137</v>
          </cell>
          <cell r="M12">
            <v>582222.24211231724</v>
          </cell>
          <cell r="N12">
            <v>658177.05786985043</v>
          </cell>
          <cell r="O12">
            <v>450678.77771272254</v>
          </cell>
          <cell r="P12">
            <v>444657.98138984683</v>
          </cell>
          <cell r="Q12">
            <v>614561.66169017123</v>
          </cell>
          <cell r="R12">
            <v>532215.37236277119</v>
          </cell>
          <cell r="S12">
            <v>398123.91207813233</v>
          </cell>
          <cell r="T12">
            <v>412316.63230778702</v>
          </cell>
          <cell r="U12">
            <v>522547.25330136315</v>
          </cell>
          <cell r="V12">
            <v>518851.05451233784</v>
          </cell>
          <cell r="W12">
            <v>441245.50829618471</v>
          </cell>
          <cell r="X12">
            <v>618689.97231664544</v>
          </cell>
          <cell r="Y12">
            <v>594199.70898258511</v>
          </cell>
          <cell r="Z12">
            <v>455733.99044548796</v>
          </cell>
          <cell r="AA12">
            <v>507559.1092709931</v>
          </cell>
          <cell r="AB12">
            <v>459393.33680270868</v>
          </cell>
          <cell r="AC12">
            <v>522573.86548528628</v>
          </cell>
          <cell r="AD12">
            <v>572932.12527255958</v>
          </cell>
          <cell r="AE12">
            <v>403292.14405337692</v>
          </cell>
          <cell r="AF12">
            <v>523614.12366983516</v>
          </cell>
          <cell r="AG12">
            <v>494451.75075164804</v>
          </cell>
          <cell r="AH12">
            <v>402564.35890777293</v>
          </cell>
          <cell r="AI12">
            <v>436494.8528237702</v>
          </cell>
          <cell r="AJ12">
            <v>616006.38229748257</v>
          </cell>
          <cell r="AK12">
            <v>645928.52159949136</v>
          </cell>
          <cell r="AL12">
            <v>549156.10961591965</v>
          </cell>
          <cell r="AM12">
            <v>487953.59476424858</v>
          </cell>
          <cell r="AN12">
            <v>493146.01471227978</v>
          </cell>
          <cell r="AO12">
            <v>436646.6881880858</v>
          </cell>
          <cell r="AP12">
            <v>647487.84510539868</v>
          </cell>
          <cell r="AQ12">
            <v>523656.57876259112</v>
          </cell>
          <cell r="AR12">
            <v>629602.47717392712</v>
          </cell>
          <cell r="AS12">
            <v>531257.24327218893</v>
          </cell>
          <cell r="AT12">
            <v>460635.1826190172</v>
          </cell>
          <cell r="AU12">
            <v>587112.58482629806</v>
          </cell>
          <cell r="AV12">
            <v>658836.27497891255</v>
          </cell>
          <cell r="AW12">
            <v>464478.61462254124</v>
          </cell>
          <cell r="AX12">
            <v>412123.84025011712</v>
          </cell>
          <cell r="AY12">
            <v>321753.28645519284</v>
          </cell>
          <cell r="AZ12">
            <v>487885.29427965218</v>
          </cell>
          <cell r="BA12">
            <v>527876.265508004</v>
          </cell>
          <cell r="BB12">
            <v>614821.4404989999</v>
          </cell>
          <cell r="BC12">
            <v>568883.06671181053</v>
          </cell>
          <cell r="BD12">
            <v>549965.83628606959</v>
          </cell>
          <cell r="BE12">
            <v>573973.25964276143</v>
          </cell>
          <cell r="BF12">
            <v>527130.97035553795</v>
          </cell>
          <cell r="BG12">
            <v>526179.57877382415</v>
          </cell>
          <cell r="BH12">
            <v>523332.92102445033</v>
          </cell>
          <cell r="BI12">
            <v>1000</v>
          </cell>
        </row>
        <row r="25">
          <cell r="G25">
            <v>107957</v>
          </cell>
          <cell r="H25">
            <v>103057</v>
          </cell>
          <cell r="I25">
            <v>89295</v>
          </cell>
          <cell r="J25">
            <v>108078</v>
          </cell>
          <cell r="K25">
            <v>98789</v>
          </cell>
          <cell r="L25">
            <v>77815</v>
          </cell>
          <cell r="M25">
            <v>78611</v>
          </cell>
          <cell r="N25">
            <v>92200</v>
          </cell>
          <cell r="O25">
            <v>83444</v>
          </cell>
          <cell r="P25">
            <v>85816</v>
          </cell>
          <cell r="Q25">
            <v>91986.592999999993</v>
          </cell>
          <cell r="R25">
            <v>94584.857999999978</v>
          </cell>
          <cell r="S25">
            <v>103582.96099999998</v>
          </cell>
          <cell r="T25">
            <v>69816.92</v>
          </cell>
          <cell r="U25">
            <v>83688.812000000005</v>
          </cell>
          <cell r="V25">
            <v>61912.800000000003</v>
          </cell>
          <cell r="W25">
            <v>75623.100000000006</v>
          </cell>
          <cell r="X25">
            <v>106924.5</v>
          </cell>
          <cell r="Y25">
            <v>77936.5</v>
          </cell>
          <cell r="Z25">
            <v>76415.899999999994</v>
          </cell>
          <cell r="AA25">
            <v>85759.884292526054</v>
          </cell>
          <cell r="AB25">
            <v>45645.109142305737</v>
          </cell>
          <cell r="AC25">
            <v>64135.548499450488</v>
          </cell>
          <cell r="AD25">
            <v>101134.09686315837</v>
          </cell>
          <cell r="AE25">
            <v>58292.245310985541</v>
          </cell>
          <cell r="AF25">
            <v>81196.237154497314</v>
          </cell>
          <cell r="AG25">
            <v>64184.701440255914</v>
          </cell>
          <cell r="AH25">
            <v>72236.856426843529</v>
          </cell>
          <cell r="AI25">
            <v>79064.998219214918</v>
          </cell>
          <cell r="AJ25">
            <v>91798.91120334767</v>
          </cell>
          <cell r="AK25">
            <v>84012.635053610269</v>
          </cell>
          <cell r="AL25">
            <v>69381.744134135282</v>
          </cell>
          <cell r="AM25">
            <v>79811.050144823108</v>
          </cell>
          <cell r="AN25">
            <v>52565.618562042655</v>
          </cell>
          <cell r="AO25">
            <v>76159.978007824917</v>
          </cell>
          <cell r="AP25">
            <v>77632.967364620039</v>
          </cell>
          <cell r="AQ25">
            <v>82763.365108588841</v>
          </cell>
          <cell r="AR25">
            <v>80001.857950019388</v>
          </cell>
          <cell r="AS25">
            <v>81644.170798918873</v>
          </cell>
          <cell r="AT25">
            <v>83194.958158377354</v>
          </cell>
          <cell r="AU25">
            <v>87047.132465334696</v>
          </cell>
          <cell r="AV25">
            <v>105121.06727759074</v>
          </cell>
          <cell r="AW25">
            <v>72307.953362277534</v>
          </cell>
          <cell r="AX25">
            <v>79803.835061344536</v>
          </cell>
          <cell r="AY25">
            <v>84041.782766544231</v>
          </cell>
          <cell r="AZ25">
            <v>96876.527967590882</v>
          </cell>
          <cell r="BA25">
            <v>95455.031304661505</v>
          </cell>
          <cell r="BB25">
            <v>103755.26252054173</v>
          </cell>
          <cell r="BC25">
            <v>87780.307398065721</v>
          </cell>
          <cell r="BD25">
            <v>106766.29791099702</v>
          </cell>
          <cell r="BE25">
            <v>92205.838987258539</v>
          </cell>
          <cell r="BF25">
            <v>75091.613418397334</v>
          </cell>
          <cell r="BG25">
            <v>96236.05516194542</v>
          </cell>
          <cell r="BH25">
            <v>91117.827307736225</v>
          </cell>
          <cell r="BI25">
            <v>0</v>
          </cell>
        </row>
        <row r="37">
          <cell r="G37">
            <v>842.65988848090819</v>
          </cell>
          <cell r="H37">
            <v>910.9836632226037</v>
          </cell>
          <cell r="I37">
            <v>948.94131585687842</v>
          </cell>
          <cell r="J37">
            <v>979.30743796429851</v>
          </cell>
          <cell r="K37">
            <v>812.29376637348798</v>
          </cell>
          <cell r="L37">
            <v>690.58943700202667</v>
          </cell>
          <cell r="M37">
            <v>638.46947949243963</v>
          </cell>
          <cell r="N37">
            <v>573.31953260545583</v>
          </cell>
          <cell r="O37">
            <v>625.4394901150431</v>
          </cell>
          <cell r="P37">
            <v>638.46947949243963</v>
          </cell>
          <cell r="Q37">
            <v>529.01756872230726</v>
          </cell>
          <cell r="R37">
            <v>500.35159209203425</v>
          </cell>
          <cell r="S37">
            <v>495.13959634107573</v>
          </cell>
          <cell r="T37">
            <v>504.26058890525354</v>
          </cell>
          <cell r="U37">
            <v>478.20061015045974</v>
          </cell>
          <cell r="V37">
            <v>517.04800449649747</v>
          </cell>
          <cell r="W37">
            <v>528.53289511545358</v>
          </cell>
          <cell r="X37">
            <v>519.493519554145</v>
          </cell>
          <cell r="Y37">
            <v>529.4079773097983</v>
          </cell>
          <cell r="Z37">
            <v>537.57924398597561</v>
          </cell>
          <cell r="AA37">
            <v>551.62940882553005</v>
          </cell>
          <cell r="AB37">
            <v>548.55563776139184</v>
          </cell>
          <cell r="AC37">
            <v>541.02645304782311</v>
          </cell>
          <cell r="AD37">
            <v>533.298460782902</v>
          </cell>
          <cell r="AE37">
            <v>525.58394158181443</v>
          </cell>
          <cell r="AF37">
            <v>487.564112561353</v>
          </cell>
          <cell r="AG37">
            <v>476.26233088138218</v>
          </cell>
          <cell r="AH37">
            <v>472.74237143560015</v>
          </cell>
          <cell r="AI37">
            <v>469.08717484913552</v>
          </cell>
          <cell r="AJ37">
            <v>465.43197826267084</v>
          </cell>
          <cell r="AK37">
            <v>460.85123709018438</v>
          </cell>
          <cell r="AL37">
            <v>232.70669853544004</v>
          </cell>
          <cell r="AM37">
            <v>290.17184690747251</v>
          </cell>
          <cell r="AN37">
            <v>256.50747282133221</v>
          </cell>
          <cell r="AO37">
            <v>317.65758429342645</v>
          </cell>
          <cell r="AP37">
            <v>300.81790251004884</v>
          </cell>
          <cell r="AQ37">
            <v>272.36976325472187</v>
          </cell>
          <cell r="AR37">
            <v>265.53277802688558</v>
          </cell>
          <cell r="AS37">
            <v>261.95746108983849</v>
          </cell>
          <cell r="AT37">
            <v>244.02058001129927</v>
          </cell>
          <cell r="AU37">
            <v>292.86560498221058</v>
          </cell>
          <cell r="AV37">
            <v>254.46957678427179</v>
          </cell>
          <cell r="AW37">
            <v>259.05281117545729</v>
          </cell>
          <cell r="AX37">
            <v>253.15617804151876</v>
          </cell>
          <cell r="AY37">
            <v>255.98624071172492</v>
          </cell>
          <cell r="AZ37">
            <v>270.77944787364783</v>
          </cell>
          <cell r="BA37">
            <v>379.97249444847176</v>
          </cell>
          <cell r="BB37">
            <v>389.56482211204013</v>
          </cell>
          <cell r="BC37">
            <v>395.87887979285415</v>
          </cell>
          <cell r="BD37">
            <v>393.18615592629681</v>
          </cell>
          <cell r="BE37">
            <v>332.26136131747069</v>
          </cell>
          <cell r="BF37">
            <v>302.0267025597056</v>
          </cell>
          <cell r="BG37">
            <v>302.0267025597056</v>
          </cell>
          <cell r="BH37">
            <v>302.0267025597056</v>
          </cell>
          <cell r="BI37">
            <v>0</v>
          </cell>
        </row>
        <row r="49">
          <cell r="G49">
            <v>603.66893241012849</v>
          </cell>
          <cell r="H49">
            <v>652.61506206500394</v>
          </cell>
          <cell r="I49">
            <v>679.80735631771233</v>
          </cell>
          <cell r="J49">
            <v>701.56119171987916</v>
          </cell>
          <cell r="K49">
            <v>581.91509700796178</v>
          </cell>
          <cell r="L49">
            <v>203.78903386248481</v>
          </cell>
          <cell r="M49">
            <v>267.37538202418085</v>
          </cell>
          <cell r="N49">
            <v>342.29782094421199</v>
          </cell>
          <cell r="O49">
            <v>290.43846322217308</v>
          </cell>
          <cell r="P49">
            <v>351.02791382706783</v>
          </cell>
          <cell r="Q49">
            <v>438.4604455483377</v>
          </cell>
          <cell r="R49">
            <v>438.4604455483377</v>
          </cell>
          <cell r="S49">
            <v>438.4604455483377</v>
          </cell>
          <cell r="T49">
            <v>438.4604455483377</v>
          </cell>
          <cell r="U49">
            <v>438.4604455483377</v>
          </cell>
          <cell r="V49">
            <v>313.24094463261736</v>
          </cell>
          <cell r="W49">
            <v>507.5180862496025</v>
          </cell>
          <cell r="X49">
            <v>485.62770409557601</v>
          </cell>
          <cell r="Y49">
            <v>507.5180862496025</v>
          </cell>
          <cell r="Z49">
            <v>469.20991748005616</v>
          </cell>
          <cell r="AA49">
            <v>475.59461227498059</v>
          </cell>
          <cell r="AB49">
            <v>416.43846050159942</v>
          </cell>
          <cell r="AC49">
            <v>339.56152317495872</v>
          </cell>
          <cell r="AD49">
            <v>507.5180862496025</v>
          </cell>
          <cell r="AE49">
            <v>312.9803448450694</v>
          </cell>
          <cell r="AF49">
            <v>453.05273065208422</v>
          </cell>
          <cell r="AG49">
            <v>426.47155232219495</v>
          </cell>
          <cell r="AH49">
            <v>502.17579060486992</v>
          </cell>
          <cell r="AI49">
            <v>490.44880016521284</v>
          </cell>
          <cell r="AJ49">
            <v>507.5180862496025</v>
          </cell>
          <cell r="AK49">
            <v>483.15200611387064</v>
          </cell>
          <cell r="AL49">
            <v>507.5180862496025</v>
          </cell>
          <cell r="AM49">
            <v>491.88209899672648</v>
          </cell>
          <cell r="AN49">
            <v>467.12511917967277</v>
          </cell>
          <cell r="AO49">
            <v>366.40330129239601</v>
          </cell>
          <cell r="AP49">
            <v>507.5180862496025</v>
          </cell>
          <cell r="AQ49">
            <v>479.63390898197355</v>
          </cell>
          <cell r="AR49">
            <v>499.70009262316455</v>
          </cell>
          <cell r="AS49">
            <v>507.5180862496025</v>
          </cell>
          <cell r="AT49">
            <v>454.61632937737181</v>
          </cell>
          <cell r="AU49">
            <v>487.97310218350748</v>
          </cell>
          <cell r="AV49">
            <v>507.5180862496025</v>
          </cell>
          <cell r="AW49">
            <v>481.718707282357</v>
          </cell>
          <cell r="AX49">
            <v>475.07341269988473</v>
          </cell>
          <cell r="AY49">
            <v>439.50154169959166</v>
          </cell>
          <cell r="AZ49">
            <v>494.4880968722058</v>
          </cell>
          <cell r="BA49">
            <v>507.5180862496025</v>
          </cell>
          <cell r="BB49">
            <v>507.5180862496025</v>
          </cell>
          <cell r="BC49">
            <v>476.76731131894627</v>
          </cell>
          <cell r="BD49">
            <v>507.53437373632426</v>
          </cell>
          <cell r="BE49">
            <v>507.53437373632426</v>
          </cell>
          <cell r="BF49">
            <v>507.53437373632426</v>
          </cell>
          <cell r="BG49">
            <v>507.53437373632426</v>
          </cell>
          <cell r="BH49">
            <v>507.53437373632426</v>
          </cell>
          <cell r="BI49">
            <v>0</v>
          </cell>
        </row>
        <row r="63">
          <cell r="G63">
            <v>19870.579980462575</v>
          </cell>
          <cell r="H63">
            <v>19368.18951955076</v>
          </cell>
          <cell r="I63">
            <v>18608.741102876178</v>
          </cell>
          <cell r="J63">
            <v>20607.028474779436</v>
          </cell>
          <cell r="K63">
            <v>19066.033676812061</v>
          </cell>
          <cell r="L63">
            <v>13922</v>
          </cell>
          <cell r="M63">
            <v>16536</v>
          </cell>
          <cell r="N63">
            <v>18129</v>
          </cell>
          <cell r="O63">
            <v>19111</v>
          </cell>
          <cell r="P63">
            <v>25511</v>
          </cell>
          <cell r="Q63">
            <v>22452</v>
          </cell>
          <cell r="R63">
            <v>20019.940000000002</v>
          </cell>
          <cell r="S63">
            <v>22848.600000000006</v>
          </cell>
          <cell r="T63">
            <v>23359.21</v>
          </cell>
          <cell r="U63">
            <v>24096.079999999998</v>
          </cell>
          <cell r="V63">
            <v>16670.064420489325</v>
          </cell>
          <cell r="W63">
            <v>17527.279422336393</v>
          </cell>
          <cell r="X63">
            <v>17298.044115615183</v>
          </cell>
          <cell r="Y63">
            <v>16645.475088127783</v>
          </cell>
          <cell r="Z63">
            <v>15579.749500830329</v>
          </cell>
          <cell r="AA63">
            <v>19437.335184506923</v>
          </cell>
          <cell r="AB63">
            <v>20117.716099014116</v>
          </cell>
          <cell r="AC63">
            <v>18833.465576243107</v>
          </cell>
          <cell r="AD63">
            <v>22206.476424223874</v>
          </cell>
          <cell r="AE63">
            <v>14395.163885586058</v>
          </cell>
          <cell r="AF63">
            <v>23004.29134094718</v>
          </cell>
          <cell r="AG63">
            <v>22913.23948150557</v>
          </cell>
          <cell r="AH63">
            <v>26864.955606232936</v>
          </cell>
          <cell r="AI63">
            <v>27802.968940526909</v>
          </cell>
          <cell r="AJ63">
            <v>28226.756669576182</v>
          </cell>
          <cell r="AK63">
            <v>27022.198306933238</v>
          </cell>
          <cell r="AL63">
            <v>21387.955623854286</v>
          </cell>
          <cell r="AM63">
            <v>23025.616109571172</v>
          </cell>
          <cell r="AN63">
            <v>24408.911948732519</v>
          </cell>
          <cell r="AO63">
            <v>24358.520876547653</v>
          </cell>
          <cell r="AP63">
            <v>27378.73668695959</v>
          </cell>
          <cell r="AQ63">
            <v>27873.728273826622</v>
          </cell>
          <cell r="AR63">
            <v>27072.362027040115</v>
          </cell>
          <cell r="AS63">
            <v>27430.195251991758</v>
          </cell>
          <cell r="AT63">
            <v>28730.210149160048</v>
          </cell>
          <cell r="AU63">
            <v>23965.266332461972</v>
          </cell>
          <cell r="AV63">
            <v>26125.523825905384</v>
          </cell>
          <cell r="AW63">
            <v>21651.763339579873</v>
          </cell>
          <cell r="AX63">
            <v>22879.101990825697</v>
          </cell>
          <cell r="AY63">
            <v>25296.503571487508</v>
          </cell>
          <cell r="AZ63">
            <v>32499.091659345409</v>
          </cell>
          <cell r="BA63">
            <v>28466.144942907653</v>
          </cell>
          <cell r="BB63">
            <v>24514.185188986921</v>
          </cell>
          <cell r="BC63">
            <v>27320.645829080411</v>
          </cell>
          <cell r="BD63">
            <v>29678.095859475576</v>
          </cell>
          <cell r="BE63">
            <v>27643.085743153435</v>
          </cell>
          <cell r="BF63">
            <v>27627.342931826002</v>
          </cell>
          <cell r="BG63">
            <v>29675.809936255981</v>
          </cell>
          <cell r="BH63">
            <v>29664.540295116443</v>
          </cell>
          <cell r="BI63">
            <v>0</v>
          </cell>
        </row>
        <row r="72">
          <cell r="G72">
            <v>4901.1115208958854</v>
          </cell>
          <cell r="H72">
            <v>4745.9131929474779</v>
          </cell>
          <cell r="I72">
            <v>4630.5924803793296</v>
          </cell>
          <cell r="J72">
            <v>5082.7415953760992</v>
          </cell>
          <cell r="K72">
            <v>4633.6421180331481</v>
          </cell>
          <cell r="L72">
            <v>2591</v>
          </cell>
          <cell r="M72">
            <v>3948</v>
          </cell>
          <cell r="N72">
            <v>4321</v>
          </cell>
          <cell r="O72">
            <v>3977</v>
          </cell>
          <cell r="P72">
            <v>5210</v>
          </cell>
          <cell r="Q72">
            <v>4807.13</v>
          </cell>
          <cell r="R72">
            <v>4263.9599999999991</v>
          </cell>
          <cell r="S72">
            <v>4259.32</v>
          </cell>
          <cell r="T72">
            <v>4240.7499999999991</v>
          </cell>
          <cell r="U72">
            <v>4437.8009999999995</v>
          </cell>
          <cell r="V72">
            <v>4339.6273338315013</v>
          </cell>
          <cell r="W72">
            <v>4455.6461125000005</v>
          </cell>
          <cell r="X72">
            <v>4455.6461125000005</v>
          </cell>
          <cell r="Y72">
            <v>4455.6461125000005</v>
          </cell>
          <cell r="Z72">
            <v>4411.0276804087498</v>
          </cell>
          <cell r="AA72">
            <v>4348.7272671850005</v>
          </cell>
          <cell r="AB72">
            <v>4446.3500419282391</v>
          </cell>
          <cell r="AC72">
            <v>3904.2182151053826</v>
          </cell>
          <cell r="AD72">
            <v>4455.6461125000005</v>
          </cell>
          <cell r="AE72">
            <v>3024.9735030327779</v>
          </cell>
          <cell r="AF72">
            <v>3507.4611189225006</v>
          </cell>
          <cell r="AG72">
            <v>3478.1285769574997</v>
          </cell>
          <cell r="AH72">
            <v>4150.2910818199998</v>
          </cell>
          <cell r="AI72">
            <v>4318.8804983524979</v>
          </cell>
          <cell r="AJ72">
            <v>4448.8734405000005</v>
          </cell>
          <cell r="AK72">
            <v>3991.6461125000001</v>
          </cell>
          <cell r="AL72">
            <v>3991.6461125000001</v>
          </cell>
          <cell r="AM72">
            <v>3849.7499157181055</v>
          </cell>
          <cell r="AN72">
            <v>3991.6461125000001</v>
          </cell>
          <cell r="AO72">
            <v>3611.2754399464097</v>
          </cell>
          <cell r="AP72">
            <v>3991.6461125000001</v>
          </cell>
          <cell r="AQ72">
            <v>3991.6461125000001</v>
          </cell>
          <cell r="AR72">
            <v>3961.3659684999998</v>
          </cell>
          <cell r="AS72">
            <v>3991.6461125000001</v>
          </cell>
          <cell r="AT72">
            <v>3990.5510647849992</v>
          </cell>
          <cell r="AU72">
            <v>3420.6008228675055</v>
          </cell>
          <cell r="AV72">
            <v>3991.6461125000001</v>
          </cell>
          <cell r="AW72">
            <v>3739.091901266811</v>
          </cell>
          <cell r="AX72">
            <v>3395.70092368119</v>
          </cell>
          <cell r="AY72">
            <v>3892.9131228675005</v>
          </cell>
          <cell r="AZ72">
            <v>3987.5552315394057</v>
          </cell>
          <cell r="BA72">
            <v>3945.6864453000003</v>
          </cell>
          <cell r="BB72">
            <v>3991.6461125000001</v>
          </cell>
          <cell r="BC72">
            <v>3792.6529385736976</v>
          </cell>
          <cell r="BD72">
            <v>3991.6461125000001</v>
          </cell>
          <cell r="BE72">
            <v>4081.1235438994258</v>
          </cell>
          <cell r="BF72">
            <v>3991.6461125000001</v>
          </cell>
          <cell r="BG72">
            <v>4455.6461125000005</v>
          </cell>
          <cell r="BH72">
            <v>4535.3961125000005</v>
          </cell>
          <cell r="BI72">
            <v>0</v>
          </cell>
        </row>
        <row r="81">
          <cell r="G81">
            <v>2893.6141570165319</v>
          </cell>
          <cell r="H81">
            <v>2958.8836492800629</v>
          </cell>
          <cell r="I81">
            <v>3024.1531415435938</v>
          </cell>
          <cell r="J81">
            <v>3089.4226338071239</v>
          </cell>
          <cell r="K81">
            <v>3154.6921260706549</v>
          </cell>
          <cell r="L81">
            <v>2134.312397017457</v>
          </cell>
          <cell r="M81">
            <v>2221.3383867021648</v>
          </cell>
          <cell r="N81">
            <v>2314.8913256132255</v>
          </cell>
          <cell r="O81">
            <v>2412.7955640085215</v>
          </cell>
          <cell r="P81">
            <v>2508.5241526617001</v>
          </cell>
          <cell r="Q81">
            <v>2843.5742129478249</v>
          </cell>
          <cell r="R81">
            <v>3011.0992430908873</v>
          </cell>
          <cell r="S81">
            <v>3180.7999229760671</v>
          </cell>
          <cell r="T81">
            <v>3348.3249531191295</v>
          </cell>
          <cell r="U81">
            <v>3827.009245664417</v>
          </cell>
          <cell r="V81">
            <v>3798.1038088878222</v>
          </cell>
          <cell r="W81">
            <v>3689.741779983281</v>
          </cell>
          <cell r="X81">
            <v>3664.4008648805589</v>
          </cell>
          <cell r="Y81">
            <v>3709.5217183979485</v>
          </cell>
          <cell r="Z81">
            <v>3769.1541027829221</v>
          </cell>
          <cell r="AA81">
            <v>4089.3985056746687</v>
          </cell>
          <cell r="AB81">
            <v>4379.4974211976696</v>
          </cell>
          <cell r="AC81">
            <v>4710.3252182645529</v>
          </cell>
          <cell r="AD81">
            <v>5079.0593256448064</v>
          </cell>
          <cell r="AE81">
            <v>5488.1870673456897</v>
          </cell>
          <cell r="AF81">
            <v>5691.8572122547803</v>
          </cell>
          <cell r="AG81">
            <v>5929.2473697255464</v>
          </cell>
          <cell r="AH81">
            <v>6138.1976308359481</v>
          </cell>
          <cell r="AI81">
            <v>6345.0891906615097</v>
          </cell>
          <cell r="AJ81">
            <v>6377.8609195465015</v>
          </cell>
          <cell r="AK81">
            <v>6446.5088832438405</v>
          </cell>
          <cell r="AL81">
            <v>6399.7989606450219</v>
          </cell>
          <cell r="AM81">
            <v>6314.8346482319666</v>
          </cell>
          <cell r="AN81">
            <v>6196.8654970035013</v>
          </cell>
          <cell r="AO81">
            <v>6100.5429781809926</v>
          </cell>
          <cell r="AP81">
            <v>6352.6669525593152</v>
          </cell>
          <cell r="AQ81">
            <v>6612.0915954389457</v>
          </cell>
          <cell r="AR81">
            <v>6867.8383577175664</v>
          </cell>
          <cell r="AS81">
            <v>7137.4541614389009</v>
          </cell>
          <cell r="AT81">
            <v>7251.8323373061303</v>
          </cell>
          <cell r="AU81">
            <v>7238.0354984682044</v>
          </cell>
          <cell r="AV81">
            <v>7268.6974586372717</v>
          </cell>
          <cell r="AW81">
            <v>7357.6576569070785</v>
          </cell>
          <cell r="AX81">
            <v>7472.3293184952036</v>
          </cell>
          <cell r="AY81">
            <v>7604.9182118823037</v>
          </cell>
          <cell r="AZ81">
            <v>7741.8128764306621</v>
          </cell>
          <cell r="BA81">
            <v>7817.9702344366997</v>
          </cell>
          <cell r="BB81">
            <v>7833.3937686096433</v>
          </cell>
          <cell r="BC81">
            <v>7867.9643549788088</v>
          </cell>
          <cell r="BD81">
            <v>7849.5058734342656</v>
          </cell>
          <cell r="BE81">
            <v>7855.8056333963086</v>
          </cell>
          <cell r="BF81">
            <v>7775.9138165186341</v>
          </cell>
          <cell r="BG81">
            <v>7720.2585468267425</v>
          </cell>
          <cell r="BH81">
            <v>7776.1442328016037</v>
          </cell>
          <cell r="BI81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9">
          <cell r="G99">
            <v>1698.4007086106149</v>
          </cell>
          <cell r="H99">
            <v>1715.0220678585838</v>
          </cell>
          <cell r="I99">
            <v>1730.132394447646</v>
          </cell>
          <cell r="J99">
            <v>1746.7537536956147</v>
          </cell>
          <cell r="K99">
            <v>1763.3751129435832</v>
          </cell>
          <cell r="L99">
            <v>1783.0185375093647</v>
          </cell>
          <cell r="M99">
            <v>1798.1288640984269</v>
          </cell>
          <cell r="N99">
            <v>1813.2391906874896</v>
          </cell>
          <cell r="O99">
            <v>1828.3495172765518</v>
          </cell>
          <cell r="P99">
            <v>1843.4598438656144</v>
          </cell>
          <cell r="Q99">
            <v>1501.9664629528038</v>
          </cell>
          <cell r="R99">
            <v>1160.4730820399932</v>
          </cell>
          <cell r="S99">
            <v>791.78111326687031</v>
          </cell>
          <cell r="T99">
            <v>477.4863202143722</v>
          </cell>
          <cell r="U99">
            <v>90</v>
          </cell>
          <cell r="V99">
            <v>90</v>
          </cell>
          <cell r="W99">
            <v>90</v>
          </cell>
          <cell r="X99">
            <v>90</v>
          </cell>
          <cell r="Y99">
            <v>90</v>
          </cell>
          <cell r="Z99">
            <v>90</v>
          </cell>
          <cell r="AA99">
            <v>246</v>
          </cell>
          <cell r="AB99">
            <v>402</v>
          </cell>
          <cell r="AC99">
            <v>558</v>
          </cell>
          <cell r="AD99">
            <v>714</v>
          </cell>
          <cell r="AE99">
            <v>870</v>
          </cell>
          <cell r="AF99">
            <v>928.5</v>
          </cell>
          <cell r="AG99">
            <v>987</v>
          </cell>
          <cell r="AH99">
            <v>1045.5</v>
          </cell>
          <cell r="AI99">
            <v>1103.9999999999998</v>
          </cell>
          <cell r="AJ99">
            <v>1162.5</v>
          </cell>
          <cell r="AK99">
            <v>994.49999999999989</v>
          </cell>
          <cell r="AL99">
            <v>826.5</v>
          </cell>
          <cell r="AM99">
            <v>658.5</v>
          </cell>
          <cell r="AN99">
            <v>490.5</v>
          </cell>
          <cell r="AO99">
            <v>322.5</v>
          </cell>
          <cell r="AP99">
            <v>458</v>
          </cell>
          <cell r="AQ99">
            <v>593.50000000000011</v>
          </cell>
          <cell r="AR99">
            <v>729</v>
          </cell>
          <cell r="AS99">
            <v>864.5</v>
          </cell>
          <cell r="AT99">
            <v>1000</v>
          </cell>
          <cell r="AU99">
            <v>1000</v>
          </cell>
          <cell r="AV99">
            <v>1000</v>
          </cell>
          <cell r="AW99">
            <v>1000</v>
          </cell>
          <cell r="AX99">
            <v>1000</v>
          </cell>
          <cell r="AY99">
            <v>1000</v>
          </cell>
          <cell r="AZ99">
            <v>1000</v>
          </cell>
          <cell r="BA99">
            <v>1000</v>
          </cell>
          <cell r="BB99">
            <v>1000</v>
          </cell>
          <cell r="BC99">
            <v>1000</v>
          </cell>
          <cell r="BD99">
            <v>1000</v>
          </cell>
          <cell r="BE99">
            <v>1000</v>
          </cell>
          <cell r="BF99">
            <v>1000</v>
          </cell>
          <cell r="BG99">
            <v>1000</v>
          </cell>
          <cell r="BH99">
            <v>1000</v>
          </cell>
          <cell r="BI99">
            <v>1000</v>
          </cell>
        </row>
        <row r="120">
          <cell r="G120">
            <v>339978.52</v>
          </cell>
          <cell r="H120">
            <v>384237.76010351797</v>
          </cell>
          <cell r="I120">
            <v>281811.21999999997</v>
          </cell>
          <cell r="J120">
            <v>430407.34</v>
          </cell>
          <cell r="K120">
            <v>452836.98999999993</v>
          </cell>
          <cell r="L120">
            <v>433260.66000000003</v>
          </cell>
          <cell r="M120">
            <v>478441.93</v>
          </cell>
          <cell r="N120">
            <v>540290.99000000011</v>
          </cell>
          <cell r="O120">
            <v>340811.48467810021</v>
          </cell>
          <cell r="P120">
            <v>324698.93</v>
          </cell>
          <cell r="Q120">
            <v>490635.48000000004</v>
          </cell>
          <cell r="R120">
            <v>411386.16000000003</v>
          </cell>
          <cell r="S120">
            <v>265867.26</v>
          </cell>
          <cell r="T120">
            <v>312467.55</v>
          </cell>
          <cell r="U120">
            <v>408533.8299999999</v>
          </cell>
          <cell r="V120">
            <v>434152.20000000007</v>
          </cell>
          <cell r="W120">
            <v>340558.47</v>
          </cell>
          <cell r="X120">
            <v>489939.64</v>
          </cell>
          <cell r="Y120">
            <v>493436.26999999996</v>
          </cell>
          <cell r="Z120">
            <v>357285.98999999993</v>
          </cell>
          <cell r="AA120">
            <v>395998.62</v>
          </cell>
          <cell r="AB120">
            <v>386013.56999999995</v>
          </cell>
          <cell r="AC120">
            <v>432969.30999999994</v>
          </cell>
          <cell r="AD120">
            <v>441524.74</v>
          </cell>
          <cell r="AE120">
            <v>323684.68</v>
          </cell>
          <cell r="AF120">
            <v>410321.02999999997</v>
          </cell>
          <cell r="AG120">
            <v>398258.24999999994</v>
          </cell>
          <cell r="AH120">
            <v>295638.75</v>
          </cell>
          <cell r="AI120">
            <v>318528.26</v>
          </cell>
          <cell r="AJ120">
            <v>484792.68999999994</v>
          </cell>
          <cell r="AK120">
            <v>524593.75999999989</v>
          </cell>
          <cell r="AL120">
            <v>447363.94</v>
          </cell>
          <cell r="AM120">
            <v>376156.89</v>
          </cell>
          <cell r="AN120">
            <v>406635.31000000006</v>
          </cell>
          <cell r="AO120">
            <v>328182.98</v>
          </cell>
          <cell r="AP120">
            <v>533656.43000000005</v>
          </cell>
          <cell r="AQ120">
            <v>402866.19</v>
          </cell>
          <cell r="AR120">
            <v>512947.91</v>
          </cell>
          <cell r="AS120">
            <v>412414.49</v>
          </cell>
          <cell r="AT120">
            <v>338647.13</v>
          </cell>
          <cell r="AU120">
            <v>469018.86</v>
          </cell>
          <cell r="AV120">
            <v>516533.87</v>
          </cell>
          <cell r="AW120">
            <v>360059.38999999996</v>
          </cell>
          <cell r="AX120">
            <v>299122.99000000005</v>
          </cell>
          <cell r="AY120">
            <v>201360.31</v>
          </cell>
          <cell r="AZ120">
            <v>348303.12</v>
          </cell>
          <cell r="BA120">
            <v>393616.05</v>
          </cell>
          <cell r="BB120">
            <v>473204.76999999996</v>
          </cell>
          <cell r="BC120">
            <v>440412.7</v>
          </cell>
          <cell r="BD120">
            <v>399904.03</v>
          </cell>
          <cell r="BE120">
            <v>440347.61</v>
          </cell>
          <cell r="BF120">
            <v>412140.74999999994</v>
          </cell>
          <cell r="BG120">
            <v>386660.74400000001</v>
          </cell>
          <cell r="BH120">
            <v>388598.93200000003</v>
          </cell>
          <cell r="BI120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-1753.83</v>
          </cell>
          <cell r="L127">
            <v>-588.9</v>
          </cell>
          <cell r="M127">
            <v>-240</v>
          </cell>
          <cell r="N127">
            <v>-1807.6799999999998</v>
          </cell>
          <cell r="O127">
            <v>-1821.73</v>
          </cell>
          <cell r="P127">
            <v>-1919.43</v>
          </cell>
          <cell r="Q127">
            <v>-632.55999999999995</v>
          </cell>
          <cell r="R127">
            <v>-3149.93</v>
          </cell>
          <cell r="S127">
            <v>-3340.41</v>
          </cell>
          <cell r="T127">
            <v>-2336.33</v>
          </cell>
          <cell r="U127">
            <v>-3042.94</v>
          </cell>
          <cell r="V127">
            <v>-2942.03</v>
          </cell>
          <cell r="W127">
            <v>-1734.7800000000002</v>
          </cell>
          <cell r="X127">
            <v>-4687.3799999999992</v>
          </cell>
          <cell r="Y127">
            <v>-3110.6299999999997</v>
          </cell>
          <cell r="Z127">
            <v>-2824.6200000000003</v>
          </cell>
          <cell r="AA127">
            <v>-3348.0799999999995</v>
          </cell>
          <cell r="AB127">
            <v>-2575.9</v>
          </cell>
          <cell r="AC127">
            <v>-3417.59</v>
          </cell>
          <cell r="AD127">
            <v>-3222.71</v>
          </cell>
          <cell r="AE127">
            <v>-3301.67</v>
          </cell>
          <cell r="AF127">
            <v>-1975.87</v>
          </cell>
          <cell r="AG127">
            <v>-2201.5499999999997</v>
          </cell>
          <cell r="AH127">
            <v>-4485.1099999999997</v>
          </cell>
          <cell r="AI127">
            <v>-1628.88</v>
          </cell>
          <cell r="AJ127">
            <v>-1774.16</v>
          </cell>
          <cell r="AK127">
            <v>-2076.73</v>
          </cell>
          <cell r="AL127">
            <v>-935.69999999999993</v>
          </cell>
          <cell r="AM127">
            <v>-2645.1000000000004</v>
          </cell>
          <cell r="AN127">
            <v>-1866.47</v>
          </cell>
          <cell r="AO127">
            <v>-2773.17</v>
          </cell>
          <cell r="AP127">
            <v>-2790.9380000000001</v>
          </cell>
          <cell r="AQ127">
            <v>-1795.9459999999999</v>
          </cell>
          <cell r="AR127">
            <v>-2743.09</v>
          </cell>
          <cell r="AS127">
            <v>-2994.6886</v>
          </cell>
          <cell r="AT127">
            <v>-2878.136</v>
          </cell>
          <cell r="AU127">
            <v>-5358.1489999999994</v>
          </cell>
          <cell r="AV127">
            <v>-1966.5173587546947</v>
          </cell>
          <cell r="AW127">
            <v>-2378.0131559478577</v>
          </cell>
          <cell r="AX127">
            <v>-2278.346634970962</v>
          </cell>
          <cell r="AY127">
            <v>-2138.6289999999999</v>
          </cell>
          <cell r="AZ127">
            <v>-3288.0809999999997</v>
          </cell>
          <cell r="BA127">
            <v>-3312.1079999999997</v>
          </cell>
          <cell r="BB127">
            <v>-374.90000000000003</v>
          </cell>
          <cell r="BC127">
            <v>-163.85000000000002</v>
          </cell>
          <cell r="BD127">
            <v>-124.46000000000001</v>
          </cell>
          <cell r="BE127">
            <v>0</v>
          </cell>
          <cell r="BF127">
            <v>-1305.8570000000002</v>
          </cell>
          <cell r="BG127">
            <v>-378.49606000000006</v>
          </cell>
          <cell r="BH127">
            <v>-169.48</v>
          </cell>
          <cell r="BI127">
            <v>0</v>
          </cell>
        </row>
      </sheetData>
      <sheetData sheetId="9">
        <row r="12">
          <cell r="G12">
            <v>239231.32206787905</v>
          </cell>
          <cell r="H12">
            <v>250838.30096598103</v>
          </cell>
          <cell r="I12">
            <v>240191.83608866954</v>
          </cell>
          <cell r="J12">
            <v>259073.58696855963</v>
          </cell>
          <cell r="K12">
            <v>250111.61243575881</v>
          </cell>
          <cell r="L12">
            <v>238727.61252252289</v>
          </cell>
          <cell r="M12">
            <v>183762.86616663521</v>
          </cell>
          <cell r="N12">
            <v>283661.83813132677</v>
          </cell>
          <cell r="O12">
            <v>290524.54941529431</v>
          </cell>
          <cell r="P12">
            <v>265426.17484532663</v>
          </cell>
          <cell r="Q12">
            <v>293557.98263561417</v>
          </cell>
          <cell r="R12">
            <v>353711.68738835375</v>
          </cell>
          <cell r="S12">
            <v>365773.25626983505</v>
          </cell>
          <cell r="T12">
            <v>317741.56878658035</v>
          </cell>
          <cell r="U12">
            <v>294935.25189740479</v>
          </cell>
          <cell r="V12">
            <v>226950.01532917481</v>
          </cell>
          <cell r="W12">
            <v>182830.90335983166</v>
          </cell>
          <cell r="X12">
            <v>221401.37556735429</v>
          </cell>
          <cell r="Y12">
            <v>253408.03986538763</v>
          </cell>
          <cell r="Z12">
            <v>261344.00188561095</v>
          </cell>
          <cell r="AA12">
            <v>220692.21083792613</v>
          </cell>
          <cell r="AB12">
            <v>195069.74699061975</v>
          </cell>
          <cell r="AC12">
            <v>244971.26566136445</v>
          </cell>
          <cell r="AD12">
            <v>219861.5568005438</v>
          </cell>
          <cell r="AE12">
            <v>215915.461629425</v>
          </cell>
          <cell r="AF12">
            <v>178348.61031390796</v>
          </cell>
          <cell r="AG12">
            <v>194155.62191453014</v>
          </cell>
          <cell r="AH12">
            <v>203805.15536629769</v>
          </cell>
          <cell r="AI12">
            <v>167171.16355657193</v>
          </cell>
          <cell r="AJ12">
            <v>228818.92023581156</v>
          </cell>
          <cell r="AK12">
            <v>220898.58107213347</v>
          </cell>
          <cell r="AL12">
            <v>153484.15224207068</v>
          </cell>
          <cell r="AM12">
            <v>232345.6729991468</v>
          </cell>
          <cell r="AN12">
            <v>176351.69416455674</v>
          </cell>
          <cell r="AO12">
            <v>210581.59743111103</v>
          </cell>
          <cell r="AP12">
            <v>219519.2121136667</v>
          </cell>
          <cell r="AQ12">
            <v>231058.74059426613</v>
          </cell>
          <cell r="AR12">
            <v>266325.09886341478</v>
          </cell>
          <cell r="AS12">
            <v>263075.62361223629</v>
          </cell>
          <cell r="AT12">
            <v>215194.54776774958</v>
          </cell>
          <cell r="AU12">
            <v>278871.06975050969</v>
          </cell>
          <cell r="AV12">
            <v>169893.89866104914</v>
          </cell>
          <cell r="AW12">
            <v>177649.8858265875</v>
          </cell>
          <cell r="AX12">
            <v>241856.09583930959</v>
          </cell>
          <cell r="AY12">
            <v>187763.50572543722</v>
          </cell>
          <cell r="AZ12">
            <v>218772.28678803443</v>
          </cell>
          <cell r="BA12">
            <v>220226.69201306981</v>
          </cell>
          <cell r="BB12">
            <v>206380.09350780584</v>
          </cell>
          <cell r="BC12">
            <v>248844.30622875836</v>
          </cell>
          <cell r="BD12">
            <v>220829.25560738929</v>
          </cell>
          <cell r="BE12">
            <v>167982.18485438474</v>
          </cell>
          <cell r="BF12">
            <v>197378.64796673652</v>
          </cell>
          <cell r="BG12">
            <v>253133.65514741326</v>
          </cell>
          <cell r="BH12">
            <v>222545.75326754022</v>
          </cell>
          <cell r="BI12">
            <v>91.052963430012596</v>
          </cell>
        </row>
        <row r="26">
          <cell r="G26">
            <v>169860.53371717368</v>
          </cell>
          <cell r="H26">
            <v>154194.11824919138</v>
          </cell>
          <cell r="I26">
            <v>130710.046085729</v>
          </cell>
          <cell r="J26">
            <v>164900.76751196603</v>
          </cell>
          <cell r="K26">
            <v>144816.34909416173</v>
          </cell>
          <cell r="L26">
            <v>155768.74829987661</v>
          </cell>
          <cell r="M26">
            <v>136313.53955209814</v>
          </cell>
          <cell r="N26">
            <v>163468.99990345121</v>
          </cell>
          <cell r="O26">
            <v>172959.01730934656</v>
          </cell>
          <cell r="P26">
            <v>169670.01697275482</v>
          </cell>
          <cell r="Q26">
            <v>200927.72658999998</v>
          </cell>
          <cell r="R26">
            <v>199177.90906999999</v>
          </cell>
          <cell r="S26">
            <v>192988.44612000001</v>
          </cell>
          <cell r="T26">
            <v>173558.59535999998</v>
          </cell>
          <cell r="U26">
            <v>187317.86156000002</v>
          </cell>
          <cell r="V26">
            <v>131621.848</v>
          </cell>
          <cell r="W26">
            <v>148734.269</v>
          </cell>
          <cell r="X26">
            <v>161769.08600000001</v>
          </cell>
          <cell r="Y26">
            <v>166129.44</v>
          </cell>
          <cell r="Z26">
            <v>157814.117</v>
          </cell>
          <cell r="AA26">
            <v>102344.87335885625</v>
          </cell>
          <cell r="AB26">
            <v>82231.289523989544</v>
          </cell>
          <cell r="AC26">
            <v>79203.494280657265</v>
          </cell>
          <cell r="AD26">
            <v>108764.14856801636</v>
          </cell>
          <cell r="AE26">
            <v>76102.025066205664</v>
          </cell>
          <cell r="AF26">
            <v>95350.257317566866</v>
          </cell>
          <cell r="AG26">
            <v>64295.781551467095</v>
          </cell>
          <cell r="AH26">
            <v>89240.540978408011</v>
          </cell>
          <cell r="AI26">
            <v>93633.165061287669</v>
          </cell>
          <cell r="AJ26">
            <v>121358.13493472848</v>
          </cell>
          <cell r="AK26">
            <v>109587.87022843389</v>
          </cell>
          <cell r="AL26">
            <v>104561.11239764617</v>
          </cell>
          <cell r="AM26">
            <v>115015.69022450854</v>
          </cell>
          <cell r="AN26">
            <v>96345.224266195932</v>
          </cell>
          <cell r="AO26">
            <v>87737.466579208631</v>
          </cell>
          <cell r="AP26">
            <v>85751.749742894492</v>
          </cell>
          <cell r="AQ26">
            <v>108768.05349407411</v>
          </cell>
          <cell r="AR26">
            <v>97065.839392214577</v>
          </cell>
          <cell r="AS26">
            <v>105988.75780558895</v>
          </cell>
          <cell r="AT26">
            <v>97166.815537714923</v>
          </cell>
          <cell r="AU26">
            <v>97358.395810467016</v>
          </cell>
          <cell r="AV26">
            <v>119093.07503324027</v>
          </cell>
          <cell r="AW26">
            <v>72911.031230637192</v>
          </cell>
          <cell r="AX26">
            <v>81478.79676510478</v>
          </cell>
          <cell r="AY26">
            <v>88564.321656334301</v>
          </cell>
          <cell r="AZ26">
            <v>104485.56673355214</v>
          </cell>
          <cell r="BA26">
            <v>102423.09604781253</v>
          </cell>
          <cell r="BB26">
            <v>121649.40392824791</v>
          </cell>
          <cell r="BC26">
            <v>98912.849757060889</v>
          </cell>
          <cell r="BD26">
            <v>114574.18214409638</v>
          </cell>
          <cell r="BE26">
            <v>84921.167339726133</v>
          </cell>
          <cell r="BF26">
            <v>94965.171077010222</v>
          </cell>
          <cell r="BG26">
            <v>128624.60890859469</v>
          </cell>
          <cell r="BH26">
            <v>92107.858747913924</v>
          </cell>
          <cell r="BI26">
            <v>0</v>
          </cell>
        </row>
        <row r="40">
          <cell r="G40">
            <v>964.75599380465292</v>
          </cell>
          <cell r="H40">
            <v>1042.9794527617871</v>
          </cell>
          <cell r="I40">
            <v>1086.4369299601947</v>
          </cell>
          <cell r="J40">
            <v>1121.2029117189209</v>
          </cell>
          <cell r="K40">
            <v>929.99001204592662</v>
          </cell>
          <cell r="L40">
            <v>790.65149262884484</v>
          </cell>
          <cell r="M40">
            <v>730.97968186440369</v>
          </cell>
          <cell r="N40">
            <v>656.38991840885217</v>
          </cell>
          <cell r="O40">
            <v>716.06172917329343</v>
          </cell>
          <cell r="P40">
            <v>730.97968186440369</v>
          </cell>
          <cell r="Q40">
            <v>605.66887925907736</v>
          </cell>
          <cell r="R40">
            <v>572.84938333863465</v>
          </cell>
          <cell r="S40">
            <v>566.88220226219062</v>
          </cell>
          <cell r="T40">
            <v>577.32476914596805</v>
          </cell>
          <cell r="U40">
            <v>547.48886376374708</v>
          </cell>
          <cell r="V40">
            <v>675.96382847544533</v>
          </cell>
          <cell r="W40">
            <v>626.368865037604</v>
          </cell>
          <cell r="X40">
            <v>641.31281056181524</v>
          </cell>
          <cell r="Y40">
            <v>648.17674426469739</v>
          </cell>
          <cell r="Z40">
            <v>632.25034523069451</v>
          </cell>
          <cell r="AA40">
            <v>568.94799668347378</v>
          </cell>
          <cell r="AB40">
            <v>563.78271874508107</v>
          </cell>
          <cell r="AC40">
            <v>574.08898802082138</v>
          </cell>
          <cell r="AD40">
            <v>584.40985106609583</v>
          </cell>
          <cell r="AE40">
            <v>594.83155160796912</v>
          </cell>
          <cell r="AF40">
            <v>573.43366137744806</v>
          </cell>
          <cell r="AG40">
            <v>586.44521008016454</v>
          </cell>
          <cell r="AH40">
            <v>565.56638834153455</v>
          </cell>
          <cell r="AI40">
            <v>544.73131006911478</v>
          </cell>
          <cell r="AJ40">
            <v>523.89623179669491</v>
          </cell>
          <cell r="AK40">
            <v>500.80184951827459</v>
          </cell>
          <cell r="AL40">
            <v>360.27397744963844</v>
          </cell>
          <cell r="AM40">
            <v>373.81588416572305</v>
          </cell>
          <cell r="AN40">
            <v>334.41447614867155</v>
          </cell>
          <cell r="AO40">
            <v>351.36697354448484</v>
          </cell>
          <cell r="AP40">
            <v>401.23847127478285</v>
          </cell>
          <cell r="AQ40">
            <v>322.50292218665646</v>
          </cell>
          <cell r="AR40">
            <v>335.44595464901806</v>
          </cell>
          <cell r="AS40">
            <v>311.33093753081869</v>
          </cell>
          <cell r="AT40">
            <v>310.7184500068397</v>
          </cell>
          <cell r="AU40">
            <v>333.46455501504437</v>
          </cell>
          <cell r="AV40">
            <v>386.90019002274386</v>
          </cell>
          <cell r="AW40">
            <v>390.21437062748879</v>
          </cell>
          <cell r="AX40">
            <v>379.40078454498882</v>
          </cell>
          <cell r="AY40">
            <v>383.84461006634473</v>
          </cell>
          <cell r="AZ40">
            <v>394.35919290257618</v>
          </cell>
          <cell r="BA40">
            <v>479.67715013112939</v>
          </cell>
          <cell r="BB40">
            <v>482.7126413571221</v>
          </cell>
          <cell r="BC40">
            <v>479.840191078842</v>
          </cell>
          <cell r="BD40">
            <v>462.26283132490647</v>
          </cell>
          <cell r="BE40">
            <v>430.47810325837332</v>
          </cell>
          <cell r="BF40">
            <v>394.22784555877479</v>
          </cell>
          <cell r="BG40">
            <v>394.22784555877479</v>
          </cell>
          <cell r="BH40">
            <v>394.22784555877479</v>
          </cell>
          <cell r="BI40">
            <v>0</v>
          </cell>
        </row>
        <row r="54">
          <cell r="G54">
            <v>691.1367549085877</v>
          </cell>
          <cell r="H54">
            <v>747.1748701714464</v>
          </cell>
          <cell r="I54">
            <v>778.30715642859002</v>
          </cell>
          <cell r="J54">
            <v>803.21298543430476</v>
          </cell>
          <cell r="K54">
            <v>666.23092590287308</v>
          </cell>
          <cell r="L54">
            <v>233.31678008896475</v>
          </cell>
          <cell r="M54">
            <v>306.11638922158289</v>
          </cell>
          <cell r="N54">
            <v>391.89461719546699</v>
          </cell>
          <cell r="O54">
            <v>332.5211654848481</v>
          </cell>
          <cell r="P54">
            <v>401.88964549851096</v>
          </cell>
          <cell r="Q54">
            <v>501.99059985112996</v>
          </cell>
          <cell r="R54">
            <v>501.99059985112996</v>
          </cell>
          <cell r="S54">
            <v>501.99059985112996</v>
          </cell>
          <cell r="T54">
            <v>501.99059985112996</v>
          </cell>
          <cell r="U54">
            <v>501.99059985112996</v>
          </cell>
          <cell r="V54">
            <v>358.62758269429111</v>
          </cell>
          <cell r="W54">
            <v>581.05425731874539</v>
          </cell>
          <cell r="X54">
            <v>555.99209679768012</v>
          </cell>
          <cell r="Y54">
            <v>581.05425731874539</v>
          </cell>
          <cell r="Z54">
            <v>537.19547640688108</v>
          </cell>
          <cell r="AA54">
            <v>544.50527322552512</v>
          </cell>
          <cell r="AB54">
            <v>476.77776800788445</v>
          </cell>
          <cell r="AC54">
            <v>388.76184713033382</v>
          </cell>
          <cell r="AD54">
            <v>581.05425731874539</v>
          </cell>
          <cell r="AE54">
            <v>358.32922364046885</v>
          </cell>
          <cell r="AF54">
            <v>518.69721506990436</v>
          </cell>
          <cell r="AG54">
            <v>488.26459158003939</v>
          </cell>
          <cell r="AH54">
            <v>574.93789671539014</v>
          </cell>
          <cell r="AI54">
            <v>561.51173929339086</v>
          </cell>
          <cell r="AJ54">
            <v>581.05425731874539</v>
          </cell>
          <cell r="AK54">
            <v>553.15768578636914</v>
          </cell>
          <cell r="AL54">
            <v>581.05425731874539</v>
          </cell>
          <cell r="AM54">
            <v>563.15271408941305</v>
          </cell>
          <cell r="AN54">
            <v>534.8086039763034</v>
          </cell>
          <cell r="AO54">
            <v>419.49282967402104</v>
          </cell>
          <cell r="AP54">
            <v>581.05425731874539</v>
          </cell>
          <cell r="AQ54">
            <v>549.12983855976927</v>
          </cell>
          <cell r="AR54">
            <v>572.10348570407916</v>
          </cell>
          <cell r="AS54">
            <v>581.05425731874539</v>
          </cell>
          <cell r="AT54">
            <v>520.48736939283765</v>
          </cell>
          <cell r="AU54">
            <v>558.67732828208</v>
          </cell>
          <cell r="AV54">
            <v>581.05425731874539</v>
          </cell>
          <cell r="AW54">
            <v>551.51671099034695</v>
          </cell>
          <cell r="AX54">
            <v>543.90855511788084</v>
          </cell>
          <cell r="AY54">
            <v>503.18254427114971</v>
          </cell>
          <cell r="AZ54">
            <v>566.13630462763501</v>
          </cell>
          <cell r="BA54">
            <v>581.05425731874539</v>
          </cell>
          <cell r="BB54">
            <v>581.05425731874539</v>
          </cell>
          <cell r="BC54">
            <v>545.84788896772511</v>
          </cell>
          <cell r="BD54">
            <v>581.07290475960917</v>
          </cell>
          <cell r="BE54">
            <v>581.07290475960917</v>
          </cell>
          <cell r="BF54">
            <v>581.07290475960917</v>
          </cell>
          <cell r="BG54">
            <v>581.07290475960917</v>
          </cell>
          <cell r="BH54">
            <v>581.07290475960917</v>
          </cell>
          <cell r="BI54">
            <v>0</v>
          </cell>
        </row>
        <row r="63">
          <cell r="G63">
            <v>2024.8767486234617</v>
          </cell>
          <cell r="H63">
            <v>1973.6815261372144</v>
          </cell>
          <cell r="I63">
            <v>1896.2912616247904</v>
          </cell>
          <cell r="J63">
            <v>2099.9232462177538</v>
          </cell>
          <cell r="K63">
            <v>1942.8908627029366</v>
          </cell>
          <cell r="L63">
            <v>1400</v>
          </cell>
          <cell r="M63">
            <v>1757</v>
          </cell>
          <cell r="N63">
            <v>1959</v>
          </cell>
          <cell r="O63">
            <v>1928</v>
          </cell>
          <cell r="P63">
            <v>2287.0000000000005</v>
          </cell>
          <cell r="Q63">
            <v>2681.7500000000005</v>
          </cell>
          <cell r="R63">
            <v>2583.1099999999997</v>
          </cell>
          <cell r="S63">
            <v>2905.21</v>
          </cell>
          <cell r="T63">
            <v>2936.1800000000003</v>
          </cell>
          <cell r="U63">
            <v>2901.14</v>
          </cell>
          <cell r="V63">
            <v>2611.7798524049995</v>
          </cell>
          <cell r="W63">
            <v>2251.9373665166668</v>
          </cell>
          <cell r="X63">
            <v>2205.2804538616665</v>
          </cell>
          <cell r="Y63">
            <v>2327.6811913749998</v>
          </cell>
          <cell r="Z63">
            <v>1923.9959625850001</v>
          </cell>
          <cell r="AA63">
            <v>1867.1651166566571</v>
          </cell>
          <cell r="AB63">
            <v>1919.247466764903</v>
          </cell>
          <cell r="AC63">
            <v>1314.0677232500952</v>
          </cell>
          <cell r="AD63">
            <v>2171.6781160228365</v>
          </cell>
          <cell r="AE63">
            <v>1180.175940539752</v>
          </cell>
          <cell r="AF63">
            <v>1807.6856457595363</v>
          </cell>
          <cell r="AG63">
            <v>2113.3750260637926</v>
          </cell>
          <cell r="AH63">
            <v>2234.7881121270002</v>
          </cell>
          <cell r="AI63">
            <v>2261.9965707521806</v>
          </cell>
          <cell r="AJ63">
            <v>2566.6507535957817</v>
          </cell>
          <cell r="AK63">
            <v>2438.1359656675172</v>
          </cell>
          <cell r="AL63">
            <v>2615.791584072635</v>
          </cell>
          <cell r="AM63">
            <v>2101.3291669043228</v>
          </cell>
          <cell r="AN63">
            <v>2051.7962858861861</v>
          </cell>
          <cell r="AO63">
            <v>2226.1088607494198</v>
          </cell>
          <cell r="AP63">
            <v>2163.9919463345741</v>
          </cell>
          <cell r="AQ63">
            <v>2234.3545577177292</v>
          </cell>
          <cell r="AR63">
            <v>2263.1170965762917</v>
          </cell>
          <cell r="AS63">
            <v>2362.5933139684003</v>
          </cell>
          <cell r="AT63">
            <v>2145.1126720047628</v>
          </cell>
          <cell r="AU63">
            <v>2198.4985222566229</v>
          </cell>
          <cell r="AV63">
            <v>2436.47872849331</v>
          </cell>
          <cell r="AW63">
            <v>1911.2261118835797</v>
          </cell>
          <cell r="AX63">
            <v>1972.8900055979686</v>
          </cell>
          <cell r="AY63">
            <v>2228.7432794189112</v>
          </cell>
          <cell r="AZ63">
            <v>2400.4255862793889</v>
          </cell>
          <cell r="BA63">
            <v>2376.826972344476</v>
          </cell>
          <cell r="BB63">
            <v>2244.8109332498029</v>
          </cell>
          <cell r="BC63">
            <v>2068.8425362411208</v>
          </cell>
          <cell r="BD63">
            <v>2472.8995240282229</v>
          </cell>
          <cell r="BE63">
            <v>2297.0564211540104</v>
          </cell>
          <cell r="BF63">
            <v>2346.8293556798558</v>
          </cell>
          <cell r="BG63">
            <v>2878.7627721561366</v>
          </cell>
          <cell r="BH63">
            <v>2774.3576905839113</v>
          </cell>
          <cell r="BI63">
            <v>0</v>
          </cell>
        </row>
        <row r="72">
          <cell r="G72">
            <v>1054.2065653507179</v>
          </cell>
          <cell r="H72">
            <v>1020.8241182145714</v>
          </cell>
          <cell r="I72">
            <v>996.01916289128553</v>
          </cell>
          <cell r="J72">
            <v>1093.2743597001884</v>
          </cell>
          <cell r="K72">
            <v>996.6751259361763</v>
          </cell>
          <cell r="L72">
            <v>605</v>
          </cell>
          <cell r="M72">
            <v>838</v>
          </cell>
          <cell r="N72">
            <v>921</v>
          </cell>
          <cell r="O72">
            <v>842</v>
          </cell>
          <cell r="P72">
            <v>1069</v>
          </cell>
          <cell r="Q72">
            <v>8195.06</v>
          </cell>
          <cell r="R72">
            <v>7795.16</v>
          </cell>
          <cell r="S72">
            <v>7673.1299999999992</v>
          </cell>
          <cell r="T72">
            <v>7673.1299999999992</v>
          </cell>
          <cell r="U72">
            <v>7673.1299999999992</v>
          </cell>
          <cell r="V72">
            <v>1830.8225424999996</v>
          </cell>
          <cell r="W72">
            <v>1679.5732415652501</v>
          </cell>
          <cell r="X72">
            <v>1693.5724859542502</v>
          </cell>
          <cell r="Y72">
            <v>1784.6900218235</v>
          </cell>
          <cell r="Z72">
            <v>1596.5324897599999</v>
          </cell>
          <cell r="AA72">
            <v>1591.64852049</v>
          </cell>
          <cell r="AB72">
            <v>1565.5280592899999</v>
          </cell>
          <cell r="AC72">
            <v>1337.0248828100994</v>
          </cell>
          <cell r="AD72">
            <v>1651.3532139857957</v>
          </cell>
          <cell r="AE72">
            <v>989.79631216590576</v>
          </cell>
          <cell r="AF72">
            <v>1216.1249640825001</v>
          </cell>
          <cell r="AG72">
            <v>1324.0173238174998</v>
          </cell>
          <cell r="AH72">
            <v>1392.0375470625002</v>
          </cell>
          <cell r="AI72">
            <v>1398.3777893800002</v>
          </cell>
          <cell r="AJ72">
            <v>1656.2941535274999</v>
          </cell>
          <cell r="AK72">
            <v>1580.1317223355813</v>
          </cell>
          <cell r="AL72">
            <v>1775.7218534725002</v>
          </cell>
          <cell r="AM72">
            <v>1589.5988061246512</v>
          </cell>
          <cell r="AN72">
            <v>1662.3556453336091</v>
          </cell>
          <cell r="AO72">
            <v>1264.3141281118333</v>
          </cell>
          <cell r="AP72">
            <v>1585.9660466350001</v>
          </cell>
          <cell r="AQ72">
            <v>1510.9370401859851</v>
          </cell>
          <cell r="AR72">
            <v>1439.7320636350096</v>
          </cell>
          <cell r="AS72">
            <v>1556.4813180873869</v>
          </cell>
          <cell r="AT72">
            <v>1418.3559710152726</v>
          </cell>
          <cell r="AU72">
            <v>1358.4706485425388</v>
          </cell>
          <cell r="AV72">
            <v>1787.4395410831044</v>
          </cell>
          <cell r="AW72">
            <v>1417.8379288863857</v>
          </cell>
          <cell r="AX72">
            <v>1377.9430743849998</v>
          </cell>
          <cell r="AY72">
            <v>1458.769890946726</v>
          </cell>
          <cell r="AZ72">
            <v>1563.7696399655515</v>
          </cell>
          <cell r="BA72">
            <v>1603.1534717475001</v>
          </cell>
          <cell r="BB72">
            <v>1623.5645870000003</v>
          </cell>
          <cell r="BC72">
            <v>1359.2379969900005</v>
          </cell>
          <cell r="BD72">
            <v>1726.0127869852777</v>
          </cell>
          <cell r="BE72">
            <v>1834.4223179256751</v>
          </cell>
          <cell r="BF72">
            <v>1833.9540938131752</v>
          </cell>
          <cell r="BG72">
            <v>1854.1086005275329</v>
          </cell>
          <cell r="BH72">
            <v>1834.2315453989611</v>
          </cell>
          <cell r="BI72">
            <v>0</v>
          </cell>
        </row>
        <row r="81">
          <cell r="G81">
            <v>2468.7261818771376</v>
          </cell>
          <cell r="H81">
            <v>2524.4117348518103</v>
          </cell>
          <cell r="I81">
            <v>2580.097287826482</v>
          </cell>
          <cell r="J81">
            <v>2635.7828408011546</v>
          </cell>
          <cell r="K81">
            <v>2691.4683937758268</v>
          </cell>
          <cell r="L81">
            <v>1820.9175822717834</v>
          </cell>
          <cell r="M81">
            <v>1895.1649862380132</v>
          </cell>
          <cell r="N81">
            <v>1974.9809455017103</v>
          </cell>
          <cell r="O81">
            <v>2058.5092749637188</v>
          </cell>
          <cell r="P81">
            <v>2140.1814193265714</v>
          </cell>
          <cell r="Q81">
            <v>2426.0339245965556</v>
          </cell>
          <cell r="R81">
            <v>2568.9601772315477</v>
          </cell>
          <cell r="S81">
            <v>2713.7426149656958</v>
          </cell>
          <cell r="T81">
            <v>2856.6688676006879</v>
          </cell>
          <cell r="U81">
            <v>3268.5408737898933</v>
          </cell>
          <cell r="V81">
            <v>3228.9635231000866</v>
          </cell>
          <cell r="W81">
            <v>3216.4606293933407</v>
          </cell>
          <cell r="X81">
            <v>3254.8117201788796</v>
          </cell>
          <cell r="Y81">
            <v>3281.4976506056464</v>
          </cell>
          <cell r="Z81">
            <v>3307.9106116283774</v>
          </cell>
          <cell r="AA81">
            <v>3516.0905720142114</v>
          </cell>
          <cell r="AB81">
            <v>3673.501453822345</v>
          </cell>
          <cell r="AC81">
            <v>3928.6179394958458</v>
          </cell>
          <cell r="AD81">
            <v>4194.0027941339595</v>
          </cell>
          <cell r="AE81">
            <v>4431.6435352652388</v>
          </cell>
          <cell r="AF81">
            <v>4244.9740363232495</v>
          </cell>
          <cell r="AG81">
            <v>4097.1232640646276</v>
          </cell>
          <cell r="AH81">
            <v>3910.2120224578589</v>
          </cell>
          <cell r="AI81">
            <v>3704.0211908757656</v>
          </cell>
          <cell r="AJ81">
            <v>3438.5525362020571</v>
          </cell>
          <cell r="AK81">
            <v>3733.9007914721078</v>
          </cell>
          <cell r="AL81">
            <v>4006.6398829138334</v>
          </cell>
          <cell r="AM81">
            <v>4258.9324538796045</v>
          </cell>
          <cell r="AN81">
            <v>4499.6856772640622</v>
          </cell>
          <cell r="AO81">
            <v>4790.7733897932239</v>
          </cell>
          <cell r="AP81">
            <v>5175.779320499556</v>
          </cell>
          <cell r="AQ81">
            <v>5592.1627541522266</v>
          </cell>
          <cell r="AR81">
            <v>6051.4132245660485</v>
          </cell>
          <cell r="AS81">
            <v>6511.9606749920795</v>
          </cell>
          <cell r="AT81">
            <v>6755.8448041849169</v>
          </cell>
          <cell r="AU81">
            <v>6733.1799225163722</v>
          </cell>
          <cell r="AV81">
            <v>6782.8379474609628</v>
          </cell>
          <cell r="AW81">
            <v>6815.4165101324916</v>
          </cell>
          <cell r="AX81">
            <v>6861.113691128945</v>
          </cell>
          <cell r="AY81">
            <v>6926.1007809697494</v>
          </cell>
          <cell r="AZ81">
            <v>6999.7963672771184</v>
          </cell>
          <cell r="BA81">
            <v>7020.2511502853786</v>
          </cell>
          <cell r="BB81">
            <v>7057.4041972022715</v>
          </cell>
          <cell r="BC81">
            <v>7048.7548949897746</v>
          </cell>
          <cell r="BD81">
            <v>7052.622452764891</v>
          </cell>
          <cell r="BE81">
            <v>7079.174804130912</v>
          </cell>
          <cell r="BF81">
            <v>7015.0897264848672</v>
          </cell>
          <cell r="BG81">
            <v>6997.1918135435199</v>
          </cell>
          <cell r="BH81">
            <v>7024.9615698950274</v>
          </cell>
          <cell r="BI81">
            <v>0</v>
          </cell>
        </row>
        <row r="90">
          <cell r="G90">
            <v>36.999999999999993</v>
          </cell>
          <cell r="H90">
            <v>36.999999999999993</v>
          </cell>
          <cell r="I90">
            <v>36.999999999999993</v>
          </cell>
          <cell r="J90">
            <v>36.999999999999993</v>
          </cell>
          <cell r="K90">
            <v>36.999999999999993</v>
          </cell>
          <cell r="L90">
            <v>36.999999999999993</v>
          </cell>
          <cell r="M90">
            <v>36.999999999999993</v>
          </cell>
          <cell r="N90">
            <v>36.999999999999993</v>
          </cell>
          <cell r="O90">
            <v>36.999999999999993</v>
          </cell>
          <cell r="P90">
            <v>36.999999999999993</v>
          </cell>
          <cell r="Q90">
            <v>39.999999999999993</v>
          </cell>
          <cell r="R90">
            <v>39.999999999999993</v>
          </cell>
          <cell r="S90">
            <v>39.999999999999993</v>
          </cell>
          <cell r="T90">
            <v>39.999999999999993</v>
          </cell>
          <cell r="U90">
            <v>5</v>
          </cell>
          <cell r="V90">
            <v>5</v>
          </cell>
          <cell r="W90">
            <v>6</v>
          </cell>
          <cell r="X90">
            <v>6</v>
          </cell>
          <cell r="Y90">
            <v>6</v>
          </cell>
          <cell r="Z90">
            <v>8</v>
          </cell>
          <cell r="AA90">
            <v>8</v>
          </cell>
          <cell r="AB90">
            <v>53</v>
          </cell>
          <cell r="AC90">
            <v>27</v>
          </cell>
          <cell r="AD90">
            <v>22</v>
          </cell>
          <cell r="AE90">
            <v>21</v>
          </cell>
          <cell r="AF90">
            <v>21</v>
          </cell>
          <cell r="AG90">
            <v>40</v>
          </cell>
          <cell r="AH90">
            <v>35</v>
          </cell>
          <cell r="AI90">
            <v>43</v>
          </cell>
          <cell r="AJ90">
            <v>34</v>
          </cell>
          <cell r="AK90">
            <v>38</v>
          </cell>
          <cell r="AL90">
            <v>44.999999999999993</v>
          </cell>
          <cell r="AM90">
            <v>93.999999999999986</v>
          </cell>
          <cell r="AN90">
            <v>252.99999999999997</v>
          </cell>
          <cell r="AO90">
            <v>177</v>
          </cell>
          <cell r="AP90">
            <v>24.999999999999996</v>
          </cell>
          <cell r="AQ90">
            <v>118.79999999999998</v>
          </cell>
          <cell r="AR90">
            <v>118.79999999999998</v>
          </cell>
          <cell r="AS90">
            <v>97.999999999999986</v>
          </cell>
          <cell r="AT90">
            <v>76</v>
          </cell>
          <cell r="AU90">
            <v>87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9">
          <cell r="G99">
            <v>4403.5161061407689</v>
          </cell>
          <cell r="H99">
            <v>4446.6110146528235</v>
          </cell>
          <cell r="I99">
            <v>4485.7882042092351</v>
          </cell>
          <cell r="J99">
            <v>4528.8831127212889</v>
          </cell>
          <cell r="K99">
            <v>4571.9780212333435</v>
          </cell>
          <cell r="L99">
            <v>4622.9083676566797</v>
          </cell>
          <cell r="M99">
            <v>4662.0855572130922</v>
          </cell>
          <cell r="N99">
            <v>4701.2627467695047</v>
          </cell>
          <cell r="O99">
            <v>4740.4399363259172</v>
          </cell>
          <cell r="P99">
            <v>4779.6171258823297</v>
          </cell>
          <cell r="Q99">
            <v>3894.2126419074066</v>
          </cell>
          <cell r="R99">
            <v>3008.808157932483</v>
          </cell>
          <cell r="S99">
            <v>2052.884732756017</v>
          </cell>
          <cell r="T99">
            <v>1237.9991899826364</v>
          </cell>
          <cell r="U99">
            <v>535</v>
          </cell>
          <cell r="V99">
            <v>534</v>
          </cell>
          <cell r="W99">
            <v>533</v>
          </cell>
          <cell r="X99">
            <v>532</v>
          </cell>
          <cell r="Y99">
            <v>531</v>
          </cell>
          <cell r="Z99">
            <v>530</v>
          </cell>
          <cell r="AA99">
            <v>613</v>
          </cell>
          <cell r="AB99">
            <v>696</v>
          </cell>
          <cell r="AC99">
            <v>779</v>
          </cell>
          <cell r="AD99">
            <v>862</v>
          </cell>
          <cell r="AE99">
            <v>945</v>
          </cell>
          <cell r="AF99">
            <v>936.18747372845723</v>
          </cell>
          <cell r="AG99">
            <v>927.3749474569147</v>
          </cell>
          <cell r="AH99">
            <v>918.56242118537182</v>
          </cell>
          <cell r="AI99">
            <v>909.74989491382928</v>
          </cell>
          <cell r="AJ99">
            <v>900.93736864228651</v>
          </cell>
          <cell r="AK99">
            <v>736.13282891971403</v>
          </cell>
          <cell r="AL99">
            <v>571.32828919714154</v>
          </cell>
          <cell r="AM99">
            <v>406.52374947456906</v>
          </cell>
          <cell r="AN99">
            <v>241.7192097519966</v>
          </cell>
          <cell r="AO99">
            <v>76.91467002942413</v>
          </cell>
          <cell r="AP99">
            <v>79.742328709541823</v>
          </cell>
          <cell r="AQ99">
            <v>82.569987389659516</v>
          </cell>
          <cell r="AR99">
            <v>85.397646069777224</v>
          </cell>
          <cell r="AS99">
            <v>88.225304749894889</v>
          </cell>
          <cell r="AT99">
            <v>91.052963430012596</v>
          </cell>
          <cell r="AU99">
            <v>91.052963430012596</v>
          </cell>
          <cell r="AV99">
            <v>91.052963430012596</v>
          </cell>
          <cell r="AW99">
            <v>91.052963430012596</v>
          </cell>
          <cell r="AX99">
            <v>91.052963430012596</v>
          </cell>
          <cell r="AY99">
            <v>91.052963430012596</v>
          </cell>
          <cell r="AZ99">
            <v>91.052963430012596</v>
          </cell>
          <cell r="BA99">
            <v>91.052963430012596</v>
          </cell>
          <cell r="BB99">
            <v>91.052963430012596</v>
          </cell>
          <cell r="BC99">
            <v>91.052963430012596</v>
          </cell>
          <cell r="BD99">
            <v>91.052963430012596</v>
          </cell>
          <cell r="BE99">
            <v>91.052963430012596</v>
          </cell>
          <cell r="BF99">
            <v>91.052963430012596</v>
          </cell>
          <cell r="BG99">
            <v>91.052963430012596</v>
          </cell>
          <cell r="BH99">
            <v>91.052963430012596</v>
          </cell>
          <cell r="BI99">
            <v>91.052963430012596</v>
          </cell>
        </row>
        <row r="106">
          <cell r="G106">
            <v>57726.57</v>
          </cell>
          <cell r="H106">
            <v>84851.5</v>
          </cell>
          <cell r="I106">
            <v>97621.85</v>
          </cell>
          <cell r="J106">
            <v>81853.540000000008</v>
          </cell>
          <cell r="K106">
            <v>93459.03</v>
          </cell>
          <cell r="L106">
            <v>73449.070000000007</v>
          </cell>
          <cell r="M106">
            <v>37222.980000000003</v>
          </cell>
          <cell r="N106">
            <v>109551.31000000001</v>
          </cell>
          <cell r="O106">
            <v>106911</v>
          </cell>
          <cell r="P106">
            <v>84310.489999999991</v>
          </cell>
          <cell r="Q106">
            <v>74285.540000000008</v>
          </cell>
          <cell r="R106">
            <v>137462.9</v>
          </cell>
          <cell r="S106">
            <v>156330.97</v>
          </cell>
          <cell r="T106">
            <v>128359.67999999999</v>
          </cell>
          <cell r="U106">
            <v>92185.1</v>
          </cell>
          <cell r="V106">
            <v>86083.010000000009</v>
          </cell>
          <cell r="W106">
            <v>25202.240000000005</v>
          </cell>
          <cell r="X106">
            <v>50743.32</v>
          </cell>
          <cell r="Y106">
            <v>78118.5</v>
          </cell>
          <cell r="Z106">
            <v>94994</v>
          </cell>
          <cell r="AA106">
            <v>109637.98</v>
          </cell>
          <cell r="AB106">
            <v>103890.62</v>
          </cell>
          <cell r="AC106">
            <v>157419.21</v>
          </cell>
          <cell r="AD106">
            <v>101030.91</v>
          </cell>
          <cell r="AE106">
            <v>131292.66</v>
          </cell>
          <cell r="AF106">
            <v>73680.25</v>
          </cell>
          <cell r="AG106">
            <v>120283.23999999999</v>
          </cell>
          <cell r="AH106">
            <v>104933.51000000001</v>
          </cell>
          <cell r="AI106">
            <v>64114.610000000008</v>
          </cell>
          <cell r="AJ106">
            <v>97759.400000000023</v>
          </cell>
          <cell r="AK106">
            <v>101730.45000000001</v>
          </cell>
          <cell r="AL106">
            <v>38967.230000000003</v>
          </cell>
          <cell r="AM106">
            <v>107942.62999999999</v>
          </cell>
          <cell r="AN106">
            <v>70428.69</v>
          </cell>
          <cell r="AO106">
            <v>113538.16</v>
          </cell>
          <cell r="AP106">
            <v>123754.69</v>
          </cell>
          <cell r="AQ106">
            <v>111880.23</v>
          </cell>
          <cell r="AR106">
            <v>158393.25</v>
          </cell>
          <cell r="AS106">
            <v>145577.22</v>
          </cell>
          <cell r="AT106">
            <v>106710.16000000002</v>
          </cell>
          <cell r="AU106">
            <v>170152.33000000002</v>
          </cell>
          <cell r="AV106">
            <v>38735.060000000005</v>
          </cell>
          <cell r="AW106">
            <v>93561.59</v>
          </cell>
          <cell r="AX106">
            <v>149150.99</v>
          </cell>
          <cell r="AY106">
            <v>87607.49000000002</v>
          </cell>
          <cell r="AZ106">
            <v>102271.18000000001</v>
          </cell>
          <cell r="BA106">
            <v>105651.58000000002</v>
          </cell>
          <cell r="BB106">
            <v>72650.090000000011</v>
          </cell>
          <cell r="BC106">
            <v>138337.88</v>
          </cell>
          <cell r="BD106">
            <v>93869.15</v>
          </cell>
          <cell r="BE106">
            <v>70747.759999999995</v>
          </cell>
          <cell r="BF106">
            <v>90151.249999999985</v>
          </cell>
          <cell r="BG106">
            <v>111712.62933884298</v>
          </cell>
          <cell r="BH106">
            <v>117737.98999999999</v>
          </cell>
          <cell r="BI106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</row>
      </sheetData>
      <sheetData sheetId="10">
        <row r="12">
          <cell r="G12">
            <v>209281.05137293955</v>
          </cell>
          <cell r="H12">
            <v>203995.97560009029</v>
          </cell>
          <cell r="I12">
            <v>179142.47318496145</v>
          </cell>
          <cell r="J12">
            <v>212327.50026994923</v>
          </cell>
          <cell r="K12">
            <v>181782.35989593717</v>
          </cell>
          <cell r="L12">
            <v>202128.87115259975</v>
          </cell>
          <cell r="M12">
            <v>183150.20437291436</v>
          </cell>
          <cell r="N12">
            <v>212461.28510377702</v>
          </cell>
          <cell r="O12">
            <v>223592.83705787288</v>
          </cell>
          <cell r="P12">
            <v>220908.72953394175</v>
          </cell>
          <cell r="Q12">
            <v>267247.14829776017</v>
          </cell>
          <cell r="R12">
            <v>250185.61332251763</v>
          </cell>
          <cell r="S12">
            <v>243691.80820964728</v>
          </cell>
          <cell r="T12">
            <v>211964.55248416107</v>
          </cell>
          <cell r="U12">
            <v>228722.17470335934</v>
          </cell>
          <cell r="V12">
            <v>177621.30192501738</v>
          </cell>
          <cell r="W12">
            <v>187740.83298222008</v>
          </cell>
          <cell r="X12">
            <v>202622.12454557969</v>
          </cell>
          <cell r="Y12">
            <v>221718.07027637344</v>
          </cell>
          <cell r="Z12">
            <v>209701.39684274129</v>
          </cell>
          <cell r="AA12">
            <v>145321.64150064139</v>
          </cell>
          <cell r="AB12">
            <v>127838.40692127608</v>
          </cell>
          <cell r="AC12">
            <v>122017.32516325593</v>
          </cell>
          <cell r="AD12">
            <v>159723.16774191917</v>
          </cell>
          <cell r="AE12">
            <v>132182.61367576197</v>
          </cell>
          <cell r="AF12">
            <v>151644.24980090116</v>
          </cell>
          <cell r="AG12">
            <v>107138.9372645367</v>
          </cell>
          <cell r="AH12">
            <v>149588.724151612</v>
          </cell>
          <cell r="AI12">
            <v>156694.13257266837</v>
          </cell>
          <cell r="AJ12">
            <v>195168.05964612577</v>
          </cell>
          <cell r="AK12">
            <v>178661.98055834338</v>
          </cell>
          <cell r="AL12">
            <v>159635.83239151369</v>
          </cell>
          <cell r="AM12">
            <v>173431.62456673206</v>
          </cell>
          <cell r="AN12">
            <v>150976.62231071462</v>
          </cell>
          <cell r="AO12">
            <v>139349.01150620077</v>
          </cell>
          <cell r="AP12">
            <v>131467.74522734492</v>
          </cell>
          <cell r="AQ12">
            <v>161252.33335320791</v>
          </cell>
          <cell r="AR12">
            <v>148472.29872684937</v>
          </cell>
          <cell r="AS12">
            <v>159828.38615226478</v>
          </cell>
          <cell r="AT12">
            <v>143068.3149859526</v>
          </cell>
          <cell r="AU12">
            <v>151056.71786861814</v>
          </cell>
          <cell r="AV12">
            <v>180203.22884910088</v>
          </cell>
          <cell r="AW12">
            <v>110704.06720800715</v>
          </cell>
          <cell r="AX12">
            <v>131355.87893896195</v>
          </cell>
          <cell r="AY12">
            <v>135295.65425096857</v>
          </cell>
          <cell r="AZ12">
            <v>153987.41555768272</v>
          </cell>
          <cell r="BA12">
            <v>159525.63617878142</v>
          </cell>
          <cell r="BB12">
            <v>178911.1233906268</v>
          </cell>
          <cell r="BC12">
            <v>156087.00916273365</v>
          </cell>
          <cell r="BD12">
            <v>168096.08551986655</v>
          </cell>
          <cell r="BE12">
            <v>129233.39438883938</v>
          </cell>
          <cell r="BF12">
            <v>153235.58258917258</v>
          </cell>
          <cell r="BG12">
            <v>194760.02831544608</v>
          </cell>
          <cell r="BH12">
            <v>151367.80196641164</v>
          </cell>
          <cell r="BI12">
            <v>88.360655737704903</v>
          </cell>
        </row>
        <row r="18">
          <cell r="G18">
            <v>195574.99798282632</v>
          </cell>
          <cell r="H18">
            <v>190144.88175080865</v>
          </cell>
          <cell r="I18">
            <v>165198.95391427103</v>
          </cell>
          <cell r="J18">
            <v>197774.232488034</v>
          </cell>
          <cell r="K18">
            <v>167868.65090583829</v>
          </cell>
          <cell r="L18">
            <v>191878.25170012342</v>
          </cell>
          <cell r="M18">
            <v>172192.46044790189</v>
          </cell>
          <cell r="N18">
            <v>200414.00009654881</v>
          </cell>
          <cell r="O18">
            <v>211639.98269065347</v>
          </cell>
          <cell r="P18">
            <v>207563.98302724521</v>
          </cell>
          <cell r="Q18">
            <v>250763.32741</v>
          </cell>
          <cell r="R18">
            <v>234455.22992999997</v>
          </cell>
          <cell r="S18">
            <v>228405.78988000003</v>
          </cell>
          <cell r="T18">
            <v>197124.44663999998</v>
          </cell>
          <cell r="U18">
            <v>213523.59444000002</v>
          </cell>
          <cell r="V18">
            <v>164502.152</v>
          </cell>
          <cell r="W18">
            <v>174668.53100000002</v>
          </cell>
          <cell r="X18">
            <v>189740.11400000003</v>
          </cell>
          <cell r="Y18">
            <v>208958.26</v>
          </cell>
          <cell r="Z18">
            <v>197264.68300000002</v>
          </cell>
          <cell r="AA18">
            <v>132031.13514649967</v>
          </cell>
          <cell r="AB18">
            <v>114087.20583432153</v>
          </cell>
          <cell r="AC18">
            <v>107938.46729281821</v>
          </cell>
          <cell r="AD18">
            <v>144939.47614770502</v>
          </cell>
          <cell r="AE18">
            <v>116931.10326193951</v>
          </cell>
          <cell r="AF18">
            <v>134174.67524950253</v>
          </cell>
          <cell r="AG18">
            <v>88477.852040914586</v>
          </cell>
          <cell r="AH18">
            <v>129290.10572193543</v>
          </cell>
          <cell r="AI18">
            <v>135182.587827023</v>
          </cell>
          <cell r="AJ18">
            <v>172390.52118058849</v>
          </cell>
          <cell r="AK18">
            <v>158424.73806606047</v>
          </cell>
          <cell r="AL18">
            <v>141528.84796871565</v>
          </cell>
          <cell r="AM18">
            <v>155973.45956370098</v>
          </cell>
          <cell r="AN18">
            <v>134949.64381712698</v>
          </cell>
          <cell r="AO18">
            <v>125481.39445083638</v>
          </cell>
          <cell r="AP18">
            <v>116757.7069897902</v>
          </cell>
          <cell r="AQ18">
            <v>146781.67242263211</v>
          </cell>
          <cell r="AR18">
            <v>134053.43260277994</v>
          </cell>
          <cell r="AS18">
            <v>145862.01546633765</v>
          </cell>
          <cell r="AT18">
            <v>129868.47343354093</v>
          </cell>
          <cell r="AU18">
            <v>137256.71783357771</v>
          </cell>
          <cell r="AV18">
            <v>166535.94279478694</v>
          </cell>
          <cell r="AW18">
            <v>97060.142298698163</v>
          </cell>
          <cell r="AX18">
            <v>117523.06362754109</v>
          </cell>
          <cell r="AY18">
            <v>121825.43236268747</v>
          </cell>
          <cell r="AZ18">
            <v>139973.54392982571</v>
          </cell>
          <cell r="BA18">
            <v>145364.97492020996</v>
          </cell>
          <cell r="BB18">
            <v>164755.72134011792</v>
          </cell>
          <cell r="BC18">
            <v>141789.76452998689</v>
          </cell>
          <cell r="BD18">
            <v>154086.61081239302</v>
          </cell>
          <cell r="BE18">
            <v>115507.9258439152</v>
          </cell>
          <cell r="BF18">
            <v>139085.84347726434</v>
          </cell>
          <cell r="BG18">
            <v>179990.4184522329</v>
          </cell>
          <cell r="BH18">
            <v>136847.48837152665</v>
          </cell>
          <cell r="BI18">
            <v>0</v>
          </cell>
        </row>
        <row r="24">
          <cell r="G24">
            <v>1097.3390946887116</v>
          </cell>
          <cell r="H24">
            <v>1186.3125347986074</v>
          </cell>
          <cell r="I24">
            <v>1235.7422237485491</v>
          </cell>
          <cell r="J24">
            <v>1275.2859749085026</v>
          </cell>
          <cell r="K24">
            <v>1057.7953435287579</v>
          </cell>
          <cell r="L24">
            <v>899.30801021930984</v>
          </cell>
          <cell r="M24">
            <v>831.43570756124859</v>
          </cell>
          <cell r="N24">
            <v>746.59532923867209</v>
          </cell>
          <cell r="O24">
            <v>814.46763189673345</v>
          </cell>
          <cell r="P24">
            <v>831.43570756124859</v>
          </cell>
          <cell r="Q24">
            <v>688.90387197932023</v>
          </cell>
          <cell r="R24">
            <v>651.57410551738644</v>
          </cell>
          <cell r="S24">
            <v>644.78687525158057</v>
          </cell>
          <cell r="T24">
            <v>656.66452821674136</v>
          </cell>
          <cell r="U24">
            <v>622.72837688771051</v>
          </cell>
          <cell r="V24">
            <v>809.87913468915622</v>
          </cell>
          <cell r="W24">
            <v>722.2463274846134</v>
          </cell>
          <cell r="X24">
            <v>720.02689352103448</v>
          </cell>
          <cell r="Y24">
            <v>717.64650725531646</v>
          </cell>
          <cell r="Z24">
            <v>681.0655418191543</v>
          </cell>
          <cell r="AA24">
            <v>637.83572186575498</v>
          </cell>
          <cell r="AB24">
            <v>631.98651203520831</v>
          </cell>
          <cell r="AC24">
            <v>655.34592970576023</v>
          </cell>
          <cell r="AD24">
            <v>678.86875087120222</v>
          </cell>
          <cell r="AE24">
            <v>702.28780433200961</v>
          </cell>
          <cell r="AF24">
            <v>693.99924602725832</v>
          </cell>
          <cell r="AG24">
            <v>721.53831202520223</v>
          </cell>
          <cell r="AH24">
            <v>690.06237828743042</v>
          </cell>
          <cell r="AI24">
            <v>658.61958057749894</v>
          </cell>
          <cell r="AJ24">
            <v>627.17678286756734</v>
          </cell>
          <cell r="AK24">
            <v>583.42324585532606</v>
          </cell>
          <cell r="AL24">
            <v>427.12088427224489</v>
          </cell>
          <cell r="AM24">
            <v>473.09019751131018</v>
          </cell>
          <cell r="AN24">
            <v>409.25845457331172</v>
          </cell>
          <cell r="AO24">
            <v>430.19571901913787</v>
          </cell>
          <cell r="AP24">
            <v>538.93151772169119</v>
          </cell>
          <cell r="AQ24">
            <v>380.33436396089701</v>
          </cell>
          <cell r="AR24">
            <v>419.77925837686718</v>
          </cell>
          <cell r="AS24">
            <v>367.5057009841783</v>
          </cell>
          <cell r="AT24">
            <v>367.01132636939957</v>
          </cell>
          <cell r="AU24">
            <v>388.53298108318529</v>
          </cell>
          <cell r="AV24">
            <v>469.36452663172366</v>
          </cell>
          <cell r="AW24">
            <v>472.53354515165074</v>
          </cell>
          <cell r="AX24">
            <v>460.61660610452225</v>
          </cell>
          <cell r="AY24">
            <v>468.86159342242405</v>
          </cell>
          <cell r="AZ24">
            <v>485.39058770042908</v>
          </cell>
          <cell r="BA24">
            <v>563.78551130150731</v>
          </cell>
          <cell r="BB24">
            <v>565.72029035628066</v>
          </cell>
          <cell r="BC24">
            <v>561.96060125351744</v>
          </cell>
          <cell r="BD24">
            <v>542.16787823984646</v>
          </cell>
          <cell r="BE24">
            <v>469.89667304766078</v>
          </cell>
          <cell r="BF24">
            <v>417.95486686753554</v>
          </cell>
          <cell r="BG24">
            <v>417.95486686753554</v>
          </cell>
          <cell r="BH24">
            <v>417.95486686753554</v>
          </cell>
          <cell r="BI24">
            <v>0</v>
          </cell>
        </row>
        <row r="30">
          <cell r="G30">
            <v>786.11730407248399</v>
          </cell>
          <cell r="H30">
            <v>849.85654494322603</v>
          </cell>
          <cell r="I30">
            <v>885.26723431586038</v>
          </cell>
          <cell r="J30">
            <v>913.59578581396795</v>
          </cell>
          <cell r="K30">
            <v>757.78875257437653</v>
          </cell>
          <cell r="L30">
            <v>265.38070339301896</v>
          </cell>
          <cell r="M30">
            <v>348.18491263585349</v>
          </cell>
          <cell r="N30">
            <v>445.75134770681632</v>
          </cell>
          <cell r="O30">
            <v>378.21840656204552</v>
          </cell>
          <cell r="P30">
            <v>457.11995840204156</v>
          </cell>
          <cell r="Q30">
            <v>570.97744291850552</v>
          </cell>
          <cell r="R30">
            <v>570.97744291850552</v>
          </cell>
          <cell r="S30">
            <v>570.97744291850552</v>
          </cell>
          <cell r="T30">
            <v>570.97744291850552</v>
          </cell>
          <cell r="U30">
            <v>570.97744291850552</v>
          </cell>
          <cell r="V30">
            <v>407.91253897494721</v>
          </cell>
          <cell r="W30">
            <v>660.90654713286995</v>
          </cell>
          <cell r="X30">
            <v>632.40018001648434</v>
          </cell>
          <cell r="Y30">
            <v>660.90654713286995</v>
          </cell>
          <cell r="Z30">
            <v>611.02040467919505</v>
          </cell>
          <cell r="AA30">
            <v>619.33476175480757</v>
          </cell>
          <cell r="AB30">
            <v>542.29969823790816</v>
          </cell>
          <cell r="AC30">
            <v>442.1880518172681</v>
          </cell>
          <cell r="AD30">
            <v>660.90654713286995</v>
          </cell>
          <cell r="AE30">
            <v>407.57317746165688</v>
          </cell>
          <cell r="AF30">
            <v>589.97999085519609</v>
          </cell>
          <cell r="AG30">
            <v>555.36511649958504</v>
          </cell>
          <cell r="AH30">
            <v>653.94963611041885</v>
          </cell>
          <cell r="AI30">
            <v>638.67836801235501</v>
          </cell>
          <cell r="AJ30">
            <v>660.90654713286995</v>
          </cell>
          <cell r="AK30">
            <v>629.17624564022651</v>
          </cell>
          <cell r="AL30">
            <v>660.90654713286995</v>
          </cell>
          <cell r="AM30">
            <v>640.54485633545164</v>
          </cell>
          <cell r="AN30">
            <v>608.30551257287266</v>
          </cell>
          <cell r="AO30">
            <v>477.1422876861696</v>
          </cell>
          <cell r="AP30">
            <v>660.90654713286995</v>
          </cell>
          <cell r="AQ30">
            <v>624.59486521080726</v>
          </cell>
          <cell r="AR30">
            <v>650.72570173416091</v>
          </cell>
          <cell r="AS30">
            <v>660.90654713286995</v>
          </cell>
          <cell r="AT30">
            <v>592.01615993493795</v>
          </cell>
          <cell r="AU30">
            <v>635.45443363609706</v>
          </cell>
          <cell r="AV30">
            <v>660.90654713286995</v>
          </cell>
          <cell r="AW30">
            <v>627.30975731712988</v>
          </cell>
          <cell r="AX30">
            <v>618.65603872822703</v>
          </cell>
          <cell r="AY30">
            <v>572.3331921641003</v>
          </cell>
          <cell r="AZ30">
            <v>643.93847146835469</v>
          </cell>
          <cell r="BA30">
            <v>660.90654713286995</v>
          </cell>
          <cell r="BB30">
            <v>660.90654713286995</v>
          </cell>
          <cell r="BC30">
            <v>620.86188856461399</v>
          </cell>
          <cell r="BD30">
            <v>660.92775722745068</v>
          </cell>
          <cell r="BE30">
            <v>660.92775722745068</v>
          </cell>
          <cell r="BF30">
            <v>660.92775722745068</v>
          </cell>
          <cell r="BG30">
            <v>660.92775722745068</v>
          </cell>
          <cell r="BH30">
            <v>660.92775722745068</v>
          </cell>
          <cell r="BI30">
            <v>0</v>
          </cell>
        </row>
        <row r="35">
          <cell r="G35">
            <v>850.77088883694967</v>
          </cell>
          <cell r="H35">
            <v>829.26073767913749</v>
          </cell>
          <cell r="I35">
            <v>796.744494815802</v>
          </cell>
          <cell r="J35">
            <v>882.30237612663302</v>
          </cell>
          <cell r="K35">
            <v>816.32375269194347</v>
          </cell>
          <cell r="L35">
            <v>691.99999999999989</v>
          </cell>
          <cell r="M35">
            <v>340</v>
          </cell>
          <cell r="N35">
            <v>908.00000000000011</v>
          </cell>
          <cell r="O35">
            <v>977</v>
          </cell>
          <cell r="P35">
            <v>1232.0000000000002</v>
          </cell>
          <cell r="Q35">
            <v>1290.18</v>
          </cell>
          <cell r="R35">
            <v>1514.8799999999999</v>
          </cell>
          <cell r="S35">
            <v>1790.33</v>
          </cell>
          <cell r="T35">
            <v>1669.6599999999999</v>
          </cell>
          <cell r="U35">
            <v>1660.0300000000002</v>
          </cell>
          <cell r="V35">
            <v>1514.9549960249999</v>
          </cell>
          <cell r="W35">
            <v>1382.6772978416666</v>
          </cell>
          <cell r="X35">
            <v>1213.1470279916664</v>
          </cell>
          <cell r="Y35">
            <v>1007.86217845</v>
          </cell>
          <cell r="Z35">
            <v>734.84639635833332</v>
          </cell>
          <cell r="AA35">
            <v>1119.7609908249999</v>
          </cell>
          <cell r="AB35">
            <v>1274.205670533333</v>
          </cell>
          <cell r="AC35">
            <v>1345.8658544104167</v>
          </cell>
          <cell r="AD35">
            <v>1111.9235630333333</v>
          </cell>
          <cell r="AE35">
            <v>1363.0612439689091</v>
          </cell>
          <cell r="AF35">
            <v>2166.381983831533</v>
          </cell>
          <cell r="AG35">
            <v>2261.375891719832</v>
          </cell>
          <cell r="AH35">
            <v>2425.3235777974164</v>
          </cell>
          <cell r="AI35">
            <v>2369.028108784586</v>
          </cell>
          <cell r="AJ35">
            <v>2367.1411106008209</v>
          </cell>
          <cell r="AK35">
            <v>1095.7482956867173</v>
          </cell>
          <cell r="AL35">
            <v>420.43922014414329</v>
          </cell>
          <cell r="AM35">
            <v>1201.9287286332585</v>
          </cell>
          <cell r="AN35">
            <v>1441.2934287468099</v>
          </cell>
          <cell r="AO35">
            <v>1464.075255751397</v>
          </cell>
          <cell r="AP35">
            <v>1484.6640007709286</v>
          </cell>
          <cell r="AQ35">
            <v>1548.971744313357</v>
          </cell>
          <cell r="AR35">
            <v>1586.2534038593876</v>
          </cell>
          <cell r="AS35">
            <v>1320.7833354974698</v>
          </cell>
          <cell r="AT35">
            <v>1399.7146177855125</v>
          </cell>
          <cell r="AU35">
            <v>1588.8552945048964</v>
          </cell>
          <cell r="AV35">
            <v>1302.6316120095803</v>
          </cell>
          <cell r="AW35">
            <v>1298.5536444878439</v>
          </cell>
          <cell r="AX35">
            <v>1492.8150080970888</v>
          </cell>
          <cell r="AY35">
            <v>1362.1734869216914</v>
          </cell>
          <cell r="AZ35">
            <v>1463.6558771937578</v>
          </cell>
          <cell r="BA35">
            <v>1441.9872748980631</v>
          </cell>
          <cell r="BB35">
            <v>1337.9654874658168</v>
          </cell>
          <cell r="BC35">
            <v>1536.5584054793223</v>
          </cell>
          <cell r="BD35">
            <v>1104.1309756078663</v>
          </cell>
          <cell r="BE35">
            <v>818.48856561272885</v>
          </cell>
          <cell r="BF35">
            <v>1251.1598969473321</v>
          </cell>
          <cell r="BG35">
            <v>1642.3530510927405</v>
          </cell>
          <cell r="BH35">
            <v>1499.2807129485714</v>
          </cell>
          <cell r="BI35">
            <v>0</v>
          </cell>
        </row>
        <row r="40">
          <cell r="G40">
            <v>3570.6839654297187</v>
          </cell>
          <cell r="H40">
            <v>3457.6148833033067</v>
          </cell>
          <cell r="I40">
            <v>3373.598468354694</v>
          </cell>
          <cell r="J40">
            <v>3703.0097841386464</v>
          </cell>
          <cell r="K40">
            <v>3375.8202689043105</v>
          </cell>
          <cell r="L40">
            <v>1956</v>
          </cell>
          <cell r="M40">
            <v>2844</v>
          </cell>
          <cell r="N40">
            <v>3187</v>
          </cell>
          <cell r="O40">
            <v>2851</v>
          </cell>
          <cell r="P40">
            <v>3723</v>
          </cell>
          <cell r="Q40">
            <v>6969</v>
          </cell>
          <cell r="R40">
            <v>6411.6</v>
          </cell>
          <cell r="S40">
            <v>6128.98</v>
          </cell>
          <cell r="T40">
            <v>6125.0599999999995</v>
          </cell>
          <cell r="U40">
            <v>6128.98</v>
          </cell>
          <cell r="V40">
            <v>4381.4450825000004</v>
          </cell>
          <cell r="W40">
            <v>4381.4450825000004</v>
          </cell>
          <cell r="X40">
            <v>4381.4450825000004</v>
          </cell>
          <cell r="Y40">
            <v>4381.4450825000004</v>
          </cell>
          <cell r="Z40">
            <v>4381.4450825000004</v>
          </cell>
          <cell r="AA40">
            <v>4381.4450825000004</v>
          </cell>
          <cell r="AB40">
            <v>4381.4450825000004</v>
          </cell>
          <cell r="AC40">
            <v>4219.1467799711554</v>
          </cell>
          <cell r="AD40">
            <v>4381.4450825000004</v>
          </cell>
          <cell r="AE40">
            <v>4303.0111087578252</v>
          </cell>
          <cell r="AF40">
            <v>4381.4450825000004</v>
          </cell>
          <cell r="AG40">
            <v>4256.8011575224991</v>
          </cell>
          <cell r="AH40">
            <v>4381.4450825000004</v>
          </cell>
          <cell r="AI40">
            <v>4381.4450825000004</v>
          </cell>
          <cell r="AJ40">
            <v>4381.4450825000004</v>
          </cell>
          <cell r="AK40">
            <v>4381.4450824999994</v>
          </cell>
          <cell r="AL40">
            <v>4381.4450824999994</v>
          </cell>
          <cell r="AM40">
            <v>4381.4450824999994</v>
          </cell>
          <cell r="AN40">
            <v>4318.8972751979436</v>
          </cell>
          <cell r="AO40">
            <v>3800.8409387059232</v>
          </cell>
          <cell r="AP40">
            <v>4403.5204625000006</v>
          </cell>
          <cell r="AQ40">
            <v>4381.4450825000004</v>
          </cell>
          <cell r="AR40">
            <v>4381.4450825000004</v>
          </cell>
          <cell r="AS40">
            <v>4381.4450824999994</v>
          </cell>
          <cell r="AT40">
            <v>4042.9829088432202</v>
          </cell>
          <cell r="AU40">
            <v>4368.2670325050458</v>
          </cell>
          <cell r="AV40">
            <v>4381.4450824999994</v>
          </cell>
          <cell r="AW40">
            <v>4381.4450824999994</v>
          </cell>
          <cell r="AX40">
            <v>4381.4450824999994</v>
          </cell>
          <cell r="AY40">
            <v>4128.7795037788019</v>
          </cell>
          <cell r="AZ40">
            <v>4381.4450824999994</v>
          </cell>
          <cell r="BA40">
            <v>4381.4450824999994</v>
          </cell>
          <cell r="BB40">
            <v>4381.4450824999994</v>
          </cell>
          <cell r="BC40">
            <v>4305.420868979344</v>
          </cell>
          <cell r="BD40">
            <v>4381.4450824999994</v>
          </cell>
          <cell r="BE40">
            <v>4381.4450824999994</v>
          </cell>
          <cell r="BF40">
            <v>4381.4450824999994</v>
          </cell>
          <cell r="BG40">
            <v>4556.8213063460553</v>
          </cell>
          <cell r="BH40">
            <v>4381.4450824999994</v>
          </cell>
          <cell r="BI40">
            <v>0</v>
          </cell>
        </row>
        <row r="45">
          <cell r="G45">
            <v>4265.957052076842</v>
          </cell>
          <cell r="H45">
            <v>4362.1816472364708</v>
          </cell>
          <cell r="I45">
            <v>4458.4062423960986</v>
          </cell>
          <cell r="J45">
            <v>4554.6308375557264</v>
          </cell>
          <cell r="K45">
            <v>4650.8554327153543</v>
          </cell>
          <cell r="L45">
            <v>3146.5442617198364</v>
          </cell>
          <cell r="M45">
            <v>3274.8437219326738</v>
          </cell>
          <cell r="N45">
            <v>3412.7656416614741</v>
          </cell>
          <cell r="O45">
            <v>3557.1025344009158</v>
          </cell>
          <cell r="P45">
            <v>3698.2319406350375</v>
          </cell>
          <cell r="Q45">
            <v>4192.1848624544609</v>
          </cell>
          <cell r="R45">
            <v>4439.1613233641729</v>
          </cell>
          <cell r="S45">
            <v>4689.3452707792057</v>
          </cell>
          <cell r="T45">
            <v>4936.3217316889177</v>
          </cell>
          <cell r="U45">
            <v>5870.8644435530887</v>
          </cell>
          <cell r="V45">
            <v>5662.9581728282892</v>
          </cell>
          <cell r="W45">
            <v>5586.0267272608935</v>
          </cell>
          <cell r="X45">
            <v>5598.9913615504765</v>
          </cell>
          <cell r="Y45">
            <v>5658.9499610352277</v>
          </cell>
          <cell r="Z45">
            <v>5698.3364173845885</v>
          </cell>
          <cell r="AA45">
            <v>6095.1297971961621</v>
          </cell>
          <cell r="AB45">
            <v>6377.2641236480949</v>
          </cell>
          <cell r="AC45">
            <v>6765.3112545331205</v>
          </cell>
          <cell r="AD45">
            <v>7192.5476506767445</v>
          </cell>
          <cell r="AE45">
            <v>7610.5770793020411</v>
          </cell>
          <cell r="AF45">
            <v>8769.8884667638667</v>
          </cell>
          <cell r="AG45">
            <v>9995.2451830134632</v>
          </cell>
          <cell r="AH45">
            <v>11274.198410718982</v>
          </cell>
          <cell r="AI45">
            <v>12587.254480087857</v>
          </cell>
          <cell r="AJ45">
            <v>13861.47003533217</v>
          </cell>
          <cell r="AK45">
            <v>12829.624485988614</v>
          </cell>
          <cell r="AL45">
            <v>11660.821322628559</v>
          </cell>
          <cell r="AM45">
            <v>10366.478542422639</v>
          </cell>
          <cell r="AN45">
            <v>9016.1199973600942</v>
          </cell>
          <cell r="AO45">
            <v>7623.8327995569653</v>
          </cell>
          <cell r="AP45">
            <v>7547.1195345658407</v>
          </cell>
          <cell r="AQ45">
            <v>7457.052579508756</v>
          </cell>
          <cell r="AR45">
            <v>7299.0342622984881</v>
          </cell>
          <cell r="AS45">
            <v>7150.7354842934838</v>
          </cell>
          <cell r="AT45">
            <v>6709.7558837408988</v>
          </cell>
          <cell r="AU45">
            <v>6730.5296375735279</v>
          </cell>
          <cell r="AV45">
            <v>6764.5776303020721</v>
          </cell>
          <cell r="AW45">
            <v>6775.7222241146756</v>
          </cell>
          <cell r="AX45">
            <v>6790.9219202533395</v>
          </cell>
          <cell r="AY45">
            <v>6849.7134562563879</v>
          </cell>
          <cell r="AZ45">
            <v>6951.08095325676</v>
          </cell>
          <cell r="BA45">
            <v>7024.1761870013097</v>
          </cell>
          <cell r="BB45">
            <v>7121.0039873162041</v>
          </cell>
          <cell r="BC45">
            <v>7184.0822127322481</v>
          </cell>
          <cell r="BD45">
            <v>7232.4423581606934</v>
          </cell>
          <cell r="BE45">
            <v>7306.3498107986334</v>
          </cell>
          <cell r="BF45">
            <v>7349.8908526282403</v>
          </cell>
          <cell r="BG45">
            <v>7403.1922259417315</v>
          </cell>
          <cell r="BH45">
            <v>7472.3445196037555</v>
          </cell>
          <cell r="BI45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</row>
        <row r="55">
          <cell r="G55">
            <v>3135.185085008527</v>
          </cell>
          <cell r="H55">
            <v>3165.8675013208881</v>
          </cell>
          <cell r="I55">
            <v>3193.7606070593979</v>
          </cell>
          <cell r="J55">
            <v>3224.443023371759</v>
          </cell>
          <cell r="K55">
            <v>3255.12543968412</v>
          </cell>
          <cell r="L55">
            <v>3291.3864771441831</v>
          </cell>
          <cell r="M55">
            <v>3319.2795828826934</v>
          </cell>
          <cell r="N55">
            <v>3347.1726886212032</v>
          </cell>
          <cell r="O55">
            <v>3375.0657943597134</v>
          </cell>
          <cell r="P55">
            <v>3402.9589000982232</v>
          </cell>
          <cell r="Q55">
            <v>2772.5747104078969</v>
          </cell>
          <cell r="R55">
            <v>2142.1905207175701</v>
          </cell>
          <cell r="S55">
            <v>1461.5987406979255</v>
          </cell>
          <cell r="T55">
            <v>881.42214133691687</v>
          </cell>
          <cell r="U55">
            <v>345</v>
          </cell>
          <cell r="V55">
            <v>341.99999999999994</v>
          </cell>
          <cell r="W55">
            <v>338.99999999999994</v>
          </cell>
          <cell r="X55">
            <v>336</v>
          </cell>
          <cell r="Y55">
            <v>333</v>
          </cell>
          <cell r="Z55">
            <v>330</v>
          </cell>
          <cell r="AA55">
            <v>437</v>
          </cell>
          <cell r="AB55">
            <v>544</v>
          </cell>
          <cell r="AC55">
            <v>651</v>
          </cell>
          <cell r="AD55">
            <v>758</v>
          </cell>
          <cell r="AE55">
            <v>865</v>
          </cell>
          <cell r="AF55">
            <v>867.87978142076497</v>
          </cell>
          <cell r="AG55">
            <v>870.75956284153006</v>
          </cell>
          <cell r="AH55">
            <v>873.63934426229491</v>
          </cell>
          <cell r="AI55">
            <v>876.51912568306</v>
          </cell>
          <cell r="AJ55">
            <v>879.39890710382497</v>
          </cell>
          <cell r="AK55">
            <v>717.82513661202177</v>
          </cell>
          <cell r="AL55">
            <v>556.25136612021845</v>
          </cell>
          <cell r="AM55">
            <v>394.67759562841519</v>
          </cell>
          <cell r="AN55">
            <v>233.10382513661199</v>
          </cell>
          <cell r="AO55">
            <v>71.530054644808743</v>
          </cell>
          <cell r="AP55">
            <v>74.896174863387984</v>
          </cell>
          <cell r="AQ55">
            <v>78.26229508196721</v>
          </cell>
          <cell r="AR55">
            <v>81.62841530054645</v>
          </cell>
          <cell r="AS55">
            <v>84.994535519125662</v>
          </cell>
          <cell r="AT55">
            <v>88.360655737704903</v>
          </cell>
          <cell r="AU55">
            <v>88.360655737704903</v>
          </cell>
          <cell r="AV55">
            <v>88.360655737704903</v>
          </cell>
          <cell r="AW55">
            <v>88.360655737704903</v>
          </cell>
          <cell r="AX55">
            <v>88.360655737704903</v>
          </cell>
          <cell r="AY55">
            <v>88.360655737704903</v>
          </cell>
          <cell r="AZ55">
            <v>88.360655737704903</v>
          </cell>
          <cell r="BA55">
            <v>88.360655737704903</v>
          </cell>
          <cell r="BB55">
            <v>88.360655737704903</v>
          </cell>
          <cell r="BC55">
            <v>88.360655737704903</v>
          </cell>
          <cell r="BD55">
            <v>88.360655737704903</v>
          </cell>
          <cell r="BE55">
            <v>88.360655737704903</v>
          </cell>
          <cell r="BF55">
            <v>88.360655737704903</v>
          </cell>
          <cell r="BG55">
            <v>88.360655737704903</v>
          </cell>
          <cell r="BH55">
            <v>88.360655737704903</v>
          </cell>
          <cell r="BI55">
            <v>88.360655737704903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</row>
      </sheetData>
      <sheetData sheetId="11">
        <row r="12">
          <cell r="G12">
            <v>1831.1208163302856</v>
          </cell>
          <cell r="H12">
            <v>1829.2577446597793</v>
          </cell>
          <cell r="I12">
            <v>1760.3796439816294</v>
          </cell>
          <cell r="J12">
            <v>1897.7152682351823</v>
          </cell>
          <cell r="K12">
            <v>1790.147647690638</v>
          </cell>
          <cell r="L12">
            <v>1101.7752983963899</v>
          </cell>
          <cell r="M12">
            <v>1342.1576893883412</v>
          </cell>
          <cell r="N12">
            <v>1924.6455506607404</v>
          </cell>
          <cell r="O12">
            <v>1949.485895680162</v>
          </cell>
          <cell r="P12">
            <v>2441.0601867848573</v>
          </cell>
          <cell r="Q12">
            <v>2366.9433934982285</v>
          </cell>
          <cell r="R12">
            <v>2263.9158351644287</v>
          </cell>
          <cell r="S12">
            <v>2594.1591486811408</v>
          </cell>
          <cell r="T12">
            <v>2714.8683086739561</v>
          </cell>
          <cell r="U12">
            <v>2741.5712233074178</v>
          </cell>
          <cell r="V12">
            <v>1656.7120384173702</v>
          </cell>
          <cell r="W12">
            <v>2726.8074038077361</v>
          </cell>
          <cell r="X12">
            <v>2463.4855327910686</v>
          </cell>
          <cell r="Y12">
            <v>2769.4034754429249</v>
          </cell>
          <cell r="Z12">
            <v>2101.1401647972943</v>
          </cell>
          <cell r="AA12">
            <v>2487.3595247750004</v>
          </cell>
          <cell r="AB12">
            <v>2179.6278960108571</v>
          </cell>
          <cell r="AC12">
            <v>1468.9495493829827</v>
          </cell>
          <cell r="AD12">
            <v>2720.7137874051296</v>
          </cell>
          <cell r="AE12">
            <v>911.07431285972632</v>
          </cell>
          <cell r="AF12">
            <v>2155.4554024625763</v>
          </cell>
          <cell r="AG12">
            <v>2355.2173565528151</v>
          </cell>
          <cell r="AH12">
            <v>3033.5076190634168</v>
          </cell>
          <cell r="AI12">
            <v>2036.520547122778</v>
          </cell>
          <cell r="AJ12">
            <v>2275.8692012431284</v>
          </cell>
          <cell r="AK12">
            <v>2614.9199828035471</v>
          </cell>
          <cell r="AL12">
            <v>2648.7365919621316</v>
          </cell>
          <cell r="AM12">
            <v>2475.0461427587079</v>
          </cell>
          <cell r="AN12">
            <v>2883.2297001066681</v>
          </cell>
          <cell r="AO12">
            <v>2307.7241023162105</v>
          </cell>
          <cell r="AP12">
            <v>2677.2033535289265</v>
          </cell>
          <cell r="AQ12">
            <v>3176.4545553983417</v>
          </cell>
          <cell r="AR12">
            <v>2422.1252784671883</v>
          </cell>
          <cell r="AS12">
            <v>2583.2484158712364</v>
          </cell>
          <cell r="AT12">
            <v>2142.6890262253582</v>
          </cell>
          <cell r="AU12">
            <v>3018.6663959642287</v>
          </cell>
          <cell r="AV12">
            <v>2920.8666945324094</v>
          </cell>
          <cell r="AW12">
            <v>2585.1902847875685</v>
          </cell>
          <cell r="AX12">
            <v>1950.551479813354</v>
          </cell>
          <cell r="AY12">
            <v>2369.6384530957048</v>
          </cell>
          <cell r="AZ12">
            <v>2177.3485806165868</v>
          </cell>
          <cell r="BA12">
            <v>1920.7339111174401</v>
          </cell>
          <cell r="BB12">
            <v>3001.815635875746</v>
          </cell>
          <cell r="BC12">
            <v>2289.1238471374168</v>
          </cell>
          <cell r="BD12">
            <v>3169.1432980981513</v>
          </cell>
          <cell r="BE12">
            <v>2848.6129802004425</v>
          </cell>
          <cell r="BF12">
            <v>2917.9093787434335</v>
          </cell>
          <cell r="BG12">
            <v>3415.2050697527916</v>
          </cell>
          <cell r="BH12">
            <v>3201.606474133614</v>
          </cell>
          <cell r="BI12">
            <v>0</v>
          </cell>
        </row>
        <row r="17">
          <cell r="G17">
            <v>249.5680425206281</v>
          </cell>
          <cell r="H17">
            <v>286.4779344834875</v>
          </cell>
          <cell r="I17">
            <v>276.83389978457348</v>
          </cell>
          <cell r="J17">
            <v>256.40781098812215</v>
          </cell>
          <cell r="K17">
            <v>271.13215071570283</v>
          </cell>
          <cell r="L17">
            <v>194.5508248363281</v>
          </cell>
          <cell r="M17">
            <v>148.54454573498438</v>
          </cell>
          <cell r="N17">
            <v>288.6258004474422</v>
          </cell>
          <cell r="O17">
            <v>291.08438843149884</v>
          </cell>
          <cell r="P17">
            <v>299.9632701559118</v>
          </cell>
          <cell r="Q17">
            <v>181.90061999999998</v>
          </cell>
          <cell r="R17">
            <v>136.25765999999999</v>
          </cell>
          <cell r="S17">
            <v>201.25412999999998</v>
          </cell>
          <cell r="T17">
            <v>137.71196999999998</v>
          </cell>
          <cell r="U17">
            <v>179.66321999999997</v>
          </cell>
          <cell r="V17">
            <v>199.55699999999999</v>
          </cell>
          <cell r="W17">
            <v>220.36499999999998</v>
          </cell>
          <cell r="X17">
            <v>296.25</v>
          </cell>
          <cell r="Y17">
            <v>228.53099999999998</v>
          </cell>
          <cell r="Z17">
            <v>201.73199999999997</v>
          </cell>
          <cell r="AA17">
            <v>309.45530598177902</v>
          </cell>
          <cell r="AB17">
            <v>121.92996232717469</v>
          </cell>
          <cell r="AC17">
            <v>214.07215206489897</v>
          </cell>
          <cell r="AD17">
            <v>354.51187735795196</v>
          </cell>
          <cell r="AE17">
            <v>138.3965763472776</v>
          </cell>
          <cell r="AF17">
            <v>252.01062564515669</v>
          </cell>
          <cell r="AG17">
            <v>180.93953471974527</v>
          </cell>
          <cell r="AH17">
            <v>228.84929799491968</v>
          </cell>
          <cell r="AI17">
            <v>200.19955654436939</v>
          </cell>
          <cell r="AJ17">
            <v>238.75967659034458</v>
          </cell>
          <cell r="AK17">
            <v>252.79109464933856</v>
          </cell>
          <cell r="AL17">
            <v>305.28850018064401</v>
          </cell>
          <cell r="AM17">
            <v>314.52695749887897</v>
          </cell>
          <cell r="AN17">
            <v>287.18459461573678</v>
          </cell>
          <cell r="AO17">
            <v>303.29858189293799</v>
          </cell>
          <cell r="AP17">
            <v>249.15057283370101</v>
          </cell>
          <cell r="AQ17">
            <v>295.80068234096939</v>
          </cell>
          <cell r="AR17">
            <v>294.81649273548658</v>
          </cell>
          <cell r="AS17">
            <v>271.72833826665209</v>
          </cell>
          <cell r="AT17">
            <v>315.64974507809097</v>
          </cell>
          <cell r="AU17">
            <v>303.89967754431899</v>
          </cell>
          <cell r="AV17">
            <v>369.01480439594997</v>
          </cell>
          <cell r="AW17">
            <v>216.63608477653921</v>
          </cell>
          <cell r="AX17">
            <v>320.91583198442402</v>
          </cell>
          <cell r="AY17">
            <v>299.85602348546399</v>
          </cell>
          <cell r="AZ17">
            <v>337.11732480451195</v>
          </cell>
          <cell r="BA17">
            <v>358.671258907224</v>
          </cell>
          <cell r="BB17">
            <v>369.643342425387</v>
          </cell>
          <cell r="BC17">
            <v>360.74691432429302</v>
          </cell>
          <cell r="BD17">
            <v>364.83520522380599</v>
          </cell>
          <cell r="BE17">
            <v>326.20312369406099</v>
          </cell>
          <cell r="BF17">
            <v>302.51885116819801</v>
          </cell>
          <cell r="BG17">
            <v>437.750789834655</v>
          </cell>
          <cell r="BH17">
            <v>277.04020936744411</v>
          </cell>
          <cell r="BI17">
            <v>0</v>
          </cell>
        </row>
        <row r="22">
          <cell r="G22">
            <v>3.7000246799997334</v>
          </cell>
          <cell r="H22">
            <v>4.0000266810807936</v>
          </cell>
          <cell r="I22">
            <v>4.1666944594591584</v>
          </cell>
          <cell r="J22">
            <v>4.3000286821618516</v>
          </cell>
          <cell r="K22">
            <v>3.5666904572970397</v>
          </cell>
          <cell r="L22">
            <v>3.032300451918938</v>
          </cell>
          <cell r="M22">
            <v>2.8034475876231686</v>
          </cell>
          <cell r="N22">
            <v>2.5173815072534569</v>
          </cell>
          <cell r="O22">
            <v>2.7462343715492272</v>
          </cell>
          <cell r="P22">
            <v>2.8034475876231686</v>
          </cell>
          <cell r="Q22">
            <v>2.3228565726020545</v>
          </cell>
          <cell r="R22">
            <v>2.1969874972393808</v>
          </cell>
          <cell r="S22">
            <v>2.1741022108098047</v>
          </cell>
          <cell r="T22">
            <v>2.2141514620615648</v>
          </cell>
          <cell r="U22">
            <v>2.0997250299136789</v>
          </cell>
          <cell r="V22">
            <v>2.6782089325681375</v>
          </cell>
          <cell r="W22">
            <v>2.741719286251735</v>
          </cell>
          <cell r="X22">
            <v>2.6016562741102298</v>
          </cell>
          <cell r="Y22">
            <v>2.6192350327190828</v>
          </cell>
          <cell r="Z22">
            <v>2.5506211684716247</v>
          </cell>
          <cell r="AA22">
            <v>2.096975785017356</v>
          </cell>
          <cell r="AB22">
            <v>2.0952746148294024</v>
          </cell>
          <cell r="AC22">
            <v>2.0487759630253399</v>
          </cell>
          <cell r="AD22">
            <v>2.0022773112212779</v>
          </cell>
          <cell r="AE22">
            <v>1.9563457161465327</v>
          </cell>
          <cell r="AF22">
            <v>1.9668386276443368</v>
          </cell>
          <cell r="AG22">
            <v>1.9499644205161655</v>
          </cell>
          <cell r="AH22">
            <v>1.9341472334399914</v>
          </cell>
          <cell r="AI22">
            <v>1.9182665235241545</v>
          </cell>
          <cell r="AJ22">
            <v>1.902385813608318</v>
          </cell>
          <cell r="AK22">
            <v>1.8575984002752777</v>
          </cell>
          <cell r="AL22">
            <v>1.3461599762385683</v>
          </cell>
          <cell r="AM22">
            <v>1.0285432579228604</v>
          </cell>
          <cell r="AN22">
            <v>1.0920667593099602</v>
          </cell>
          <cell r="AO22">
            <v>1.2826369371499762</v>
          </cell>
          <cell r="AP22">
            <v>1.4730302616764468</v>
          </cell>
          <cell r="AQ22">
            <v>1.0746539922886515</v>
          </cell>
          <cell r="AR22">
            <v>1.1165761444158366</v>
          </cell>
          <cell r="AS22">
            <v>1.0282764752331588</v>
          </cell>
          <cell r="AT22">
            <v>1.0282764752331588</v>
          </cell>
          <cell r="AU22">
            <v>1.1971514362954514</v>
          </cell>
          <cell r="AV22">
            <v>1.3328171649644631</v>
          </cell>
          <cell r="AW22">
            <v>1.348297680990421</v>
          </cell>
          <cell r="AX22">
            <v>1.3082592351506128</v>
          </cell>
          <cell r="AY22">
            <v>1.312686777075148</v>
          </cell>
          <cell r="AZ22">
            <v>1.3806371586630313</v>
          </cell>
          <cell r="BA22">
            <v>1.7624729478794146</v>
          </cell>
          <cell r="BB22">
            <v>1.7799353765028689</v>
          </cell>
          <cell r="BC22">
            <v>1.7862114330616077</v>
          </cell>
          <cell r="BD22">
            <v>1.7293394347110127</v>
          </cell>
          <cell r="BE22">
            <v>1.574149198997395</v>
          </cell>
          <cell r="BF22">
            <v>1.4446712301399898</v>
          </cell>
          <cell r="BG22">
            <v>1.4446712301399898</v>
          </cell>
          <cell r="BH22">
            <v>1.4446712301399898</v>
          </cell>
          <cell r="BI22">
            <v>0</v>
          </cell>
        </row>
        <row r="27">
          <cell r="G27">
            <v>2.6506423042078526</v>
          </cell>
          <cell r="H27">
            <v>2.8655592477922736</v>
          </cell>
          <cell r="I27">
            <v>2.9849575497836183</v>
          </cell>
          <cell r="J27">
            <v>3.0804761913766936</v>
          </cell>
          <cell r="K27">
            <v>2.5551236626147773</v>
          </cell>
          <cell r="L27">
            <v>0.8948146993964563</v>
          </cell>
          <cell r="M27">
            <v>1.1740151938372945</v>
          </cell>
          <cell r="N27">
            <v>1.5029911862624621</v>
          </cell>
          <cell r="O27">
            <v>1.275282586288172</v>
          </cell>
          <cell r="P27">
            <v>1.5413240410320035</v>
          </cell>
          <cell r="Q27">
            <v>1.9252304422097632</v>
          </cell>
          <cell r="R27">
            <v>1.9252304422097632</v>
          </cell>
          <cell r="S27">
            <v>1.9252304422097632</v>
          </cell>
          <cell r="T27">
            <v>1.9252304422097632</v>
          </cell>
          <cell r="U27">
            <v>1.9252304422097632</v>
          </cell>
          <cell r="V27">
            <v>1.3754057144175709</v>
          </cell>
          <cell r="W27">
            <v>2.2284547660800493</v>
          </cell>
          <cell r="X27">
            <v>2.1323365630758269</v>
          </cell>
          <cell r="Y27">
            <v>2.2284547660800493</v>
          </cell>
          <cell r="Z27">
            <v>2.0602479108226595</v>
          </cell>
          <cell r="AA27">
            <v>2.0882823866988911</v>
          </cell>
          <cell r="AB27">
            <v>1.8285343857231935</v>
          </cell>
          <cell r="AC27">
            <v>1.4909764108869341</v>
          </cell>
          <cell r="AD27">
            <v>2.2284547660800493</v>
          </cell>
          <cell r="AE27">
            <v>1.3742614500960921</v>
          </cell>
          <cell r="AF27">
            <v>1.989303522890971</v>
          </cell>
          <cell r="AG27">
            <v>1.8725885621001288</v>
          </cell>
          <cell r="AH27">
            <v>2.2049973474897331</v>
          </cell>
          <cell r="AI27">
            <v>2.1535054530231852</v>
          </cell>
          <cell r="AJ27">
            <v>2.2284547660800493</v>
          </cell>
          <cell r="AK27">
            <v>2.1214660520217774</v>
          </cell>
          <cell r="AL27">
            <v>2.2284547660800493</v>
          </cell>
          <cell r="AM27">
            <v>2.1597989067913188</v>
          </cell>
          <cell r="AN27">
            <v>2.0510937962508287</v>
          </cell>
          <cell r="AO27">
            <v>1.6088356359992553</v>
          </cell>
          <cell r="AP27">
            <v>2.2284547660800493</v>
          </cell>
          <cell r="AQ27">
            <v>2.1060184836818134</v>
          </cell>
          <cell r="AR27">
            <v>2.1941268364356841</v>
          </cell>
          <cell r="AS27">
            <v>2.2284547660800493</v>
          </cell>
          <cell r="AT27">
            <v>1.9961691088198441</v>
          </cell>
          <cell r="AU27">
            <v>2.1426349419691357</v>
          </cell>
          <cell r="AV27">
            <v>2.2284547660800493</v>
          </cell>
          <cell r="AW27">
            <v>2.1151725982536438</v>
          </cell>
          <cell r="AX27">
            <v>2.0859938580559332</v>
          </cell>
          <cell r="AY27">
            <v>1.9298017781740708</v>
          </cell>
          <cell r="AZ27">
            <v>2.1712415500061071</v>
          </cell>
          <cell r="BA27">
            <v>2.2284547660800493</v>
          </cell>
          <cell r="BB27">
            <v>2.2284547660800493</v>
          </cell>
          <cell r="BC27">
            <v>2.0934315761455458</v>
          </cell>
          <cell r="BD27">
            <v>2.228526282600142</v>
          </cell>
          <cell r="BE27">
            <v>2.228526282600142</v>
          </cell>
          <cell r="BF27">
            <v>2.228526282600142</v>
          </cell>
          <cell r="BG27">
            <v>2.228526282600142</v>
          </cell>
          <cell r="BH27">
            <v>2.228526282600142</v>
          </cell>
          <cell r="BI27">
            <v>0</v>
          </cell>
        </row>
        <row r="32">
          <cell r="G32">
            <v>1563.9528849257222</v>
          </cell>
          <cell r="H32">
            <v>1524.4112605003288</v>
          </cell>
          <cell r="I32">
            <v>1464.6373865933608</v>
          </cell>
          <cell r="J32">
            <v>1621.9165049317069</v>
          </cell>
          <cell r="K32">
            <v>1500.6294935658464</v>
          </cell>
          <cell r="L32">
            <v>894.99999999999989</v>
          </cell>
          <cell r="M32">
            <v>1181</v>
          </cell>
          <cell r="N32">
            <v>1623</v>
          </cell>
          <cell r="O32">
            <v>1645</v>
          </cell>
          <cell r="P32">
            <v>2127</v>
          </cell>
          <cell r="Q32">
            <v>2169.7399999999998</v>
          </cell>
          <cell r="R32">
            <v>2111.8299999999995</v>
          </cell>
          <cell r="S32">
            <v>2376.4399999999996</v>
          </cell>
          <cell r="T32">
            <v>2560</v>
          </cell>
          <cell r="U32">
            <v>2541.48</v>
          </cell>
          <cell r="V32">
            <v>1437.450909626667</v>
          </cell>
          <cell r="W32">
            <v>2486.717905833334</v>
          </cell>
          <cell r="X32">
            <v>2148.0913182600002</v>
          </cell>
          <cell r="Y32">
            <v>2522.3107231666668</v>
          </cell>
          <cell r="Z32">
            <v>1881.5952990500002</v>
          </cell>
          <cell r="AA32">
            <v>2159.0000544935306</v>
          </cell>
          <cell r="AB32">
            <v>2037.0467148756375</v>
          </cell>
          <cell r="AC32">
            <v>1232.6120349270714</v>
          </cell>
          <cell r="AD32">
            <v>2341.2223476147483</v>
          </cell>
          <cell r="AE32">
            <v>746.579678889094</v>
          </cell>
          <cell r="AF32">
            <v>1875.2766949488121</v>
          </cell>
          <cell r="AG32">
            <v>2145.2458318756817</v>
          </cell>
          <cell r="AH32">
            <v>2774.2296133332761</v>
          </cell>
          <cell r="AI32">
            <v>1804.9304884993601</v>
          </cell>
          <cell r="AJ32">
            <v>2004.8089760858072</v>
          </cell>
          <cell r="AK32">
            <v>2326.8230299957272</v>
          </cell>
          <cell r="AL32">
            <v>2305.5531017378662</v>
          </cell>
          <cell r="AM32">
            <v>2120.3360398705036</v>
          </cell>
          <cell r="AN32">
            <v>2552.8201232045872</v>
          </cell>
          <cell r="AO32">
            <v>1958.2168869875909</v>
          </cell>
          <cell r="AP32">
            <v>2381.3851181120135</v>
          </cell>
          <cell r="AQ32">
            <v>2834.777816454101</v>
          </cell>
          <cell r="AR32">
            <v>2081.9926059398581</v>
          </cell>
          <cell r="AS32">
            <v>2267.2996453069741</v>
          </cell>
          <cell r="AT32">
            <v>1784.5148175060715</v>
          </cell>
          <cell r="AU32">
            <v>2672.15259890171</v>
          </cell>
          <cell r="AV32">
            <v>2508.733161137774</v>
          </cell>
          <cell r="AW32">
            <v>2325.0330607163633</v>
          </cell>
          <cell r="AX32">
            <v>1585.7280963281476</v>
          </cell>
          <cell r="AY32">
            <v>2025.1731987306409</v>
          </cell>
          <cell r="AZ32">
            <v>1794.5018040180162</v>
          </cell>
          <cell r="BA32">
            <v>1514.741307257945</v>
          </cell>
          <cell r="BB32">
            <v>2584.1212494116721</v>
          </cell>
          <cell r="BC32">
            <v>1879.6802963496962</v>
          </cell>
          <cell r="BD32">
            <v>2755.2928015546531</v>
          </cell>
          <cell r="BE32">
            <v>2472.5483609297626</v>
          </cell>
          <cell r="BF32">
            <v>2565.5892646036209</v>
          </cell>
          <cell r="BG32">
            <v>2927.6503536632968</v>
          </cell>
          <cell r="BH32">
            <v>2874.7916346268062</v>
          </cell>
          <cell r="BI32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</row>
        <row r="42">
          <cell r="G42">
            <v>11.249221899727779</v>
          </cell>
          <cell r="H42">
            <v>11.502963747090059</v>
          </cell>
          <cell r="I42">
            <v>11.75670559445234</v>
          </cell>
          <cell r="J42">
            <v>12.01044744181462</v>
          </cell>
          <cell r="K42">
            <v>12.264189289176901</v>
          </cell>
          <cell r="L42">
            <v>8.2973584087465806</v>
          </cell>
          <cell r="M42">
            <v>8.6356808718962874</v>
          </cell>
          <cell r="N42">
            <v>8.9993775197822234</v>
          </cell>
          <cell r="O42">
            <v>9.3799902908256438</v>
          </cell>
          <cell r="P42">
            <v>9.7521450002903229</v>
          </cell>
          <cell r="Q42">
            <v>11.054686483416697</v>
          </cell>
          <cell r="R42">
            <v>11.705957224979883</v>
          </cell>
          <cell r="S42">
            <v>12.365686028121814</v>
          </cell>
          <cell r="T42">
            <v>13.016956769685002</v>
          </cell>
          <cell r="U42">
            <v>16.403047835294117</v>
          </cell>
          <cell r="V42">
            <v>15.65051414371765</v>
          </cell>
          <cell r="W42">
            <v>14.75432392207059</v>
          </cell>
          <cell r="X42">
            <v>14.410221693882356</v>
          </cell>
          <cell r="Y42">
            <v>13.714062477458825</v>
          </cell>
          <cell r="Z42">
            <v>13.201996668000001</v>
          </cell>
          <cell r="AA42">
            <v>14.718906127974831</v>
          </cell>
          <cell r="AB42">
            <v>16.727409807492418</v>
          </cell>
          <cell r="AC42">
            <v>18.725610017100003</v>
          </cell>
          <cell r="AD42">
            <v>20.748830355128277</v>
          </cell>
          <cell r="AE42">
            <v>22.767450457112073</v>
          </cell>
          <cell r="AF42">
            <v>24.211939718072088</v>
          </cell>
          <cell r="AG42">
            <v>25.209436974771968</v>
          </cell>
          <cell r="AH42">
            <v>26.289563154291059</v>
          </cell>
          <cell r="AI42">
            <v>27.31873010250122</v>
          </cell>
          <cell r="AJ42">
            <v>28.169707987288138</v>
          </cell>
          <cell r="AK42">
            <v>31.326793706184016</v>
          </cell>
          <cell r="AL42">
            <v>34.320375301302803</v>
          </cell>
          <cell r="AM42">
            <v>36.994803224610919</v>
          </cell>
          <cell r="AN42">
            <v>40.081821730783211</v>
          </cell>
          <cell r="AO42">
            <v>43.31716086253239</v>
          </cell>
          <cell r="AP42">
            <v>42.966177555455673</v>
          </cell>
          <cell r="AQ42">
            <v>42.695384127300713</v>
          </cell>
          <cell r="AR42">
            <v>42.005476810992285</v>
          </cell>
          <cell r="AS42">
            <v>40.963701056296784</v>
          </cell>
          <cell r="AT42">
            <v>39.500018057142853</v>
          </cell>
          <cell r="AU42">
            <v>39.274333139935067</v>
          </cell>
          <cell r="AV42">
            <v>39.557457067640691</v>
          </cell>
          <cell r="AW42">
            <v>40.057669015422078</v>
          </cell>
          <cell r="AX42">
            <v>40.513298407575761</v>
          </cell>
          <cell r="AY42">
            <v>41.366742324350653</v>
          </cell>
          <cell r="AZ42">
            <v>42.177573085389611</v>
          </cell>
          <cell r="BA42">
            <v>43.330417238311689</v>
          </cell>
          <cell r="BB42">
            <v>44.0426538961039</v>
          </cell>
          <cell r="BC42">
            <v>44.816993454220778</v>
          </cell>
          <cell r="BD42">
            <v>45.057425602380953</v>
          </cell>
          <cell r="BE42">
            <v>46.058820095021645</v>
          </cell>
          <cell r="BF42">
            <v>46.12806545887446</v>
          </cell>
          <cell r="BG42">
            <v>46.130728742099571</v>
          </cell>
          <cell r="BH42">
            <v>46.101432626623378</v>
          </cell>
          <cell r="BI42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</row>
      </sheetData>
      <sheetData sheetId="12">
        <row r="12">
          <cell r="G12">
            <v>47885.245910740756</v>
          </cell>
          <cell r="H12">
            <v>53471.209471698785</v>
          </cell>
          <cell r="I12">
            <v>53334.056338036258</v>
          </cell>
          <cell r="J12">
            <v>48813.449345558889</v>
          </cell>
          <cell r="K12">
            <v>51974.290498840848</v>
          </cell>
          <cell r="L12">
            <v>39876.196104170624</v>
          </cell>
          <cell r="M12">
            <v>29830.418178609438</v>
          </cell>
          <cell r="N12">
            <v>54478.981679850112</v>
          </cell>
          <cell r="O12">
            <v>55305.47229453551</v>
          </cell>
          <cell r="P12">
            <v>56965.158107375646</v>
          </cell>
          <cell r="Q12">
            <v>41502.82744710437</v>
          </cell>
          <cell r="R12">
            <v>36468.606491728453</v>
          </cell>
          <cell r="S12">
            <v>45177.279700420317</v>
          </cell>
          <cell r="T12">
            <v>41169.180829902834</v>
          </cell>
          <cell r="U12">
            <v>51142.128027464678</v>
          </cell>
          <cell r="V12">
            <v>52079.672339042918</v>
          </cell>
          <cell r="W12">
            <v>54647.107064529184</v>
          </cell>
          <cell r="X12">
            <v>62912.281859325733</v>
          </cell>
          <cell r="Y12">
            <v>59485.925869924016</v>
          </cell>
          <cell r="Z12">
            <v>50705.10088484802</v>
          </cell>
          <cell r="AA12">
            <v>60293.582305296877</v>
          </cell>
          <cell r="AB12">
            <v>44052.905549729388</v>
          </cell>
          <cell r="AC12">
            <v>47948.957915799881</v>
          </cell>
          <cell r="AD12">
            <v>64362.034748611884</v>
          </cell>
          <cell r="AE12">
            <v>45008.703337696548</v>
          </cell>
          <cell r="AF12">
            <v>53148.428646756882</v>
          </cell>
          <cell r="AG12">
            <v>53160.011293541269</v>
          </cell>
          <cell r="AH12">
            <v>58331.505271398863</v>
          </cell>
          <cell r="AI12">
            <v>64086.760599742418</v>
          </cell>
          <cell r="AJ12">
            <v>66817.985125871579</v>
          </cell>
          <cell r="AK12">
            <v>62206.089511471619</v>
          </cell>
          <cell r="AL12">
            <v>51680.242098877898</v>
          </cell>
          <cell r="AM12">
            <v>65495.399925283615</v>
          </cell>
          <cell r="AN12">
            <v>68768.337747088604</v>
          </cell>
          <cell r="AO12">
            <v>63623.389278999108</v>
          </cell>
          <cell r="AP12">
            <v>59146.004548457349</v>
          </cell>
          <cell r="AQ12">
            <v>73192.668220922598</v>
          </cell>
          <cell r="AR12">
            <v>65604.591222318762</v>
          </cell>
          <cell r="AS12">
            <v>63538.130084454577</v>
          </cell>
          <cell r="AT12">
            <v>68576.388173700791</v>
          </cell>
          <cell r="AU12">
            <v>73946.192469992777</v>
          </cell>
          <cell r="AV12">
            <v>59619.625007512303</v>
          </cell>
          <cell r="AW12">
            <v>51679.05473728932</v>
          </cell>
          <cell r="AX12">
            <v>67342.083222155445</v>
          </cell>
          <cell r="AY12">
            <v>71730.490809919225</v>
          </cell>
          <cell r="AZ12">
            <v>74618.0488119527</v>
          </cell>
          <cell r="BA12">
            <v>74176.21073739155</v>
          </cell>
          <cell r="BB12">
            <v>73057.030890977549</v>
          </cell>
          <cell r="BC12">
            <v>79558.663620351494</v>
          </cell>
          <cell r="BD12">
            <v>71800.789443341258</v>
          </cell>
          <cell r="BE12">
            <v>74761.867008901056</v>
          </cell>
          <cell r="BF12">
            <v>64952.769619537321</v>
          </cell>
          <cell r="BG12">
            <v>81213.130959610324</v>
          </cell>
          <cell r="BH12">
            <v>68006.446346542754</v>
          </cell>
          <cell r="BI12">
            <v>19.9998</v>
          </cell>
        </row>
        <row r="26">
          <cell r="G26">
            <v>38188.493483639089</v>
          </cell>
          <cell r="H26">
            <v>43836.384753968588</v>
          </cell>
          <cell r="I26">
            <v>42360.670345442006</v>
          </cell>
          <cell r="J26">
            <v>39235.103662219568</v>
          </cell>
          <cell r="K26">
            <v>41488.1980330308</v>
          </cell>
          <cell r="L26">
            <v>29769.848861496881</v>
          </cell>
          <cell r="M26">
            <v>22730.043316189818</v>
          </cell>
          <cell r="N26">
            <v>44165.047689093524</v>
          </cell>
          <cell r="O26">
            <v>44541.256799281735</v>
          </cell>
          <cell r="P26">
            <v>45899.888751714992</v>
          </cell>
          <cell r="Q26">
            <v>32334.397379999999</v>
          </cell>
          <cell r="R26">
            <v>24998.208340000001</v>
          </cell>
          <cell r="S26">
            <v>33946.76887</v>
          </cell>
          <cell r="T26">
            <v>29940.919030000005</v>
          </cell>
          <cell r="U26">
            <v>39293.246780000001</v>
          </cell>
          <cell r="V26">
            <v>40632.143000000004</v>
          </cell>
          <cell r="W26">
            <v>43079.435000000005</v>
          </cell>
          <cell r="X26">
            <v>53331.95</v>
          </cell>
          <cell r="Y26">
            <v>48666.969000000005</v>
          </cell>
          <cell r="Z26">
            <v>40016.067999999992</v>
          </cell>
          <cell r="AA26">
            <v>48644.130520024322</v>
          </cell>
          <cell r="AB26">
            <v>33002.676207185956</v>
          </cell>
          <cell r="AC26">
            <v>36639.146464792131</v>
          </cell>
          <cell r="AD26">
            <v>53243.973209781645</v>
          </cell>
          <cell r="AE26">
            <v>33542.301189996462</v>
          </cell>
          <cell r="AF26">
            <v>41956.483631756346</v>
          </cell>
          <cell r="AG26">
            <v>40723.817728701615</v>
          </cell>
          <cell r="AH26">
            <v>46466.548703555665</v>
          </cell>
          <cell r="AI26">
            <v>50257.829271765411</v>
          </cell>
          <cell r="AJ26">
            <v>55235.492744211471</v>
          </cell>
          <cell r="AK26">
            <v>50405.425686482376</v>
          </cell>
          <cell r="AL26">
            <v>42885.114146986773</v>
          </cell>
          <cell r="AM26">
            <v>56288.528460848916</v>
          </cell>
          <cell r="AN26">
            <v>57380.027050970122</v>
          </cell>
          <cell r="AO26">
            <v>51386.63731206736</v>
          </cell>
          <cell r="AP26">
            <v>46883.025201112097</v>
          </cell>
          <cell r="AQ26">
            <v>59925.078849163503</v>
          </cell>
          <cell r="AR26">
            <v>53166.860471347129</v>
          </cell>
          <cell r="AS26">
            <v>51077.893151846918</v>
          </cell>
          <cell r="AT26">
            <v>56610.281459142207</v>
          </cell>
          <cell r="AU26">
            <v>61928.92392951018</v>
          </cell>
          <cell r="AV26">
            <v>49468.205272444211</v>
          </cell>
          <cell r="AW26">
            <v>41912.720323529349</v>
          </cell>
          <cell r="AX26">
            <v>55022.332076833271</v>
          </cell>
          <cell r="AY26">
            <v>59180.883546326339</v>
          </cell>
          <cell r="AZ26">
            <v>62576.685503750283</v>
          </cell>
          <cell r="BA26">
            <v>61348.784527070675</v>
          </cell>
          <cell r="BB26">
            <v>63147.822027676717</v>
          </cell>
          <cell r="BC26">
            <v>67875.901509368516</v>
          </cell>
          <cell r="BD26">
            <v>60513.659041285398</v>
          </cell>
          <cell r="BE26">
            <v>64587.94593364904</v>
          </cell>
          <cell r="BF26">
            <v>55431.865976301102</v>
          </cell>
          <cell r="BG26">
            <v>69168.543989805534</v>
          </cell>
          <cell r="BH26">
            <v>55755.371110238026</v>
          </cell>
          <cell r="BI26">
            <v>0</v>
          </cell>
        </row>
        <row r="39">
          <cell r="G39">
            <v>285.04408434092392</v>
          </cell>
          <cell r="H39">
            <v>308.155766855053</v>
          </cell>
          <cell r="I39">
            <v>320.9955904740134</v>
          </cell>
          <cell r="J39">
            <v>331.2674493691818</v>
          </cell>
          <cell r="K39">
            <v>274.77222544575551</v>
          </cell>
          <cell r="L39">
            <v>233.60365957447235</v>
          </cell>
          <cell r="M39">
            <v>215.97319470092719</v>
          </cell>
          <cell r="N39">
            <v>193.93511360899583</v>
          </cell>
          <cell r="O39">
            <v>211.56557848254099</v>
          </cell>
          <cell r="P39">
            <v>215.97319470092719</v>
          </cell>
          <cell r="Q39">
            <v>178.94921846648256</v>
          </cell>
          <cell r="R39">
            <v>169.25246278603271</v>
          </cell>
          <cell r="S39">
            <v>167.48941629867826</v>
          </cell>
          <cell r="T39">
            <v>170.57474765154871</v>
          </cell>
          <cell r="U39">
            <v>161.75951521477606</v>
          </cell>
          <cell r="V39">
            <v>204.67533964269887</v>
          </cell>
          <cell r="W39">
            <v>208.31079127089754</v>
          </cell>
          <cell r="X39">
            <v>198.78796491228087</v>
          </cell>
          <cell r="Y39">
            <v>200.17099170222866</v>
          </cell>
          <cell r="Z39">
            <v>195.16304842533549</v>
          </cell>
          <cell r="AA39">
            <v>162.2526796524879</v>
          </cell>
          <cell r="AB39">
            <v>162.22851576958971</v>
          </cell>
          <cell r="AC39">
            <v>159.53470297037285</v>
          </cell>
          <cell r="AD39">
            <v>156.94089017115601</v>
          </cell>
          <cell r="AE39">
            <v>154.38846533290516</v>
          </cell>
          <cell r="AF39">
            <v>156.00578645484694</v>
          </cell>
          <cell r="AG39">
            <v>155.526041186128</v>
          </cell>
          <cell r="AH39">
            <v>153.54318398246755</v>
          </cell>
          <cell r="AI39">
            <v>151.55513030576589</v>
          </cell>
          <cell r="AJ39">
            <v>149.56707662906425</v>
          </cell>
          <cell r="AK39">
            <v>144.85210393422065</v>
          </cell>
          <cell r="AL39">
            <v>105.7350622070927</v>
          </cell>
          <cell r="AM39">
            <v>83.111825279470338</v>
          </cell>
          <cell r="AN39">
            <v>85.787198908563084</v>
          </cell>
          <cell r="AO39">
            <v>99.69796731360438</v>
          </cell>
          <cell r="AP39">
            <v>113.44363666426452</v>
          </cell>
          <cell r="AQ39">
            <v>84.487112359430384</v>
          </cell>
          <cell r="AR39">
            <v>87.091218543524349</v>
          </cell>
          <cell r="AS39">
            <v>80.818103993031912</v>
          </cell>
          <cell r="AT39">
            <v>80.7900984883006</v>
          </cell>
          <cell r="AU39">
            <v>93.296923726116347</v>
          </cell>
          <cell r="AV39">
            <v>103.6081045228577</v>
          </cell>
          <cell r="AW39">
            <v>104.84365094229989</v>
          </cell>
          <cell r="AX39">
            <v>101.6356952287868</v>
          </cell>
          <cell r="AY39">
            <v>101.95324862521983</v>
          </cell>
          <cell r="AZ39">
            <v>107.18722001558459</v>
          </cell>
          <cell r="BA39">
            <v>134.95126502294701</v>
          </cell>
          <cell r="BB39">
            <v>136.30732522124532</v>
          </cell>
          <cell r="BC39">
            <v>136.78542181625411</v>
          </cell>
          <cell r="BD39">
            <v>132.3795519605774</v>
          </cell>
          <cell r="BE39">
            <v>123.70536164554477</v>
          </cell>
          <cell r="BF39">
            <v>114.56530006581609</v>
          </cell>
          <cell r="BG39">
            <v>114.56530006581609</v>
          </cell>
          <cell r="BH39">
            <v>114.56530006581609</v>
          </cell>
          <cell r="BI39">
            <v>0</v>
          </cell>
        </row>
        <row r="52">
          <cell r="G52">
            <v>204.20131589995196</v>
          </cell>
          <cell r="H52">
            <v>220.75817935129942</v>
          </cell>
          <cell r="I52">
            <v>229.95643682427021</v>
          </cell>
          <cell r="J52">
            <v>237.31504280264687</v>
          </cell>
          <cell r="K52">
            <v>196.84270992157533</v>
          </cell>
          <cell r="L52">
            <v>68.935117655561271</v>
          </cell>
          <cell r="M52">
            <v>90.444284801286244</v>
          </cell>
          <cell r="N52">
            <v>115.78807805700731</v>
          </cell>
          <cell r="O52">
            <v>98.245765507829958</v>
          </cell>
          <cell r="P52">
            <v>118.74118092332611</v>
          </cell>
          <cell r="Q52">
            <v>148.31672651031982</v>
          </cell>
          <cell r="R52">
            <v>148.31672651031982</v>
          </cell>
          <cell r="S52">
            <v>148.31672651031982</v>
          </cell>
          <cell r="T52">
            <v>148.31672651031982</v>
          </cell>
          <cell r="U52">
            <v>148.31672651031982</v>
          </cell>
          <cell r="V52">
            <v>105.95909389000592</v>
          </cell>
          <cell r="W52">
            <v>171.67665170614521</v>
          </cell>
          <cell r="X52">
            <v>164.2718564592563</v>
          </cell>
          <cell r="Y52">
            <v>171.67665170614521</v>
          </cell>
          <cell r="Z52">
            <v>158.71826002408955</v>
          </cell>
          <cell r="AA52">
            <v>160.87799197109885</v>
          </cell>
          <cell r="AB52">
            <v>140.86741433962518</v>
          </cell>
          <cell r="AC52">
            <v>114.86247865114618</v>
          </cell>
          <cell r="AD52">
            <v>171.67665170614521</v>
          </cell>
          <cell r="AE52">
            <v>105.87094156563819</v>
          </cell>
          <cell r="AF52">
            <v>153.25281591329059</v>
          </cell>
          <cell r="AG52">
            <v>144.2612788277826</v>
          </cell>
          <cell r="AH52">
            <v>169.86952905660684</v>
          </cell>
          <cell r="AI52">
            <v>165.90267446005919</v>
          </cell>
          <cell r="AJ52">
            <v>171.67665170614521</v>
          </cell>
          <cell r="AK52">
            <v>163.43440937776288</v>
          </cell>
          <cell r="AL52">
            <v>171.67665170614521</v>
          </cell>
          <cell r="AM52">
            <v>166.38751224408168</v>
          </cell>
          <cell r="AN52">
            <v>158.01304142914779</v>
          </cell>
          <cell r="AO52">
            <v>123.9421680610219</v>
          </cell>
          <cell r="AP52">
            <v>171.67665170614521</v>
          </cell>
          <cell r="AQ52">
            <v>162.2443529987986</v>
          </cell>
          <cell r="AR52">
            <v>169.03208197511344</v>
          </cell>
          <cell r="AS52">
            <v>171.67665170614521</v>
          </cell>
          <cell r="AT52">
            <v>153.78172985949698</v>
          </cell>
          <cell r="AU52">
            <v>165.06522737856579</v>
          </cell>
          <cell r="AV52">
            <v>171.67665170614521</v>
          </cell>
          <cell r="AW52">
            <v>162.94957159374039</v>
          </cell>
          <cell r="AX52">
            <v>160.7016873223634</v>
          </cell>
          <cell r="AY52">
            <v>148.66889504616887</v>
          </cell>
          <cell r="AZ52">
            <v>167.26903548775891</v>
          </cell>
          <cell r="BA52">
            <v>171.67665170614521</v>
          </cell>
          <cell r="BB52">
            <v>171.67665170614521</v>
          </cell>
          <cell r="BC52">
            <v>161.27467743075363</v>
          </cell>
          <cell r="BD52">
            <v>171.6821612264182</v>
          </cell>
          <cell r="BE52">
            <v>171.6821612264182</v>
          </cell>
          <cell r="BF52">
            <v>171.6821612264182</v>
          </cell>
          <cell r="BG52">
            <v>171.6821612264182</v>
          </cell>
          <cell r="BH52">
            <v>171.6821612264182</v>
          </cell>
          <cell r="BI52">
            <v>0</v>
          </cell>
        </row>
        <row r="56">
          <cell r="G56">
            <v>7296.5433605999997</v>
          </cell>
          <cell r="H56">
            <v>7154.8731065000002</v>
          </cell>
          <cell r="I56">
            <v>8028.2285927000003</v>
          </cell>
          <cell r="J56">
            <v>7586.3750419999997</v>
          </cell>
          <cell r="K56">
            <v>7359.64</v>
          </cell>
          <cell r="L56">
            <v>7980.1567069000002</v>
          </cell>
          <cell r="M56">
            <v>5728.5448891999995</v>
          </cell>
          <cell r="N56">
            <v>7871.23</v>
          </cell>
          <cell r="O56">
            <v>8040.1500000000024</v>
          </cell>
          <cell r="P56">
            <v>8314.15</v>
          </cell>
          <cell r="Q56">
            <v>6763.39</v>
          </cell>
          <cell r="R56">
            <v>7569.9500000000007</v>
          </cell>
          <cell r="S56">
            <v>8583.43</v>
          </cell>
          <cell r="T56">
            <v>8256.0191593</v>
          </cell>
          <cell r="U56">
            <v>8373.0641907000008</v>
          </cell>
          <cell r="V56">
            <v>8304.2800000000007</v>
          </cell>
          <cell r="W56">
            <v>8278.5806123000002</v>
          </cell>
          <cell r="X56">
            <v>7205.8398590000006</v>
          </cell>
          <cell r="Y56">
            <v>8216.7975167999994</v>
          </cell>
          <cell r="Z56">
            <v>8361.5988754000009</v>
          </cell>
          <cell r="AA56">
            <v>9008</v>
          </cell>
          <cell r="AB56">
            <v>8354.68</v>
          </cell>
          <cell r="AC56">
            <v>8545.9500000000007</v>
          </cell>
          <cell r="AD56">
            <v>8524.7199999999993</v>
          </cell>
          <cell r="AE56">
            <v>8569.19</v>
          </cell>
          <cell r="AF56">
            <v>8707.5</v>
          </cell>
          <cell r="AG56">
            <v>8391.9600000000009</v>
          </cell>
          <cell r="AH56">
            <v>8179.7100000000009</v>
          </cell>
          <cell r="AI56">
            <v>8748.6792466000006</v>
          </cell>
          <cell r="AJ56">
            <v>8408.94</v>
          </cell>
          <cell r="AK56">
            <v>8101.8500000000013</v>
          </cell>
          <cell r="AL56">
            <v>6507.18</v>
          </cell>
          <cell r="AM56">
            <v>6361.0640479999993</v>
          </cell>
          <cell r="AN56">
            <v>7778.1922880000002</v>
          </cell>
          <cell r="AO56">
            <v>7786.1799999999994</v>
          </cell>
          <cell r="AP56">
            <v>8817.3080919999993</v>
          </cell>
          <cell r="AQ56">
            <v>8654.2329239999999</v>
          </cell>
          <cell r="AR56">
            <v>8159.8996699999989</v>
          </cell>
          <cell r="AS56">
            <v>8801.158954999999</v>
          </cell>
          <cell r="AT56">
            <v>8421.9858619999995</v>
          </cell>
          <cell r="AU56">
            <v>8458.3041969999977</v>
          </cell>
          <cell r="AV56">
            <v>7198.1609320000007</v>
          </cell>
          <cell r="AW56">
            <v>6461.8807009999991</v>
          </cell>
          <cell r="AX56">
            <v>8125.7901690000008</v>
          </cell>
          <cell r="AY56">
            <v>8874.733925999999</v>
          </cell>
          <cell r="AZ56">
            <v>8638.1936299999998</v>
          </cell>
          <cell r="BA56">
            <v>8877.1603339999983</v>
          </cell>
          <cell r="BB56">
            <v>6897.7480750000004</v>
          </cell>
          <cell r="BC56">
            <v>7890.0123380000005</v>
          </cell>
          <cell r="BD56">
            <v>7733.972229</v>
          </cell>
          <cell r="BE56">
            <v>6081.2675949999993</v>
          </cell>
          <cell r="BF56">
            <v>5820.531457</v>
          </cell>
          <cell r="BG56">
            <v>8046.8252650000004</v>
          </cell>
          <cell r="BH56">
            <v>8114.703141</v>
          </cell>
          <cell r="BI56">
            <v>0</v>
          </cell>
        </row>
        <row r="61">
          <cell r="G61">
            <v>7296.5433605999997</v>
          </cell>
          <cell r="H61">
            <v>7154.8731065000002</v>
          </cell>
          <cell r="I61">
            <v>8028.2285927000003</v>
          </cell>
          <cell r="J61">
            <v>7586.3750419999997</v>
          </cell>
          <cell r="K61">
            <v>7359.64</v>
          </cell>
          <cell r="L61">
            <v>7980.1567069000002</v>
          </cell>
          <cell r="M61">
            <v>5728.5448891999995</v>
          </cell>
          <cell r="N61">
            <v>7871.23</v>
          </cell>
          <cell r="O61">
            <v>8040.1500000000024</v>
          </cell>
          <cell r="P61">
            <v>8314.15</v>
          </cell>
          <cell r="Q61">
            <v>6763.39</v>
          </cell>
          <cell r="R61">
            <v>7569.9500000000007</v>
          </cell>
          <cell r="S61">
            <v>8583.43</v>
          </cell>
          <cell r="T61">
            <v>8256.0191593</v>
          </cell>
          <cell r="U61">
            <v>8373.0641907000008</v>
          </cell>
          <cell r="V61">
            <v>8304.2800000000007</v>
          </cell>
          <cell r="W61">
            <v>8278.5806123000002</v>
          </cell>
          <cell r="X61">
            <v>7205.8398590000006</v>
          </cell>
          <cell r="Y61">
            <v>8216.7975167999994</v>
          </cell>
          <cell r="Z61">
            <v>8361.5988754000009</v>
          </cell>
          <cell r="AA61">
            <v>9008</v>
          </cell>
          <cell r="AB61">
            <v>8354.68</v>
          </cell>
          <cell r="AC61">
            <v>8545.9500000000007</v>
          </cell>
          <cell r="AD61">
            <v>8524.7199999999993</v>
          </cell>
          <cell r="AE61">
            <v>8569.19</v>
          </cell>
          <cell r="AF61">
            <v>8707.5</v>
          </cell>
          <cell r="AG61">
            <v>8391.9600000000009</v>
          </cell>
          <cell r="AH61">
            <v>8179.7100000000009</v>
          </cell>
          <cell r="AI61">
            <v>8748.6792466000006</v>
          </cell>
          <cell r="AJ61">
            <v>8408.94</v>
          </cell>
          <cell r="AK61">
            <v>8101.8500000000013</v>
          </cell>
          <cell r="AL61">
            <v>6507.18</v>
          </cell>
          <cell r="AM61">
            <v>6361.0640479999993</v>
          </cell>
          <cell r="AN61">
            <v>7778.1922880000002</v>
          </cell>
          <cell r="AO61">
            <v>7786.1799999999994</v>
          </cell>
          <cell r="AP61">
            <v>8817.3080919999993</v>
          </cell>
          <cell r="AQ61">
            <v>8654.2329239999999</v>
          </cell>
          <cell r="AR61">
            <v>8159.8996699999989</v>
          </cell>
          <cell r="AS61">
            <v>8801.158954999999</v>
          </cell>
          <cell r="AT61">
            <v>8421.9858619999995</v>
          </cell>
          <cell r="AU61">
            <v>8458.3041969999977</v>
          </cell>
          <cell r="AV61">
            <v>7198.1609320000007</v>
          </cell>
          <cell r="AW61">
            <v>6461.8807009999991</v>
          </cell>
          <cell r="AX61">
            <v>8125.7901690000008</v>
          </cell>
          <cell r="AY61">
            <v>8874.733925999999</v>
          </cell>
          <cell r="AZ61">
            <v>8638.1936299999998</v>
          </cell>
          <cell r="BA61">
            <v>8877.1603339999983</v>
          </cell>
          <cell r="BB61">
            <v>6897.7480750000004</v>
          </cell>
          <cell r="BC61">
            <v>7890.0123380000005</v>
          </cell>
          <cell r="BD61">
            <v>7733.972229</v>
          </cell>
          <cell r="BE61">
            <v>6081.2675949999993</v>
          </cell>
          <cell r="BF61">
            <v>5820.531457</v>
          </cell>
          <cell r="BG61">
            <v>8046.8252650000004</v>
          </cell>
          <cell r="BH61">
            <v>8114.703141</v>
          </cell>
          <cell r="BI61">
            <v>0</v>
          </cell>
        </row>
        <row r="70">
          <cell r="G70">
            <v>551.55411658907224</v>
          </cell>
          <cell r="H70">
            <v>534.08863425864001</v>
          </cell>
          <cell r="I70">
            <v>521.11084065533896</v>
          </cell>
          <cell r="J70">
            <v>571.99413613337947</v>
          </cell>
          <cell r="K70">
            <v>521.45403631511886</v>
          </cell>
          <cell r="L70">
            <v>275</v>
          </cell>
          <cell r="M70">
            <v>409</v>
          </cell>
          <cell r="N70">
            <v>558</v>
          </cell>
          <cell r="O70">
            <v>444</v>
          </cell>
          <cell r="P70">
            <v>592</v>
          </cell>
          <cell r="Q70">
            <v>677.36999999999989</v>
          </cell>
          <cell r="R70">
            <v>652.28</v>
          </cell>
          <cell r="S70">
            <v>687.68999999999994</v>
          </cell>
          <cell r="T70">
            <v>652.28</v>
          </cell>
          <cell r="U70">
            <v>672.77</v>
          </cell>
          <cell r="V70">
            <v>710.85241932149995</v>
          </cell>
          <cell r="W70">
            <v>805.45075033750004</v>
          </cell>
          <cell r="X70">
            <v>772.04503748050001</v>
          </cell>
          <cell r="Y70">
            <v>799.94936047375006</v>
          </cell>
          <cell r="Z70">
            <v>715.56732682000006</v>
          </cell>
          <cell r="AA70">
            <v>774.25419601327883</v>
          </cell>
          <cell r="AB70">
            <v>774.03486542421354</v>
          </cell>
          <cell r="AC70">
            <v>715.7852492387924</v>
          </cell>
          <cell r="AD70">
            <v>790.15649299886365</v>
          </cell>
          <cell r="AE70">
            <v>669.86338208136362</v>
          </cell>
          <cell r="AF70">
            <v>709.09075854999992</v>
          </cell>
          <cell r="AG70">
            <v>728.23331569749996</v>
          </cell>
          <cell r="AH70">
            <v>800.37340532500002</v>
          </cell>
          <cell r="AI70">
            <v>702.64842638499999</v>
          </cell>
          <cell r="AJ70">
            <v>734.38573014999997</v>
          </cell>
          <cell r="AK70">
            <v>770.75307908499997</v>
          </cell>
          <cell r="AL70">
            <v>810.45040000000006</v>
          </cell>
          <cell r="AM70">
            <v>766.2132268150001</v>
          </cell>
          <cell r="AN70">
            <v>775.04580480999994</v>
          </cell>
          <cell r="AO70">
            <v>727.14489241000001</v>
          </cell>
          <cell r="AP70">
            <v>770.75307908499997</v>
          </cell>
          <cell r="AQ70">
            <v>782.82104497015837</v>
          </cell>
          <cell r="AR70">
            <v>741.49378646000002</v>
          </cell>
          <cell r="AS70">
            <v>741.37335482499998</v>
          </cell>
          <cell r="AT70">
            <v>713.06939992000002</v>
          </cell>
          <cell r="AU70">
            <v>788.603366725</v>
          </cell>
          <cell r="AV70">
            <v>807.45407558570503</v>
          </cell>
          <cell r="AW70">
            <v>769.26728522226222</v>
          </cell>
          <cell r="AX70">
            <v>699.05562566499998</v>
          </cell>
          <cell r="AY70">
            <v>731.20778284000005</v>
          </cell>
          <cell r="AZ70">
            <v>716.14290807999998</v>
          </cell>
          <cell r="BA70">
            <v>679.58657730999994</v>
          </cell>
          <cell r="BB70">
            <v>791.16482333500005</v>
          </cell>
          <cell r="BC70">
            <v>710.17313860000002</v>
          </cell>
          <cell r="BD70">
            <v>799.11296542000002</v>
          </cell>
          <cell r="BE70">
            <v>894.95982755572413</v>
          </cell>
          <cell r="BF70">
            <v>866.97363931122629</v>
          </cell>
          <cell r="BG70">
            <v>939.33891130863776</v>
          </cell>
          <cell r="BH70">
            <v>811.43686799789066</v>
          </cell>
          <cell r="BI70">
            <v>0</v>
          </cell>
        </row>
        <row r="79">
          <cell r="G79">
            <v>442.25612176943997</v>
          </cell>
          <cell r="H79">
            <v>452.23182376423938</v>
          </cell>
          <cell r="I79">
            <v>462.20752575903873</v>
          </cell>
          <cell r="J79">
            <v>472.18322775383808</v>
          </cell>
          <cell r="K79">
            <v>482.15892974863749</v>
          </cell>
          <cell r="L79">
            <v>326.2054552299403</v>
          </cell>
          <cell r="M79">
            <v>339.50639122300618</v>
          </cell>
          <cell r="N79">
            <v>353.80489741555198</v>
          </cell>
          <cell r="O79">
            <v>368.76845040775106</v>
          </cell>
          <cell r="P79">
            <v>383.3994800001235</v>
          </cell>
          <cell r="Q79">
            <v>434.60808357342705</v>
          </cell>
          <cell r="R79">
            <v>460.21238536007888</v>
          </cell>
          <cell r="S79">
            <v>486.14921054655724</v>
          </cell>
          <cell r="T79">
            <v>511.75351233320907</v>
          </cell>
          <cell r="U79">
            <v>900.86081503958326</v>
          </cell>
          <cell r="V79">
            <v>819.84248618871311</v>
          </cell>
          <cell r="W79">
            <v>733.79325891463759</v>
          </cell>
          <cell r="X79">
            <v>674.1171414736931</v>
          </cell>
          <cell r="Y79">
            <v>599.0123492418868</v>
          </cell>
          <cell r="Z79">
            <v>531.43537417860409</v>
          </cell>
          <cell r="AA79">
            <v>548.84025763568025</v>
          </cell>
          <cell r="AB79">
            <v>579.71522701000345</v>
          </cell>
          <cell r="AC79">
            <v>606.5090401474497</v>
          </cell>
          <cell r="AD79">
            <v>631.37086395406106</v>
          </cell>
          <cell r="AE79">
            <v>652.65605872017477</v>
          </cell>
          <cell r="AF79">
            <v>728.05235408239855</v>
          </cell>
          <cell r="AG79">
            <v>792.04962912823737</v>
          </cell>
          <cell r="AH79">
            <v>860.44714947911825</v>
          </cell>
          <cell r="AI79">
            <v>927.45255022618721</v>
          </cell>
          <cell r="AJ79">
            <v>988.67962317488514</v>
          </cell>
          <cell r="AK79">
            <v>1056.5009725922557</v>
          </cell>
          <cell r="AL79">
            <v>1115.2226179778786</v>
          </cell>
          <cell r="AM79">
            <v>1162.3116720961466</v>
          </cell>
          <cell r="AN79">
            <v>1222.7092229707823</v>
          </cell>
          <cell r="AO79">
            <v>1282.3038391471168</v>
          </cell>
          <cell r="AP79">
            <v>1301.611447889843</v>
          </cell>
          <cell r="AQ79">
            <v>1325.2241574307172</v>
          </cell>
          <cell r="AR79">
            <v>1337.6508739929927</v>
          </cell>
          <cell r="AS79">
            <v>1343.033407083472</v>
          </cell>
          <cell r="AT79">
            <v>1335.3198242907843</v>
          </cell>
          <cell r="AU79">
            <v>1324.4190256529178</v>
          </cell>
          <cell r="AV79">
            <v>1329.9401712533845</v>
          </cell>
          <cell r="AW79">
            <v>1342.4334050016791</v>
          </cell>
          <cell r="AX79">
            <v>1351.6181681060186</v>
          </cell>
          <cell r="AY79">
            <v>1374.5636110814914</v>
          </cell>
          <cell r="AZ79">
            <v>1399.1107146190593</v>
          </cell>
          <cell r="BA79">
            <v>1432.7515822817736</v>
          </cell>
          <cell r="BB79">
            <v>1452.9021880384307</v>
          </cell>
          <cell r="BC79">
            <v>1474.2167351359599</v>
          </cell>
          <cell r="BD79">
            <v>1480.3236944488467</v>
          </cell>
          <cell r="BE79">
            <v>1510.3863298243207</v>
          </cell>
          <cell r="BF79">
            <v>1513.2912856327694</v>
          </cell>
          <cell r="BG79">
            <v>1513.7455322039064</v>
          </cell>
          <cell r="BH79">
            <v>1513.0579660145972</v>
          </cell>
          <cell r="BI79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</row>
        <row r="97">
          <cell r="G97">
            <v>4.4734279022748797</v>
          </cell>
          <cell r="H97">
            <v>4.5172070009626228</v>
          </cell>
          <cell r="I97">
            <v>4.5570061815878447</v>
          </cell>
          <cell r="J97">
            <v>4.6007852802755878</v>
          </cell>
          <cell r="K97">
            <v>4.6445643789633317</v>
          </cell>
          <cell r="L97">
            <v>4.6963033137761192</v>
          </cell>
          <cell r="M97">
            <v>4.736102494401341</v>
          </cell>
          <cell r="N97">
            <v>4.7759016750265619</v>
          </cell>
          <cell r="O97">
            <v>4.8157008556517837</v>
          </cell>
          <cell r="P97">
            <v>4.8555000362770047</v>
          </cell>
          <cell r="Q97">
            <v>3.9560385541470025</v>
          </cell>
          <cell r="R97">
            <v>3.0565770720169998</v>
          </cell>
          <cell r="S97">
            <v>2.0854770647615988</v>
          </cell>
          <cell r="T97">
            <v>1.2576541077569947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0.66666000000000003</v>
          </cell>
          <cell r="AB97">
            <v>1.3333200000000001</v>
          </cell>
          <cell r="AC97">
            <v>1.9999800000000001</v>
          </cell>
          <cell r="AD97">
            <v>2.6666400000000001</v>
          </cell>
          <cell r="AE97">
            <v>3.3333000000000004</v>
          </cell>
          <cell r="AF97">
            <v>3.3333000000000004</v>
          </cell>
          <cell r="AG97">
            <v>3.3333000000000004</v>
          </cell>
          <cell r="AH97">
            <v>3.3333000000000004</v>
          </cell>
          <cell r="AI97">
            <v>3.3333000000000004</v>
          </cell>
          <cell r="AJ97">
            <v>3.3333000000000004</v>
          </cell>
          <cell r="AK97">
            <v>7.3332600000000001</v>
          </cell>
          <cell r="AL97">
            <v>11.333220000000001</v>
          </cell>
          <cell r="AM97">
            <v>15.333180000000002</v>
          </cell>
          <cell r="AN97">
            <v>19.33314</v>
          </cell>
          <cell r="AO97">
            <v>23.333100000000002</v>
          </cell>
          <cell r="AP97">
            <v>22.666440000000001</v>
          </cell>
          <cell r="AQ97">
            <v>21.999780000000001</v>
          </cell>
          <cell r="AR97">
            <v>21.333120000000001</v>
          </cell>
          <cell r="AS97">
            <v>20.666460000000001</v>
          </cell>
          <cell r="AT97">
            <v>19.9998</v>
          </cell>
          <cell r="AU97">
            <v>19.9998</v>
          </cell>
          <cell r="AV97">
            <v>19.9998</v>
          </cell>
          <cell r="AW97">
            <v>19.9998</v>
          </cell>
          <cell r="AX97">
            <v>19.9998</v>
          </cell>
          <cell r="AY97">
            <v>19.9998</v>
          </cell>
          <cell r="AZ97">
            <v>19.9998</v>
          </cell>
          <cell r="BA97">
            <v>19.9998</v>
          </cell>
          <cell r="BB97">
            <v>19.9998</v>
          </cell>
          <cell r="BC97">
            <v>19.9998</v>
          </cell>
          <cell r="BD97">
            <v>19.9998</v>
          </cell>
          <cell r="BE97">
            <v>19.9998</v>
          </cell>
          <cell r="BF97">
            <v>19.9998</v>
          </cell>
          <cell r="BG97">
            <v>19.9998</v>
          </cell>
          <cell r="BH97">
            <v>19.9998</v>
          </cell>
          <cell r="BI97">
            <v>19.9998</v>
          </cell>
        </row>
        <row r="104">
          <cell r="G104">
            <v>912.68</v>
          </cell>
          <cell r="H104">
            <v>960.2</v>
          </cell>
          <cell r="I104">
            <v>1406.3299999999997</v>
          </cell>
          <cell r="J104">
            <v>374.61</v>
          </cell>
          <cell r="K104">
            <v>1646.58</v>
          </cell>
          <cell r="L104">
            <v>1217.75</v>
          </cell>
          <cell r="M104">
            <v>312.17</v>
          </cell>
          <cell r="N104">
            <v>1216.4000000000001</v>
          </cell>
          <cell r="O104">
            <v>1596.6699999999996</v>
          </cell>
          <cell r="P104">
            <v>1436.15</v>
          </cell>
          <cell r="Q104">
            <v>961.84000000000015</v>
          </cell>
          <cell r="R104">
            <v>2467.33</v>
          </cell>
          <cell r="S104">
            <v>1155.3499999999999</v>
          </cell>
          <cell r="T104">
            <v>1488.06</v>
          </cell>
          <cell r="U104">
            <v>1592.11</v>
          </cell>
          <cell r="V104">
            <v>1301.92</v>
          </cell>
          <cell r="W104">
            <v>1369.8600000000001</v>
          </cell>
          <cell r="X104">
            <v>565.27</v>
          </cell>
          <cell r="Y104">
            <v>831.35</v>
          </cell>
          <cell r="Z104">
            <v>726.55000000000007</v>
          </cell>
          <cell r="AA104">
            <v>994.56000000000006</v>
          </cell>
          <cell r="AB104">
            <v>1037.3699999999999</v>
          </cell>
          <cell r="AC104">
            <v>1165.17</v>
          </cell>
          <cell r="AD104">
            <v>840.53</v>
          </cell>
          <cell r="AE104">
            <v>1311.1</v>
          </cell>
          <cell r="AF104">
            <v>734.71</v>
          </cell>
          <cell r="AG104">
            <v>2220.83</v>
          </cell>
          <cell r="AH104">
            <v>1697.6799999999998</v>
          </cell>
          <cell r="AI104">
            <v>3129.3599999999997</v>
          </cell>
          <cell r="AJ104">
            <v>1125.9099999999999</v>
          </cell>
          <cell r="AK104">
            <v>1555.9399999999998</v>
          </cell>
          <cell r="AL104">
            <v>73.53</v>
          </cell>
          <cell r="AM104">
            <v>652.45000000000005</v>
          </cell>
          <cell r="AN104">
            <v>1349.23</v>
          </cell>
          <cell r="AO104">
            <v>2194.1499999999996</v>
          </cell>
          <cell r="AP104">
            <v>1065.52</v>
          </cell>
          <cell r="AQ104">
            <v>2236.58</v>
          </cell>
          <cell r="AR104">
            <v>1921.23</v>
          </cell>
          <cell r="AS104">
            <v>1301.5100000000002</v>
          </cell>
          <cell r="AT104">
            <v>1241.1599999999999</v>
          </cell>
          <cell r="AU104">
            <v>1167.58</v>
          </cell>
          <cell r="AV104">
            <v>520.58000000000004</v>
          </cell>
          <cell r="AW104">
            <v>904.96</v>
          </cell>
          <cell r="AX104">
            <v>1860.9500000000003</v>
          </cell>
          <cell r="AY104">
            <v>1298.48</v>
          </cell>
          <cell r="AZ104">
            <v>993.45999999999992</v>
          </cell>
          <cell r="BA104">
            <v>1511.3</v>
          </cell>
          <cell r="BB104">
            <v>439.40999999999997</v>
          </cell>
          <cell r="BC104">
            <v>1290.3</v>
          </cell>
          <cell r="BD104">
            <v>949.66000000000008</v>
          </cell>
          <cell r="BE104">
            <v>1371.92</v>
          </cell>
          <cell r="BF104">
            <v>1013.86</v>
          </cell>
          <cell r="BG104">
            <v>1238.4299999999998</v>
          </cell>
          <cell r="BH104">
            <v>1505.63</v>
          </cell>
          <cell r="BI104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</row>
      </sheetData>
      <sheetData sheetId="13">
        <row r="12">
          <cell r="G12">
            <v>14711.647142497117</v>
          </cell>
          <cell r="H12">
            <v>15950.186167622818</v>
          </cell>
          <cell r="I12">
            <v>14236.52054126523</v>
          </cell>
          <cell r="J12">
            <v>15625.626731474285</v>
          </cell>
          <cell r="K12">
            <v>15624.68464194672</v>
          </cell>
          <cell r="L12">
            <v>12195.919202609233</v>
          </cell>
          <cell r="M12">
            <v>11103.411813622206</v>
          </cell>
          <cell r="N12">
            <v>15593.217147253372</v>
          </cell>
          <cell r="O12">
            <v>15172.137700697505</v>
          </cell>
          <cell r="P12">
            <v>16333.10612116242</v>
          </cell>
          <cell r="Q12">
            <v>18306.191035472759</v>
          </cell>
          <cell r="R12">
            <v>17818.461592875759</v>
          </cell>
          <cell r="S12">
            <v>19729.232414564762</v>
          </cell>
          <cell r="T12">
            <v>18887.577788116887</v>
          </cell>
          <cell r="U12">
            <v>20100.123589242387</v>
          </cell>
          <cell r="V12">
            <v>20000.749161743097</v>
          </cell>
          <cell r="W12">
            <v>22479.725552241369</v>
          </cell>
          <cell r="X12">
            <v>26422.124454738107</v>
          </cell>
          <cell r="Y12">
            <v>26802.236936055444</v>
          </cell>
          <cell r="Z12">
            <v>23511.698309393101</v>
          </cell>
          <cell r="AA12">
            <v>22790.796066821487</v>
          </cell>
          <cell r="AB12">
            <v>18093.814735088712</v>
          </cell>
          <cell r="AC12">
            <v>19425.910588983519</v>
          </cell>
          <cell r="AD12">
            <v>22086.445600139192</v>
          </cell>
          <cell r="AE12">
            <v>15737.540811605459</v>
          </cell>
          <cell r="AF12">
            <v>19656.434472347224</v>
          </cell>
          <cell r="AG12">
            <v>16805.705503292193</v>
          </cell>
          <cell r="AH12">
            <v>21465.160512160117</v>
          </cell>
          <cell r="AI12">
            <v>20060.875399368073</v>
          </cell>
          <cell r="AJ12">
            <v>21933.731865747588</v>
          </cell>
          <cell r="AK12">
            <v>22792.275948726485</v>
          </cell>
          <cell r="AL12">
            <v>21000.004311713688</v>
          </cell>
          <cell r="AM12">
            <v>24803.793442272708</v>
          </cell>
          <cell r="AN12">
            <v>21444.681630481224</v>
          </cell>
          <cell r="AO12">
            <v>19483.339954457158</v>
          </cell>
          <cell r="AP12">
            <v>20443.261786086761</v>
          </cell>
          <cell r="AQ12">
            <v>22208.521537999597</v>
          </cell>
          <cell r="AR12">
            <v>21243.114576839373</v>
          </cell>
          <cell r="AS12">
            <v>21839.480978348314</v>
          </cell>
          <cell r="AT12">
            <v>21011.606460562602</v>
          </cell>
          <cell r="AU12">
            <v>23105.352783027774</v>
          </cell>
          <cell r="AV12">
            <v>22889.991238142353</v>
          </cell>
          <cell r="AW12">
            <v>18000.24993797344</v>
          </cell>
          <cell r="AX12">
            <v>21548.831216578772</v>
          </cell>
          <cell r="AY12">
            <v>20401.416399045775</v>
          </cell>
          <cell r="AZ12">
            <v>23866.271295137693</v>
          </cell>
          <cell r="BA12">
            <v>24047.444637311095</v>
          </cell>
          <cell r="BB12">
            <v>23168.779861835868</v>
          </cell>
          <cell r="BC12">
            <v>24248.61807885308</v>
          </cell>
          <cell r="BD12">
            <v>23831.715868084659</v>
          </cell>
          <cell r="BE12">
            <v>21013.622705508285</v>
          </cell>
          <cell r="BF12">
            <v>20943.846344311416</v>
          </cell>
          <cell r="BG12">
            <v>28703.204833401316</v>
          </cell>
          <cell r="BH12">
            <v>22852.168003753584</v>
          </cell>
          <cell r="BI12">
            <v>19.9998</v>
          </cell>
        </row>
        <row r="21">
          <cell r="G21">
            <v>13139.020213612119</v>
          </cell>
          <cell r="H21">
            <v>14373.329877917013</v>
          </cell>
          <cell r="I21">
            <v>12664.069316050929</v>
          </cell>
          <cell r="J21">
            <v>13998.087673460808</v>
          </cell>
          <cell r="K21">
            <v>14096.839476432211</v>
          </cell>
          <cell r="L21">
            <v>10916.751679569599</v>
          </cell>
          <cell r="M21">
            <v>9762.8392209217473</v>
          </cell>
          <cell r="N21">
            <v>13796.42301345204</v>
          </cell>
          <cell r="O21">
            <v>13461.17455570128</v>
          </cell>
          <cell r="P21">
            <v>14566.939967552678</v>
          </cell>
          <cell r="Q21">
            <v>16456.666499999999</v>
          </cell>
          <cell r="R21">
            <v>15968.930250000001</v>
          </cell>
          <cell r="S21">
            <v>17773.5255</v>
          </cell>
          <cell r="T21">
            <v>17020.914500000003</v>
          </cell>
          <cell r="U21">
            <v>18221.378499999999</v>
          </cell>
          <cell r="V21">
            <v>17985.525000000001</v>
          </cell>
          <cell r="W21">
            <v>20437.45</v>
          </cell>
          <cell r="X21">
            <v>24401.625</v>
          </cell>
          <cell r="Y21">
            <v>24774.325000000004</v>
          </cell>
          <cell r="Z21">
            <v>21528.35</v>
          </cell>
          <cell r="AA21">
            <v>20752.821130619188</v>
          </cell>
          <cell r="AB21">
            <v>16068.373569318026</v>
          </cell>
          <cell r="AC21">
            <v>17412.066410296571</v>
          </cell>
          <cell r="AD21">
            <v>20098.117968331379</v>
          </cell>
          <cell r="AE21">
            <v>13811.582689405508</v>
          </cell>
          <cell r="AF21">
            <v>17654.44054825584</v>
          </cell>
          <cell r="AG21">
            <v>14787.097278940064</v>
          </cell>
          <cell r="AH21">
            <v>19384.776983109092</v>
          </cell>
          <cell r="AI21">
            <v>17998.528571436356</v>
          </cell>
          <cell r="AJ21">
            <v>19880.20359408687</v>
          </cell>
          <cell r="AK21">
            <v>20786.102350399247</v>
          </cell>
          <cell r="AL21">
            <v>19087.815405677455</v>
          </cell>
          <cell r="AM21">
            <v>22766.367895684572</v>
          </cell>
          <cell r="AN21">
            <v>19386.213546288785</v>
          </cell>
          <cell r="AO21">
            <v>17429.365545771714</v>
          </cell>
          <cell r="AP21">
            <v>18368.126507072324</v>
          </cell>
          <cell r="AQ21">
            <v>20145.410357193497</v>
          </cell>
          <cell r="AR21">
            <v>19126.670401998945</v>
          </cell>
          <cell r="AS21">
            <v>19826.588982084886</v>
          </cell>
          <cell r="AT21">
            <v>18982.288555452491</v>
          </cell>
          <cell r="AU21">
            <v>21024.316440127637</v>
          </cell>
          <cell r="AV21">
            <v>20899.267952018963</v>
          </cell>
          <cell r="AW21">
            <v>15975.463052415163</v>
          </cell>
          <cell r="AX21">
            <v>19457.188074563142</v>
          </cell>
          <cell r="AY21">
            <v>18332.963770297465</v>
          </cell>
          <cell r="AZ21">
            <v>21793.92704652821</v>
          </cell>
          <cell r="BA21">
            <v>21946.239133340969</v>
          </cell>
          <cell r="BB21">
            <v>21117.593906607217</v>
          </cell>
          <cell r="BC21">
            <v>22218.095041827364</v>
          </cell>
          <cell r="BD21">
            <v>21832.370044192663</v>
          </cell>
          <cell r="BE21">
            <v>18976.230890703922</v>
          </cell>
          <cell r="BF21">
            <v>18876.280525385329</v>
          </cell>
          <cell r="BG21">
            <v>26630.451026601539</v>
          </cell>
          <cell r="BH21">
            <v>20830.482890981944</v>
          </cell>
          <cell r="BI21">
            <v>0</v>
          </cell>
        </row>
        <row r="29">
          <cell r="G29">
            <v>142.64732752152395</v>
          </cell>
          <cell r="H29">
            <v>154.21332705029621</v>
          </cell>
          <cell r="I29">
            <v>160.63888234405846</v>
          </cell>
          <cell r="J29">
            <v>165.77932657906834</v>
          </cell>
          <cell r="K29">
            <v>137.50688328651404</v>
          </cell>
          <cell r="L29">
            <v>116.90450554199465</v>
          </cell>
          <cell r="M29">
            <v>108.08152399165543</v>
          </cell>
          <cell r="N29">
            <v>97.052797053731382</v>
          </cell>
          <cell r="O29">
            <v>105.87577860407063</v>
          </cell>
          <cell r="P29">
            <v>108.08152399165543</v>
          </cell>
          <cell r="Q29">
            <v>89.553262735943065</v>
          </cell>
          <cell r="R29">
            <v>84.700622883256472</v>
          </cell>
          <cell r="S29">
            <v>83.818324728222578</v>
          </cell>
          <cell r="T29">
            <v>85.362346499531967</v>
          </cell>
          <cell r="U29">
            <v>80.950855724362313</v>
          </cell>
          <cell r="V29">
            <v>96.104421040583304</v>
          </cell>
          <cell r="W29">
            <v>94.382925507630148</v>
          </cell>
          <cell r="X29">
            <v>93.253384905716857</v>
          </cell>
          <cell r="Y29">
            <v>94.723302109962162</v>
          </cell>
          <cell r="Z29">
            <v>92.258460938850376</v>
          </cell>
          <cell r="AA29">
            <v>87.426782222226848</v>
          </cell>
          <cell r="AB29">
            <v>88.120878236357356</v>
          </cell>
          <cell r="AC29">
            <v>86.779534026080569</v>
          </cell>
          <cell r="AD29">
            <v>85.421180657091696</v>
          </cell>
          <cell r="AE29">
            <v>84.121625658045929</v>
          </cell>
          <cell r="AF29">
            <v>81.078234889237351</v>
          </cell>
          <cell r="AG29">
            <v>80.511571900116735</v>
          </cell>
          <cell r="AH29">
            <v>78.846147549376937</v>
          </cell>
          <cell r="AI29">
            <v>77.180357793706293</v>
          </cell>
          <cell r="AJ29">
            <v>75.514568038035662</v>
          </cell>
          <cell r="AK29">
            <v>74.13543942084172</v>
          </cell>
          <cell r="AL29">
            <v>64.030363123493174</v>
          </cell>
          <cell r="AM29">
            <v>52.44639359007472</v>
          </cell>
          <cell r="AN29">
            <v>47.517821008648212</v>
          </cell>
          <cell r="AO29">
            <v>53.293008192544725</v>
          </cell>
          <cell r="AP29">
            <v>55.989926903734997</v>
          </cell>
          <cell r="AQ29">
            <v>52.794154068150078</v>
          </cell>
          <cell r="AR29">
            <v>53.478258666854103</v>
          </cell>
          <cell r="AS29">
            <v>50.482643138685646</v>
          </cell>
          <cell r="AT29">
            <v>50.482643138685646</v>
          </cell>
          <cell r="AU29">
            <v>55.825737210118156</v>
          </cell>
          <cell r="AV29">
            <v>62.402848083187045</v>
          </cell>
          <cell r="AW29">
            <v>63.042104529020065</v>
          </cell>
          <cell r="AX29">
            <v>60.721374670683865</v>
          </cell>
          <cell r="AY29">
            <v>61.112424394442669</v>
          </cell>
          <cell r="AZ29">
            <v>64.039310360825453</v>
          </cell>
          <cell r="BA29">
            <v>70.716243621485773</v>
          </cell>
          <cell r="BB29">
            <v>71.461142379057392</v>
          </cell>
          <cell r="BC29">
            <v>71.493330345209571</v>
          </cell>
          <cell r="BD29">
            <v>69.121592995844168</v>
          </cell>
          <cell r="BE29">
            <v>64.855556065708882</v>
          </cell>
          <cell r="BF29">
            <v>59.814117590633899</v>
          </cell>
          <cell r="BG29">
            <v>59.814117590633899</v>
          </cell>
          <cell r="BH29">
            <v>59.814117590633899</v>
          </cell>
          <cell r="BI29">
            <v>0</v>
          </cell>
        </row>
        <row r="37">
          <cell r="G37">
            <v>102.19041050038933</v>
          </cell>
          <cell r="H37">
            <v>110.47611945988038</v>
          </cell>
          <cell r="I37">
            <v>115.07929110404204</v>
          </cell>
          <cell r="J37">
            <v>118.7618284193714</v>
          </cell>
          <cell r="K37">
            <v>98.507873185060006</v>
          </cell>
          <cell r="L37">
            <v>34.49785786182634</v>
          </cell>
          <cell r="M37">
            <v>45.261895353240185</v>
          </cell>
          <cell r="N37">
            <v>57.944931331852814</v>
          </cell>
          <cell r="O37">
            <v>49.166064689265284</v>
          </cell>
          <cell r="P37">
            <v>59.422780741534631</v>
          </cell>
          <cell r="Q37">
            <v>74.223552866767434</v>
          </cell>
          <cell r="R37">
            <v>74.223552866767434</v>
          </cell>
          <cell r="S37">
            <v>74.223552866767434</v>
          </cell>
          <cell r="T37">
            <v>74.223552866767434</v>
          </cell>
          <cell r="U37">
            <v>74.223552866767434</v>
          </cell>
          <cell r="V37">
            <v>53.026119117538698</v>
          </cell>
          <cell r="W37">
            <v>85.913782846428134</v>
          </cell>
          <cell r="X37">
            <v>82.208130595285667</v>
          </cell>
          <cell r="Y37">
            <v>85.913782846428134</v>
          </cell>
          <cell r="Z37">
            <v>79.428891406928813</v>
          </cell>
          <cell r="AA37">
            <v>80.509706646845359</v>
          </cell>
          <cell r="AB37">
            <v>70.495622587210363</v>
          </cell>
          <cell r="AC37">
            <v>57.481724800460007</v>
          </cell>
          <cell r="AD37">
            <v>85.913782846428134</v>
          </cell>
          <cell r="AE37">
            <v>52.982004209787</v>
          </cell>
          <cell r="AF37">
            <v>76.69376712632365</v>
          </cell>
          <cell r="AG37">
            <v>72.194046535650642</v>
          </cell>
          <cell r="AH37">
            <v>85.009427237518366</v>
          </cell>
          <cell r="AI37">
            <v>83.024256388692038</v>
          </cell>
          <cell r="AJ37">
            <v>85.913782846428134</v>
          </cell>
          <cell r="AK37">
            <v>81.789038971644544</v>
          </cell>
          <cell r="AL37">
            <v>85.913782846428134</v>
          </cell>
          <cell r="AM37">
            <v>83.266888381326382</v>
          </cell>
          <cell r="AN37">
            <v>79.075972144915241</v>
          </cell>
          <cell r="AO37">
            <v>62.025560298884706</v>
          </cell>
          <cell r="AP37">
            <v>85.913782846428134</v>
          </cell>
          <cell r="AQ37">
            <v>81.193487716996657</v>
          </cell>
          <cell r="AR37">
            <v>84.590335613877244</v>
          </cell>
          <cell r="AS37">
            <v>85.913782846428134</v>
          </cell>
          <cell r="AT37">
            <v>76.958456572833825</v>
          </cell>
          <cell r="AU37">
            <v>82.60516476505093</v>
          </cell>
          <cell r="AV37">
            <v>85.913782846428134</v>
          </cell>
          <cell r="AW37">
            <v>81.546406979010214</v>
          </cell>
          <cell r="AX37">
            <v>80.421476831341977</v>
          </cell>
          <cell r="AY37">
            <v>74.399791923235455</v>
          </cell>
          <cell r="AZ37">
            <v>83.708037458843336</v>
          </cell>
          <cell r="BA37">
            <v>85.913782846428134</v>
          </cell>
          <cell r="BB37">
            <v>85.913782846428134</v>
          </cell>
          <cell r="BC37">
            <v>80.708223731727998</v>
          </cell>
          <cell r="BD37">
            <v>85.916540028162615</v>
          </cell>
          <cell r="BE37">
            <v>85.916540028162615</v>
          </cell>
          <cell r="BF37">
            <v>85.916540028162615</v>
          </cell>
          <cell r="BG37">
            <v>85.916540028162615</v>
          </cell>
          <cell r="BH37">
            <v>85.916540028162615</v>
          </cell>
          <cell r="BI37">
            <v>0</v>
          </cell>
        </row>
        <row r="39">
          <cell r="G39">
            <v>848.05000000000007</v>
          </cell>
          <cell r="H39">
            <v>844.58299999999997</v>
          </cell>
          <cell r="I39">
            <v>843.06999999999994</v>
          </cell>
          <cell r="J39">
            <v>844.84</v>
          </cell>
          <cell r="K39">
            <v>831.0100000000001</v>
          </cell>
          <cell r="L39">
            <v>844.74</v>
          </cell>
          <cell r="M39">
            <v>831.64000000000021</v>
          </cell>
          <cell r="N39">
            <v>839.88999999999987</v>
          </cell>
          <cell r="O39">
            <v>839.83</v>
          </cell>
          <cell r="P39">
            <v>837.54</v>
          </cell>
          <cell r="Q39">
            <v>838.9</v>
          </cell>
          <cell r="R39">
            <v>836.00000000000011</v>
          </cell>
          <cell r="S39">
            <v>841.81</v>
          </cell>
          <cell r="T39">
            <v>844.16000000000008</v>
          </cell>
          <cell r="U39">
            <v>841.82</v>
          </cell>
          <cell r="V39">
            <v>840.64</v>
          </cell>
          <cell r="W39">
            <v>838.53</v>
          </cell>
          <cell r="X39">
            <v>835.60999999999979</v>
          </cell>
          <cell r="Y39">
            <v>831.55000000000018</v>
          </cell>
          <cell r="Z39">
            <v>832.2399999999999</v>
          </cell>
          <cell r="AA39">
            <v>831.44</v>
          </cell>
          <cell r="AB39">
            <v>812.4</v>
          </cell>
          <cell r="AC39">
            <v>832.35</v>
          </cell>
          <cell r="AD39">
            <v>820.64</v>
          </cell>
          <cell r="AE39">
            <v>825.11</v>
          </cell>
          <cell r="AF39">
            <v>823.49</v>
          </cell>
          <cell r="AG39">
            <v>822.81000000000017</v>
          </cell>
          <cell r="AH39">
            <v>827.40000000000009</v>
          </cell>
          <cell r="AI39">
            <v>824.93999999999994</v>
          </cell>
          <cell r="AJ39">
            <v>829.06999999999994</v>
          </cell>
          <cell r="AK39">
            <v>819.46</v>
          </cell>
          <cell r="AL39">
            <v>782.75</v>
          </cell>
          <cell r="AM39">
            <v>823.12000000000012</v>
          </cell>
          <cell r="AN39">
            <v>826.11000000000013</v>
          </cell>
          <cell r="AO39">
            <v>821.99</v>
          </cell>
          <cell r="AP39">
            <v>820.17620499999998</v>
          </cell>
          <cell r="AQ39">
            <v>824.26043700000014</v>
          </cell>
          <cell r="AR39">
            <v>824.64443299999982</v>
          </cell>
          <cell r="AS39">
            <v>820.03295200000002</v>
          </cell>
          <cell r="AT39">
            <v>823.95798600000012</v>
          </cell>
          <cell r="AU39">
            <v>830.42716399999995</v>
          </cell>
          <cell r="AV39">
            <v>828.7793529999999</v>
          </cell>
          <cell r="AW39">
            <v>819.10936300000003</v>
          </cell>
          <cell r="AX39">
            <v>813.685068</v>
          </cell>
          <cell r="AY39">
            <v>819.83739800000001</v>
          </cell>
          <cell r="AZ39">
            <v>816.66562699999997</v>
          </cell>
          <cell r="BA39">
            <v>820.61017400000003</v>
          </cell>
          <cell r="BB39">
            <v>816.76922600000012</v>
          </cell>
          <cell r="BC39">
            <v>819.85742500000003</v>
          </cell>
          <cell r="BD39">
            <v>809.83266999999989</v>
          </cell>
          <cell r="BE39">
            <v>812.03370900000016</v>
          </cell>
          <cell r="BF39">
            <v>819.42385000000002</v>
          </cell>
          <cell r="BG39">
            <v>815.82632499999988</v>
          </cell>
          <cell r="BH39">
            <v>820.39172499999984</v>
          </cell>
          <cell r="BI39">
            <v>0</v>
          </cell>
        </row>
        <row r="40">
          <cell r="G40">
            <v>848.05000000000007</v>
          </cell>
          <cell r="H40">
            <v>844.58299999999997</v>
          </cell>
          <cell r="I40">
            <v>843.06999999999994</v>
          </cell>
          <cell r="J40">
            <v>844.84</v>
          </cell>
          <cell r="K40">
            <v>831.0100000000001</v>
          </cell>
          <cell r="L40">
            <v>844.74</v>
          </cell>
          <cell r="M40">
            <v>831.64000000000021</v>
          </cell>
          <cell r="N40">
            <v>839.88999999999987</v>
          </cell>
          <cell r="O40">
            <v>839.83</v>
          </cell>
          <cell r="P40">
            <v>837.54</v>
          </cell>
          <cell r="Q40">
            <v>838.9</v>
          </cell>
          <cell r="R40">
            <v>836.00000000000011</v>
          </cell>
          <cell r="S40">
            <v>841.81</v>
          </cell>
          <cell r="T40">
            <v>844.16000000000008</v>
          </cell>
          <cell r="U40">
            <v>841.82</v>
          </cell>
          <cell r="V40">
            <v>840.64</v>
          </cell>
          <cell r="W40">
            <v>838.53</v>
          </cell>
          <cell r="X40">
            <v>835.60999999999979</v>
          </cell>
          <cell r="Y40">
            <v>831.55000000000018</v>
          </cell>
          <cell r="Z40">
            <v>832.2399999999999</v>
          </cell>
          <cell r="AA40">
            <v>831.44</v>
          </cell>
          <cell r="AB40">
            <v>812.4</v>
          </cell>
          <cell r="AC40">
            <v>832.35</v>
          </cell>
          <cell r="AD40">
            <v>820.64</v>
          </cell>
          <cell r="AE40">
            <v>825.11</v>
          </cell>
          <cell r="AF40">
            <v>823.49</v>
          </cell>
          <cell r="AG40">
            <v>822.81000000000017</v>
          </cell>
          <cell r="AH40">
            <v>827.40000000000009</v>
          </cell>
          <cell r="AI40">
            <v>824.93999999999994</v>
          </cell>
          <cell r="AJ40">
            <v>829.06999999999994</v>
          </cell>
          <cell r="AK40">
            <v>819.46</v>
          </cell>
          <cell r="AL40">
            <v>782.75</v>
          </cell>
          <cell r="AM40">
            <v>823.12000000000012</v>
          </cell>
          <cell r="AN40">
            <v>826.11000000000013</v>
          </cell>
          <cell r="AO40">
            <v>821.99</v>
          </cell>
          <cell r="AP40">
            <v>820.17620499999998</v>
          </cell>
          <cell r="AQ40">
            <v>824.26043700000014</v>
          </cell>
          <cell r="AR40">
            <v>824.64443299999982</v>
          </cell>
          <cell r="AS40">
            <v>820.03295200000002</v>
          </cell>
          <cell r="AT40">
            <v>823.95798600000012</v>
          </cell>
          <cell r="AU40">
            <v>830.42716399999995</v>
          </cell>
          <cell r="AV40">
            <v>828.7793529999999</v>
          </cell>
          <cell r="AW40">
            <v>819.10936300000003</v>
          </cell>
          <cell r="AX40">
            <v>813.685068</v>
          </cell>
          <cell r="AY40">
            <v>819.83739800000001</v>
          </cell>
          <cell r="AZ40">
            <v>816.66562699999997</v>
          </cell>
          <cell r="BA40">
            <v>820.61017400000003</v>
          </cell>
          <cell r="BB40">
            <v>816.76922600000012</v>
          </cell>
          <cell r="BC40">
            <v>819.85742500000003</v>
          </cell>
          <cell r="BD40">
            <v>809.83266999999989</v>
          </cell>
          <cell r="BE40">
            <v>812.03370900000016</v>
          </cell>
          <cell r="BF40">
            <v>819.42385000000002</v>
          </cell>
          <cell r="BG40">
            <v>815.82632499999988</v>
          </cell>
          <cell r="BH40">
            <v>820.39172499999984</v>
          </cell>
          <cell r="BI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27.858409999999999</v>
          </cell>
          <cell r="N41">
            <v>261.42010299999998</v>
          </cell>
          <cell r="O41">
            <v>306.81616999999994</v>
          </cell>
          <cell r="P41">
            <v>304.07453300000003</v>
          </cell>
          <cell r="Q41">
            <v>304.72651800000006</v>
          </cell>
          <cell r="R41">
            <v>302.60375299999998</v>
          </cell>
          <cell r="S41">
            <v>308.56440400000008</v>
          </cell>
          <cell r="T41">
            <v>313.562905</v>
          </cell>
          <cell r="U41">
            <v>304.78539599999993</v>
          </cell>
          <cell r="V41">
            <v>306.32566799999995</v>
          </cell>
          <cell r="W41">
            <v>304.51705500000003</v>
          </cell>
          <cell r="X41">
            <v>305.83255199999996</v>
          </cell>
          <cell r="Y41">
            <v>304.00939999999997</v>
          </cell>
          <cell r="Z41">
            <v>303.81639699999999</v>
          </cell>
          <cell r="AA41">
            <v>304.26765599999999</v>
          </cell>
          <cell r="AB41">
            <v>303.60182200000003</v>
          </cell>
          <cell r="AC41">
            <v>303.0423439999999</v>
          </cell>
          <cell r="AD41">
            <v>300.96525100000002</v>
          </cell>
          <cell r="AE41">
            <v>307.34240299999999</v>
          </cell>
          <cell r="AF41">
            <v>300.35232199999996</v>
          </cell>
          <cell r="AG41">
            <v>300.26451900000006</v>
          </cell>
          <cell r="AH41">
            <v>301.63816200000002</v>
          </cell>
          <cell r="AI41">
            <v>297.97433499999994</v>
          </cell>
          <cell r="AJ41">
            <v>295.523505</v>
          </cell>
          <cell r="AK41">
            <v>287.69437099999999</v>
          </cell>
          <cell r="AL41">
            <v>288.29410800000005</v>
          </cell>
          <cell r="AM41">
            <v>293.45710300000002</v>
          </cell>
          <cell r="AN41">
            <v>298.20420599999994</v>
          </cell>
          <cell r="AO41">
            <v>293.49114499999996</v>
          </cell>
          <cell r="AP41">
            <v>290.03036499999996</v>
          </cell>
          <cell r="AQ41">
            <v>291.77483899999999</v>
          </cell>
          <cell r="AR41">
            <v>295.83010199999995</v>
          </cell>
          <cell r="AS41">
            <v>296.91797700000001</v>
          </cell>
          <cell r="AT41">
            <v>301.45084199999997</v>
          </cell>
          <cell r="AU41">
            <v>299.70815699999991</v>
          </cell>
          <cell r="AV41">
            <v>291.51825800000006</v>
          </cell>
          <cell r="AW41">
            <v>284.72353500000003</v>
          </cell>
          <cell r="AX41">
            <v>296.73737799999998</v>
          </cell>
          <cell r="AY41">
            <v>301.660822</v>
          </cell>
          <cell r="AZ41">
            <v>303.03742299999999</v>
          </cell>
          <cell r="BA41">
            <v>303.09305800000004</v>
          </cell>
          <cell r="BB41">
            <v>291.96100400000006</v>
          </cell>
          <cell r="BC41">
            <v>299.01830999999999</v>
          </cell>
          <cell r="BD41">
            <v>300.32722400000011</v>
          </cell>
          <cell r="BE41">
            <v>304.09354300000001</v>
          </cell>
          <cell r="BF41">
            <v>302.91598899999997</v>
          </cell>
          <cell r="BG41">
            <v>303.20828400000005</v>
          </cell>
          <cell r="BH41">
            <v>301.61378599999995</v>
          </cell>
          <cell r="BI41">
            <v>0</v>
          </cell>
        </row>
        <row r="42">
          <cell r="G42">
            <v>258.54402435746294</v>
          </cell>
          <cell r="H42">
            <v>252.00722212568894</v>
          </cell>
          <cell r="I42">
            <v>242.12573652577112</v>
          </cell>
          <cell r="J42">
            <v>268.12624881391537</v>
          </cell>
          <cell r="K42">
            <v>248.07575220173084</v>
          </cell>
          <cell r="L42">
            <v>163.99999999999997</v>
          </cell>
          <cell r="M42">
            <v>162</v>
          </cell>
          <cell r="N42">
            <v>321</v>
          </cell>
          <cell r="O42">
            <v>230</v>
          </cell>
          <cell r="P42">
            <v>225</v>
          </cell>
          <cell r="Q42">
            <v>363.39999999999992</v>
          </cell>
          <cell r="R42">
            <v>378.7</v>
          </cell>
          <cell r="S42">
            <v>446.58</v>
          </cell>
          <cell r="T42">
            <v>375.27</v>
          </cell>
          <cell r="U42">
            <v>374.64</v>
          </cell>
          <cell r="V42">
            <v>415.40979861500011</v>
          </cell>
          <cell r="W42">
            <v>402.69731733333333</v>
          </cell>
          <cell r="X42">
            <v>392.7661644166667</v>
          </cell>
          <cell r="Y42">
            <v>407.0383592500001</v>
          </cell>
          <cell r="Z42">
            <v>386.36977703000014</v>
          </cell>
          <cell r="AA42">
            <v>434.00615450000009</v>
          </cell>
          <cell r="AB42">
            <v>448.46681700000005</v>
          </cell>
          <cell r="AC42">
            <v>430.57049041666676</v>
          </cell>
          <cell r="AD42">
            <v>389.31485691666677</v>
          </cell>
          <cell r="AE42">
            <v>378.11434926025152</v>
          </cell>
          <cell r="AF42">
            <v>423.0177528730411</v>
          </cell>
          <cell r="AG42">
            <v>452.20802702344776</v>
          </cell>
          <cell r="AH42">
            <v>462.15869054262402</v>
          </cell>
          <cell r="AI42">
            <v>461.6001129159132</v>
          </cell>
          <cell r="AJ42">
            <v>430.79764365908972</v>
          </cell>
          <cell r="AK42">
            <v>399.7455412954136</v>
          </cell>
          <cell r="AL42">
            <v>342.33679093016661</v>
          </cell>
          <cell r="AM42">
            <v>431.42407695698398</v>
          </cell>
          <cell r="AN42">
            <v>448.18450050871496</v>
          </cell>
          <cell r="AO42">
            <v>458.44919664842735</v>
          </cell>
          <cell r="AP42">
            <v>459.66300160564498</v>
          </cell>
          <cell r="AQ42">
            <v>463.98905054720888</v>
          </cell>
          <cell r="AR42">
            <v>497.62283864578262</v>
          </cell>
          <cell r="AS42">
            <v>401.30778574857482</v>
          </cell>
          <cell r="AT42">
            <v>421.01758768064241</v>
          </cell>
          <cell r="AU42">
            <v>457.53333040520192</v>
          </cell>
          <cell r="AV42">
            <v>367.06843615856542</v>
          </cell>
          <cell r="AW42">
            <v>420.83602427470743</v>
          </cell>
          <cell r="AX42">
            <v>485.00136726534834</v>
          </cell>
          <cell r="AY42">
            <v>455.54866659842173</v>
          </cell>
          <cell r="AZ42">
            <v>447.24456664270366</v>
          </cell>
          <cell r="BA42">
            <v>461.87703571328478</v>
          </cell>
          <cell r="BB42">
            <v>425.26867610312655</v>
          </cell>
          <cell r="BC42">
            <v>399.35195708499651</v>
          </cell>
          <cell r="BD42">
            <v>373.12197031885745</v>
          </cell>
          <cell r="BE42">
            <v>383.68648566843376</v>
          </cell>
          <cell r="BF42">
            <v>410.92591619074597</v>
          </cell>
          <cell r="BG42">
            <v>416.81325100533786</v>
          </cell>
          <cell r="BH42">
            <v>389.99348370645606</v>
          </cell>
          <cell r="BI42">
            <v>0</v>
          </cell>
        </row>
        <row r="45">
          <cell r="G45">
            <v>1106.594024357463</v>
          </cell>
          <cell r="H45">
            <v>1096.5902221256888</v>
          </cell>
          <cell r="I45">
            <v>1085.1957365257711</v>
          </cell>
          <cell r="J45">
            <v>1112.9662488139154</v>
          </cell>
          <cell r="K45">
            <v>1079.0857522017309</v>
          </cell>
          <cell r="L45">
            <v>1008.74</v>
          </cell>
          <cell r="M45">
            <v>1021.4984100000001</v>
          </cell>
          <cell r="N45">
            <v>1422.3101029999998</v>
          </cell>
          <cell r="O45">
            <v>1376.64617</v>
          </cell>
          <cell r="P45">
            <v>1366.6145329999999</v>
          </cell>
          <cell r="Q45">
            <v>1507.0265180000001</v>
          </cell>
          <cell r="R45">
            <v>1517.3037530000001</v>
          </cell>
          <cell r="S45">
            <v>1596.9544040000001</v>
          </cell>
          <cell r="T45">
            <v>1532.9929050000001</v>
          </cell>
          <cell r="U45">
            <v>1521.2453959999998</v>
          </cell>
          <cell r="V45">
            <v>1562.3754666150001</v>
          </cell>
          <cell r="W45">
            <v>1545.7443723333333</v>
          </cell>
          <cell r="X45">
            <v>1534.2087164166664</v>
          </cell>
          <cell r="Y45">
            <v>1542.5977592500003</v>
          </cell>
          <cell r="Z45">
            <v>1522.4261740299999</v>
          </cell>
          <cell r="AA45">
            <v>1569.7138105000001</v>
          </cell>
          <cell r="AB45">
            <v>1564.4686390000002</v>
          </cell>
          <cell r="AC45">
            <v>1565.9628344166667</v>
          </cell>
          <cell r="AD45">
            <v>1510.9201079166669</v>
          </cell>
          <cell r="AE45">
            <v>1510.5667522602516</v>
          </cell>
          <cell r="AF45">
            <v>1546.860074873041</v>
          </cell>
          <cell r="AG45">
            <v>1575.282546023448</v>
          </cell>
          <cell r="AH45">
            <v>1591.1968525426241</v>
          </cell>
          <cell r="AI45">
            <v>1584.514447915913</v>
          </cell>
          <cell r="AJ45">
            <v>1555.3911486590896</v>
          </cell>
          <cell r="AK45">
            <v>1506.8999122954137</v>
          </cell>
          <cell r="AL45">
            <v>1413.3808989301667</v>
          </cell>
          <cell r="AM45">
            <v>1548.0011799569841</v>
          </cell>
          <cell r="AN45">
            <v>1572.498706508715</v>
          </cell>
          <cell r="AO45">
            <v>1573.9303416484272</v>
          </cell>
          <cell r="AP45">
            <v>1569.869571605645</v>
          </cell>
          <cell r="AQ45">
            <v>1580.0243265472091</v>
          </cell>
          <cell r="AR45">
            <v>1618.0973736457822</v>
          </cell>
          <cell r="AS45">
            <v>1518.2587147485749</v>
          </cell>
          <cell r="AT45">
            <v>1546.4264156806425</v>
          </cell>
          <cell r="AU45">
            <v>1587.6686514052017</v>
          </cell>
          <cell r="AV45">
            <v>1487.3660471585654</v>
          </cell>
          <cell r="AW45">
            <v>1524.6689222747075</v>
          </cell>
          <cell r="AX45">
            <v>1595.4238132653484</v>
          </cell>
          <cell r="AY45">
            <v>1577.0468865984217</v>
          </cell>
          <cell r="AZ45">
            <v>1566.9476166427035</v>
          </cell>
          <cell r="BA45">
            <v>1585.5802677132847</v>
          </cell>
          <cell r="BB45">
            <v>1533.9989061031267</v>
          </cell>
          <cell r="BC45">
            <v>1518.2276920849965</v>
          </cell>
          <cell r="BD45">
            <v>1483.2818643188575</v>
          </cell>
          <cell r="BE45">
            <v>1499.813737668434</v>
          </cell>
          <cell r="BF45">
            <v>1533.2657551907459</v>
          </cell>
          <cell r="BG45">
            <v>1535.8478600053377</v>
          </cell>
          <cell r="BH45">
            <v>1511.998994706456</v>
          </cell>
          <cell r="BI45">
            <v>0</v>
          </cell>
        </row>
        <row r="50">
          <cell r="G50">
            <v>194.58373767744723</v>
          </cell>
          <cell r="H50">
            <v>188.42205973873115</v>
          </cell>
          <cell r="I50">
            <v>183.843601324254</v>
          </cell>
          <cell r="J50">
            <v>201.79480778191464</v>
          </cell>
          <cell r="K50">
            <v>183.96467791896353</v>
          </cell>
          <cell r="L50">
            <v>98</v>
          </cell>
          <cell r="M50">
            <v>144</v>
          </cell>
          <cell r="N50">
            <v>197</v>
          </cell>
          <cell r="O50">
            <v>156</v>
          </cell>
          <cell r="P50">
            <v>208</v>
          </cell>
          <cell r="Q50">
            <v>153.01</v>
          </cell>
          <cell r="R50">
            <v>147.21</v>
          </cell>
          <cell r="S50">
            <v>174.29</v>
          </cell>
          <cell r="T50">
            <v>147.21</v>
          </cell>
          <cell r="U50">
            <v>147.21</v>
          </cell>
          <cell r="V50">
            <v>255.3208041835</v>
          </cell>
          <cell r="W50">
            <v>274.70068749999996</v>
          </cell>
          <cell r="X50">
            <v>274.70068749999996</v>
          </cell>
          <cell r="Y50">
            <v>274.70068749999996</v>
          </cell>
          <cell r="Z50">
            <v>265.05948549650003</v>
          </cell>
          <cell r="AA50">
            <v>274.70068749999996</v>
          </cell>
          <cell r="AB50">
            <v>274.70068749999996</v>
          </cell>
          <cell r="AC50">
            <v>274.07669128217719</v>
          </cell>
          <cell r="AD50">
            <v>274.70068749999996</v>
          </cell>
          <cell r="AE50">
            <v>245.32305544499997</v>
          </cell>
          <cell r="AF50">
            <v>258.40827376999999</v>
          </cell>
          <cell r="AG50">
            <v>246.03821400500001</v>
          </cell>
          <cell r="AH50">
            <v>274.70068749999996</v>
          </cell>
          <cell r="AI50">
            <v>260.95712581999999</v>
          </cell>
          <cell r="AJ50">
            <v>274.275810675</v>
          </cell>
          <cell r="AK50">
            <v>274.70068749999996</v>
          </cell>
          <cell r="AL50">
            <v>274.70068749999996</v>
          </cell>
          <cell r="AM50">
            <v>274.70068749999996</v>
          </cell>
          <cell r="AN50">
            <v>274.70068749999996</v>
          </cell>
          <cell r="AO50">
            <v>274.70068749999996</v>
          </cell>
          <cell r="AP50">
            <v>274.70068749999996</v>
          </cell>
          <cell r="AQ50">
            <v>261.64763321999999</v>
          </cell>
          <cell r="AR50">
            <v>274.70068749999996</v>
          </cell>
          <cell r="AS50">
            <v>274.70068749999996</v>
          </cell>
          <cell r="AT50">
            <v>274.63016747499995</v>
          </cell>
          <cell r="AU50">
            <v>274.70068749999996</v>
          </cell>
          <cell r="AV50">
            <v>274.70068749999996</v>
          </cell>
          <cell r="AW50">
            <v>274.70068749999996</v>
          </cell>
          <cell r="AX50">
            <v>274.06846601025637</v>
          </cell>
          <cell r="AY50">
            <v>274.05558348525636</v>
          </cell>
          <cell r="AZ50">
            <v>274.70068749999996</v>
          </cell>
          <cell r="BA50">
            <v>274.70068749999996</v>
          </cell>
          <cell r="BB50">
            <v>274.70068749999996</v>
          </cell>
          <cell r="BC50">
            <v>274.103157226164</v>
          </cell>
          <cell r="BD50">
            <v>274.70068749999996</v>
          </cell>
          <cell r="BE50">
            <v>299.36193268332039</v>
          </cell>
          <cell r="BF50">
            <v>300.9803528119084</v>
          </cell>
          <cell r="BG50">
            <v>303.55683165798501</v>
          </cell>
          <cell r="BH50">
            <v>276.34110619312162</v>
          </cell>
          <cell r="BI50">
            <v>0</v>
          </cell>
        </row>
        <row r="55">
          <cell r="G55">
            <v>22.138000925901096</v>
          </cell>
          <cell r="H55">
            <v>22.63735433024473</v>
          </cell>
          <cell r="I55">
            <v>23.136707734588359</v>
          </cell>
          <cell r="J55">
            <v>23.636061138931993</v>
          </cell>
          <cell r="K55">
            <v>24.13541454327563</v>
          </cell>
          <cell r="L55">
            <v>16.328856322036824</v>
          </cell>
          <cell r="M55">
            <v>16.994660861161666</v>
          </cell>
          <cell r="N55">
            <v>17.710400740720875</v>
          </cell>
          <cell r="O55">
            <v>18.459430847236327</v>
          </cell>
          <cell r="P55">
            <v>19.191815840273655</v>
          </cell>
          <cell r="Q55">
            <v>21.755163315904309</v>
          </cell>
          <cell r="R55">
            <v>23.036837053719637</v>
          </cell>
          <cell r="S55">
            <v>24.335155905013082</v>
          </cell>
          <cell r="T55">
            <v>25.616829642828407</v>
          </cell>
          <cell r="U55">
            <v>55.115284651263543</v>
          </cell>
          <cell r="V55">
            <v>48.397350786473957</v>
          </cell>
          <cell r="W55">
            <v>41.533784053977691</v>
          </cell>
          <cell r="X55">
            <v>36.12853532043836</v>
          </cell>
          <cell r="Y55">
            <v>29.976404349049655</v>
          </cell>
          <cell r="Z55">
            <v>24.175297520825517</v>
          </cell>
          <cell r="AA55">
            <v>24.957289333227855</v>
          </cell>
          <cell r="AB55">
            <v>26.322018447117507</v>
          </cell>
          <cell r="AC55">
            <v>27.543414161562055</v>
          </cell>
          <cell r="AD55">
            <v>28.705232887626682</v>
          </cell>
          <cell r="AE55">
            <v>29.631384626865668</v>
          </cell>
          <cell r="AF55">
            <v>35.620273432780948</v>
          </cell>
          <cell r="AG55">
            <v>41.248545887917658</v>
          </cell>
          <cell r="AH55">
            <v>47.297114221507393</v>
          </cell>
          <cell r="AI55">
            <v>53.337340013403207</v>
          </cell>
          <cell r="AJ55">
            <v>59.099661442166919</v>
          </cell>
          <cell r="AK55">
            <v>61.315260139336488</v>
          </cell>
          <cell r="AL55">
            <v>62.829953636148332</v>
          </cell>
          <cell r="AM55">
            <v>63.677217159746277</v>
          </cell>
          <cell r="AN55">
            <v>65.341757030160338</v>
          </cell>
          <cell r="AO55">
            <v>66.691711045588235</v>
          </cell>
          <cell r="AP55">
            <v>65.994870158627734</v>
          </cell>
          <cell r="AQ55">
            <v>65.451799253748476</v>
          </cell>
          <cell r="AR55">
            <v>64.244399413912802</v>
          </cell>
          <cell r="AS55">
            <v>62.86970802973871</v>
          </cell>
          <cell r="AT55">
            <v>60.82042224294684</v>
          </cell>
          <cell r="AU55">
            <v>60.236302019765176</v>
          </cell>
          <cell r="AV55">
            <v>60.34012053520874</v>
          </cell>
          <cell r="AW55">
            <v>60.828964275538162</v>
          </cell>
          <cell r="AX55">
            <v>61.008211237997401</v>
          </cell>
          <cell r="AY55">
            <v>61.838142346950434</v>
          </cell>
          <cell r="AZ55">
            <v>62.948796647105361</v>
          </cell>
          <cell r="BA55">
            <v>64.294722288926934</v>
          </cell>
          <cell r="BB55">
            <v>65.111636400040766</v>
          </cell>
          <cell r="BC55">
            <v>65.990833637618238</v>
          </cell>
          <cell r="BD55">
            <v>66.325339049127521</v>
          </cell>
          <cell r="BE55">
            <v>67.444248358732878</v>
          </cell>
          <cell r="BF55">
            <v>67.589253304631455</v>
          </cell>
          <cell r="BG55">
            <v>67.61865751765329</v>
          </cell>
          <cell r="BH55">
            <v>67.614554253261574</v>
          </cell>
          <cell r="BI55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5">
          <cell r="G65">
            <v>4.4734279022748797</v>
          </cell>
          <cell r="H65">
            <v>4.5172070009626228</v>
          </cell>
          <cell r="I65">
            <v>4.5570061815878447</v>
          </cell>
          <cell r="J65">
            <v>4.6007852802755878</v>
          </cell>
          <cell r="K65">
            <v>4.6445643789633317</v>
          </cell>
          <cell r="L65">
            <v>4.6963033137761192</v>
          </cell>
          <cell r="M65">
            <v>4.736102494401341</v>
          </cell>
          <cell r="N65">
            <v>4.7759016750265619</v>
          </cell>
          <cell r="O65">
            <v>4.8157008556517837</v>
          </cell>
          <cell r="P65">
            <v>4.8555000362770047</v>
          </cell>
          <cell r="Q65">
            <v>3.9560385541470025</v>
          </cell>
          <cell r="R65">
            <v>3.0565770720169998</v>
          </cell>
          <cell r="S65">
            <v>2.0854770647615988</v>
          </cell>
          <cell r="T65">
            <v>1.2576541077569947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0.66666000000000003</v>
          </cell>
          <cell r="AB65">
            <v>1.3333200000000001</v>
          </cell>
          <cell r="AC65">
            <v>1.9999800000000001</v>
          </cell>
          <cell r="AD65">
            <v>2.6666400000000001</v>
          </cell>
          <cell r="AE65">
            <v>3.3333000000000004</v>
          </cell>
          <cell r="AF65">
            <v>3.3333000000000004</v>
          </cell>
          <cell r="AG65">
            <v>3.3333000000000004</v>
          </cell>
          <cell r="AH65">
            <v>3.3333000000000004</v>
          </cell>
          <cell r="AI65">
            <v>3.3333000000000004</v>
          </cell>
          <cell r="AJ65">
            <v>3.3333000000000004</v>
          </cell>
          <cell r="AK65">
            <v>7.3332600000000001</v>
          </cell>
          <cell r="AL65">
            <v>11.333220000000001</v>
          </cell>
          <cell r="AM65">
            <v>15.333180000000002</v>
          </cell>
          <cell r="AN65">
            <v>19.33314</v>
          </cell>
          <cell r="AO65">
            <v>23.333100000000002</v>
          </cell>
          <cell r="AP65">
            <v>22.666440000000001</v>
          </cell>
          <cell r="AQ65">
            <v>21.999780000000001</v>
          </cell>
          <cell r="AR65">
            <v>21.333120000000001</v>
          </cell>
          <cell r="AS65">
            <v>20.666460000000001</v>
          </cell>
          <cell r="AT65">
            <v>19.9998</v>
          </cell>
          <cell r="AU65">
            <v>19.9998</v>
          </cell>
          <cell r="AV65">
            <v>19.9998</v>
          </cell>
          <cell r="AW65">
            <v>19.9998</v>
          </cell>
          <cell r="AX65">
            <v>19.9998</v>
          </cell>
          <cell r="AY65">
            <v>19.9998</v>
          </cell>
          <cell r="AZ65">
            <v>19.9998</v>
          </cell>
          <cell r="BA65">
            <v>19.9998</v>
          </cell>
          <cell r="BB65">
            <v>19.9998</v>
          </cell>
          <cell r="BC65">
            <v>19.9998</v>
          </cell>
          <cell r="BD65">
            <v>19.9998</v>
          </cell>
          <cell r="BE65">
            <v>19.9998</v>
          </cell>
          <cell r="BF65">
            <v>19.9998</v>
          </cell>
          <cell r="BG65">
            <v>19.9998</v>
          </cell>
          <cell r="BH65">
            <v>19.9998</v>
          </cell>
          <cell r="BI65">
            <v>19.9998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/>
          <cell r="AI74"/>
          <cell r="AJ74"/>
          <cell r="AK74"/>
          <cell r="AL74"/>
          <cell r="AM74"/>
          <cell r="AN74"/>
          <cell r="AO74"/>
          <cell r="AP74"/>
          <cell r="AQ74"/>
          <cell r="AR74"/>
          <cell r="AS74"/>
          <cell r="AT74"/>
          <cell r="AU74"/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/>
          <cell r="BG74"/>
          <cell r="BH74"/>
          <cell r="BI74"/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</row>
      </sheetData>
      <sheetData sheetId="14">
        <row r="12">
          <cell r="G12">
            <v>431520.66256572778</v>
          </cell>
          <cell r="H12">
            <v>449693.41820145765</v>
          </cell>
          <cell r="I12">
            <v>378960.61748327367</v>
          </cell>
          <cell r="J12">
            <v>462579.67351850652</v>
          </cell>
          <cell r="K12">
            <v>426558.02165258396</v>
          </cell>
          <cell r="L12">
            <v>409495.53900513001</v>
          </cell>
          <cell r="M12">
            <v>383166.9241918617</v>
          </cell>
          <cell r="N12">
            <v>442993.35622712132</v>
          </cell>
          <cell r="O12">
            <v>424235.26310921274</v>
          </cell>
          <cell r="P12">
            <v>453118.36790230282</v>
          </cell>
          <cell r="Q12">
            <v>426526.20699002326</v>
          </cell>
          <cell r="R12">
            <v>404721.94539487909</v>
          </cell>
          <cell r="S12">
            <v>389311.85232934979</v>
          </cell>
          <cell r="T12">
            <v>388459.61734065274</v>
          </cell>
          <cell r="U12">
            <v>422141.01489550073</v>
          </cell>
          <cell r="V12">
            <v>372618.51688433083</v>
          </cell>
          <cell r="W12">
            <v>449912.76015710924</v>
          </cell>
          <cell r="X12">
            <v>494292.90465142805</v>
          </cell>
          <cell r="Y12">
            <v>525518.34367249685</v>
          </cell>
          <cell r="Z12">
            <v>474500.54398944177</v>
          </cell>
          <cell r="AA12">
            <v>387230.75595991703</v>
          </cell>
          <cell r="AB12">
            <v>315718.7042330961</v>
          </cell>
          <cell r="AC12">
            <v>308313.43139360251</v>
          </cell>
          <cell r="AD12">
            <v>359406.56680578482</v>
          </cell>
          <cell r="AE12">
            <v>293549.70604586997</v>
          </cell>
          <cell r="AF12">
            <v>365384.69000156148</v>
          </cell>
          <cell r="AG12">
            <v>281806.86938649928</v>
          </cell>
          <cell r="AH12">
            <v>357764.11328113213</v>
          </cell>
          <cell r="AI12">
            <v>349270.31139522855</v>
          </cell>
          <cell r="AJ12">
            <v>436934.20627283049</v>
          </cell>
          <cell r="AK12">
            <v>433136.61826287676</v>
          </cell>
          <cell r="AL12">
            <v>416267.30874424201</v>
          </cell>
          <cell r="AM12">
            <v>436419.50531323592</v>
          </cell>
          <cell r="AN12">
            <v>382592.37903344515</v>
          </cell>
          <cell r="AO12">
            <v>355621.30791806447</v>
          </cell>
          <cell r="AP12">
            <v>345486.0442502643</v>
          </cell>
          <cell r="AQ12">
            <v>403562.02771994291</v>
          </cell>
          <cell r="AR12">
            <v>379590.89394948236</v>
          </cell>
          <cell r="AS12">
            <v>408276.82411651907</v>
          </cell>
          <cell r="AT12">
            <v>370973.83577271807</v>
          </cell>
          <cell r="AU12">
            <v>367740.3971613021</v>
          </cell>
          <cell r="AV12">
            <v>436985.95468260138</v>
          </cell>
          <cell r="AW12">
            <v>295055.62679545133</v>
          </cell>
          <cell r="AX12">
            <v>337789.73962274572</v>
          </cell>
          <cell r="AY12">
            <v>343759.15595909947</v>
          </cell>
          <cell r="AZ12">
            <v>399118.12877204735</v>
          </cell>
          <cell r="BA12">
            <v>420550.41297364671</v>
          </cell>
          <cell r="BB12">
            <v>418889.02164061659</v>
          </cell>
          <cell r="BC12">
            <v>413082.1058229605</v>
          </cell>
          <cell r="BD12">
            <v>477359.77341206354</v>
          </cell>
          <cell r="BE12">
            <v>389446.27895370941</v>
          </cell>
          <cell r="BF12">
            <v>400074.86176873866</v>
          </cell>
          <cell r="BG12">
            <v>512485.85603379039</v>
          </cell>
          <cell r="BH12">
            <v>391368.33099783369</v>
          </cell>
          <cell r="BI12">
            <v>207.62014188034192</v>
          </cell>
        </row>
        <row r="33">
          <cell r="G33">
            <v>413653.91826022812</v>
          </cell>
          <cell r="H33">
            <v>432018.80743363081</v>
          </cell>
          <cell r="I33">
            <v>361268.42643872247</v>
          </cell>
          <cell r="J33">
            <v>443409.40085333149</v>
          </cell>
          <cell r="K33">
            <v>408977.83033982123</v>
          </cell>
          <cell r="L33">
            <v>398606.84863409714</v>
          </cell>
          <cell r="M33">
            <v>370883.57291715342</v>
          </cell>
          <cell r="N33">
            <v>426910.90349700698</v>
          </cell>
          <cell r="O33">
            <v>409716.48425658548</v>
          </cell>
          <cell r="P33">
            <v>436071.20801057637</v>
          </cell>
          <cell r="Q33">
            <v>405688.43150000001</v>
          </cell>
          <cell r="R33">
            <v>384447.66674999997</v>
          </cell>
          <cell r="S33">
            <v>368849.75449999998</v>
          </cell>
          <cell r="T33">
            <v>368410.6605</v>
          </cell>
          <cell r="U33">
            <v>401879.06550000003</v>
          </cell>
          <cell r="V33">
            <v>355968.67499999999</v>
          </cell>
          <cell r="W33">
            <v>430450.44999999995</v>
          </cell>
          <cell r="X33">
            <v>475311.375</v>
          </cell>
          <cell r="Y33">
            <v>505753.57500000007</v>
          </cell>
          <cell r="Z33">
            <v>455497.75</v>
          </cell>
          <cell r="AA33">
            <v>367382.94025688444</v>
          </cell>
          <cell r="AB33">
            <v>295918.0104704377</v>
          </cell>
          <cell r="AC33">
            <v>288027.92464814917</v>
          </cell>
          <cell r="AD33">
            <v>337329.74745736574</v>
          </cell>
          <cell r="AE33">
            <v>272995.01273591677</v>
          </cell>
          <cell r="AF33">
            <v>343455.2517835623</v>
          </cell>
          <cell r="AG33">
            <v>260503.67113574746</v>
          </cell>
          <cell r="AH33">
            <v>334622.30847091414</v>
          </cell>
          <cell r="AI33">
            <v>327114.03103875992</v>
          </cell>
          <cell r="AJ33">
            <v>414320.28834142175</v>
          </cell>
          <cell r="AK33">
            <v>410601.93787273153</v>
          </cell>
          <cell r="AL33">
            <v>394286.19738549867</v>
          </cell>
          <cell r="AM33">
            <v>414063.79984872992</v>
          </cell>
          <cell r="AN33">
            <v>360784.89810742484</v>
          </cell>
          <cell r="AO33">
            <v>333427.26249920134</v>
          </cell>
          <cell r="AP33">
            <v>322347.40786279645</v>
          </cell>
          <cell r="AQ33">
            <v>380571.55743404326</v>
          </cell>
          <cell r="AR33">
            <v>356032.86045262613</v>
          </cell>
          <cell r="AS33">
            <v>384574.30960727565</v>
          </cell>
          <cell r="AT33">
            <v>347821.07588845084</v>
          </cell>
          <cell r="AU33">
            <v>344155.36634831631</v>
          </cell>
          <cell r="AV33">
            <v>414018.74297068379</v>
          </cell>
          <cell r="AW33">
            <v>272117.72206268675</v>
          </cell>
          <cell r="AX33">
            <v>314695.52054425038</v>
          </cell>
          <cell r="AY33">
            <v>321014.57655177638</v>
          </cell>
          <cell r="AZ33">
            <v>375794.02010601055</v>
          </cell>
          <cell r="BA33">
            <v>396834.28545026074</v>
          </cell>
          <cell r="BB33">
            <v>395508.91990134219</v>
          </cell>
          <cell r="BC33">
            <v>389498.20935323671</v>
          </cell>
          <cell r="BD33">
            <v>454180.5667353085</v>
          </cell>
          <cell r="BE33">
            <v>364656.04626678635</v>
          </cell>
          <cell r="BF33">
            <v>374603.71966321103</v>
          </cell>
          <cell r="BG33">
            <v>486211.79099153378</v>
          </cell>
          <cell r="BH33">
            <v>365718.69459070731</v>
          </cell>
          <cell r="BI33">
            <v>0</v>
          </cell>
        </row>
        <row r="53">
          <cell r="G53">
            <v>2658.7776613647475</v>
          </cell>
          <cell r="H53">
            <v>2874.3542285024305</v>
          </cell>
          <cell r="I53">
            <v>2994.1189880233642</v>
          </cell>
          <cell r="J53">
            <v>3089.9307956401108</v>
          </cell>
          <cell r="K53">
            <v>2562.9658537479995</v>
          </cell>
          <cell r="L53">
            <v>2178.9618722513178</v>
          </cell>
          <cell r="M53">
            <v>2014.5119196285762</v>
          </cell>
          <cell r="N53">
            <v>1808.9494788501497</v>
          </cell>
          <cell r="O53">
            <v>1973.3994314728914</v>
          </cell>
          <cell r="P53">
            <v>2014.5119196285762</v>
          </cell>
          <cell r="Q53">
            <v>1669.1670191208204</v>
          </cell>
          <cell r="R53">
            <v>1578.7195451783125</v>
          </cell>
          <cell r="S53">
            <v>1562.2745499160387</v>
          </cell>
          <cell r="T53">
            <v>1591.053291625019</v>
          </cell>
          <cell r="U53">
            <v>1508.8283153136476</v>
          </cell>
          <cell r="V53">
            <v>1677.3827446184553</v>
          </cell>
          <cell r="W53">
            <v>1547.2224442080269</v>
          </cell>
          <cell r="X53">
            <v>1535.2698966416124</v>
          </cell>
          <cell r="Y53">
            <v>1546.7320531143769</v>
          </cell>
          <cell r="Z53">
            <v>1493.776303651091</v>
          </cell>
          <cell r="AA53">
            <v>1609.9462372682249</v>
          </cell>
          <cell r="AB53">
            <v>1628.3498322759667</v>
          </cell>
          <cell r="AC53">
            <v>1791.2827175524128</v>
          </cell>
          <cell r="AD53">
            <v>1954.2926702290542</v>
          </cell>
          <cell r="AE53">
            <v>2117.3773715286852</v>
          </cell>
          <cell r="AF53">
            <v>2198.9135812560348</v>
          </cell>
          <cell r="AG53">
            <v>2369.2102893092033</v>
          </cell>
          <cell r="AH53">
            <v>2155.9964263928696</v>
          </cell>
          <cell r="AI53">
            <v>1942.7644660850315</v>
          </cell>
          <cell r="AJ53">
            <v>1729.5325057771929</v>
          </cell>
          <cell r="AK53">
            <v>1373.3934162342421</v>
          </cell>
          <cell r="AL53">
            <v>1325.1294468735477</v>
          </cell>
          <cell r="AM53">
            <v>1110.6009059862122</v>
          </cell>
          <cell r="AN53">
            <v>910.42855991099464</v>
          </cell>
          <cell r="AO53">
            <v>973.89377983408326</v>
          </cell>
          <cell r="AP53">
            <v>954.18349279290635</v>
          </cell>
          <cell r="AQ53">
            <v>1076.1395570486022</v>
          </cell>
          <cell r="AR53">
            <v>1078.1527617112845</v>
          </cell>
          <cell r="AS53">
            <v>1030.4638982317197</v>
          </cell>
          <cell r="AT53">
            <v>1027.6437249929181</v>
          </cell>
          <cell r="AU53">
            <v>1098.1568339005439</v>
          </cell>
          <cell r="AV53">
            <v>1222.6307745112902</v>
          </cell>
          <cell r="AW53">
            <v>1233.9972999477441</v>
          </cell>
          <cell r="AX53">
            <v>1182.6318297110533</v>
          </cell>
          <cell r="AY53">
            <v>1191.1298132095258</v>
          </cell>
          <cell r="AZ53">
            <v>1248.4625219806571</v>
          </cell>
          <cell r="BA53">
            <v>1285.6740913198059</v>
          </cell>
          <cell r="BB53">
            <v>1300.0855278074062</v>
          </cell>
          <cell r="BC53">
            <v>1298.3824781218127</v>
          </cell>
          <cell r="BD53">
            <v>1253.7151471164693</v>
          </cell>
          <cell r="BE53">
            <v>1201.8855203319467</v>
          </cell>
          <cell r="BF53">
            <v>1112.9545203060038</v>
          </cell>
          <cell r="BG53">
            <v>1112.9545203060038</v>
          </cell>
          <cell r="BH53">
            <v>1112.9545203060038</v>
          </cell>
          <cell r="BI53">
            <v>0</v>
          </cell>
        </row>
        <row r="73">
          <cell r="G73">
            <v>1904.7085239163125</v>
          </cell>
          <cell r="H73">
            <v>2059.144350179798</v>
          </cell>
          <cell r="I73">
            <v>2144.9420314372892</v>
          </cell>
          <cell r="J73">
            <v>2213.5801764432827</v>
          </cell>
          <cell r="K73">
            <v>1836.0703789103197</v>
          </cell>
          <cell r="L73">
            <v>642.9993147549169</v>
          </cell>
          <cell r="M73">
            <v>843.62825695466097</v>
          </cell>
          <cell r="N73">
            <v>1080.025063849851</v>
          </cell>
          <cell r="O73">
            <v>916.39736099022366</v>
          </cell>
          <cell r="P73">
            <v>1107.5704309141602</v>
          </cell>
          <cell r="Q73">
            <v>1383.4393376876237</v>
          </cell>
          <cell r="R73">
            <v>1383.4393376876237</v>
          </cell>
          <cell r="S73">
            <v>1383.4393376876237</v>
          </cell>
          <cell r="T73">
            <v>1383.4393376876237</v>
          </cell>
          <cell r="U73">
            <v>1383.4393376876237</v>
          </cell>
          <cell r="V73">
            <v>988.34421526267272</v>
          </cell>
          <cell r="W73">
            <v>1601.3314136639397</v>
          </cell>
          <cell r="X73">
            <v>1532.2624335623887</v>
          </cell>
          <cell r="Y73">
            <v>1601.3314136639397</v>
          </cell>
          <cell r="Z73">
            <v>1480.4606984862253</v>
          </cell>
          <cell r="AA73">
            <v>1500.6058176825109</v>
          </cell>
          <cell r="AB73">
            <v>1313.9551214557</v>
          </cell>
          <cell r="AC73">
            <v>1071.3914413371572</v>
          </cell>
          <cell r="AD73">
            <v>1601.3314136639397</v>
          </cell>
          <cell r="AE73">
            <v>987.5219654995592</v>
          </cell>
          <cell r="AF73">
            <v>1429.4812131731755</v>
          </cell>
          <cell r="AG73">
            <v>1345.6117373355778</v>
          </cell>
          <cell r="AH73">
            <v>1584.4752935201088</v>
          </cell>
          <cell r="AI73">
            <v>1547.474054179992</v>
          </cell>
          <cell r="AJ73">
            <v>1601.3314136639397</v>
          </cell>
          <cell r="AK73">
            <v>1524.451060812808</v>
          </cell>
          <cell r="AL73">
            <v>1601.3314136639397</v>
          </cell>
          <cell r="AM73">
            <v>1551.9964278771174</v>
          </cell>
          <cell r="AN73">
            <v>1473.8827003813153</v>
          </cell>
          <cell r="AO73">
            <v>1156.0831669378688</v>
          </cell>
          <cell r="AP73">
            <v>1601.3314136639397</v>
          </cell>
          <cell r="AQ73">
            <v>1513.3506890107733</v>
          </cell>
          <cell r="AR73">
            <v>1576.6639207705284</v>
          </cell>
          <cell r="AS73">
            <v>1601.3314136639397</v>
          </cell>
          <cell r="AT73">
            <v>1434.4147117518576</v>
          </cell>
          <cell r="AU73">
            <v>1539.6626814304118</v>
          </cell>
          <cell r="AV73">
            <v>1601.3314136639397</v>
          </cell>
          <cell r="AW73">
            <v>1519.9286871156828</v>
          </cell>
          <cell r="AX73">
            <v>1498.9613181562836</v>
          </cell>
          <cell r="AY73">
            <v>1386.724225491263</v>
          </cell>
          <cell r="AZ73">
            <v>1560.2189255082544</v>
          </cell>
          <cell r="BA73">
            <v>1601.3314136639397</v>
          </cell>
          <cell r="BB73">
            <v>1601.3314136639397</v>
          </cell>
          <cell r="BC73">
            <v>1504.3059416165224</v>
          </cell>
          <cell r="BD73">
            <v>1601.3828042741341</v>
          </cell>
          <cell r="BE73">
            <v>1601.3828042741341</v>
          </cell>
          <cell r="BF73">
            <v>1601.3828042741341</v>
          </cell>
          <cell r="BG73">
            <v>1601.3828042741341</v>
          </cell>
          <cell r="BH73">
            <v>1601.3828042741341</v>
          </cell>
          <cell r="BI73">
            <v>0</v>
          </cell>
        </row>
        <row r="84">
          <cell r="G84">
            <v>1404.0083125901861</v>
          </cell>
          <cell r="H84">
            <v>1368.5105876128719</v>
          </cell>
          <cell r="I84">
            <v>1314.8497538051531</v>
          </cell>
          <cell r="J84">
            <v>1456.0440261341316</v>
          </cell>
          <cell r="K84">
            <v>1347.1609684613445</v>
          </cell>
          <cell r="L84">
            <v>1006</v>
          </cell>
          <cell r="M84">
            <v>703</v>
          </cell>
          <cell r="N84">
            <v>1642</v>
          </cell>
          <cell r="O84">
            <v>1571.9999999999998</v>
          </cell>
          <cell r="P84">
            <v>1728.9999999999995</v>
          </cell>
          <cell r="Q84">
            <v>2083.87</v>
          </cell>
          <cell r="R84">
            <v>2583.2699999999995</v>
          </cell>
          <cell r="S84">
            <v>2931.7799999999997</v>
          </cell>
          <cell r="T84">
            <v>2620.4899999999998</v>
          </cell>
          <cell r="U84">
            <v>2442.62</v>
          </cell>
          <cell r="V84">
            <v>1738.9143249483338</v>
          </cell>
          <cell r="W84">
            <v>2966.7934864099998</v>
          </cell>
          <cell r="X84">
            <v>3114.0732131750005</v>
          </cell>
          <cell r="Y84">
            <v>3539.9455726666665</v>
          </cell>
          <cell r="Z84">
            <v>3064.4528062483341</v>
          </cell>
          <cell r="AA84">
            <v>3859.8795989925015</v>
          </cell>
          <cell r="AB84">
            <v>3772.9072225235882</v>
          </cell>
          <cell r="AC84">
            <v>3827.8877982655094</v>
          </cell>
          <cell r="AD84">
            <v>4056.5953287666675</v>
          </cell>
          <cell r="AE84">
            <v>3456.4194221654393</v>
          </cell>
          <cell r="AF84">
            <v>3773.9764072898524</v>
          </cell>
          <cell r="AG84">
            <v>3898.367678262412</v>
          </cell>
          <cell r="AH84">
            <v>4524.7100584633117</v>
          </cell>
          <cell r="AI84">
            <v>4362.3913781655046</v>
          </cell>
          <cell r="AJ84">
            <v>4130.0274946620884</v>
          </cell>
          <cell r="AK84">
            <v>4083.7780096493234</v>
          </cell>
          <cell r="AL84">
            <v>3342.4974853218828</v>
          </cell>
          <cell r="AM84">
            <v>4154.3498993631256</v>
          </cell>
          <cell r="AN84">
            <v>3868.0379135101284</v>
          </cell>
          <cell r="AO84">
            <v>4321.970070455216</v>
          </cell>
          <cell r="AP84">
            <v>4215.648908162857</v>
          </cell>
          <cell r="AQ84">
            <v>4056.1953428742659</v>
          </cell>
          <cell r="AR84">
            <v>4174.2454030488934</v>
          </cell>
          <cell r="AS84">
            <v>4167.1047299951651</v>
          </cell>
          <cell r="AT84">
            <v>4042.8862950228513</v>
          </cell>
          <cell r="AU84">
            <v>4192.4721299643343</v>
          </cell>
          <cell r="AV84">
            <v>3355.3293635734244</v>
          </cell>
          <cell r="AW84">
            <v>3538.0842456503306</v>
          </cell>
          <cell r="AX84">
            <v>3954.8619609357897</v>
          </cell>
          <cell r="AY84">
            <v>3879.7035179375671</v>
          </cell>
          <cell r="AZ84">
            <v>3812.9421558110516</v>
          </cell>
          <cell r="BA84">
            <v>3918.3668108598276</v>
          </cell>
          <cell r="BB84">
            <v>3585.646019832745</v>
          </cell>
          <cell r="BC84">
            <v>3931.9736422871301</v>
          </cell>
          <cell r="BD84">
            <v>3273.4416210768291</v>
          </cell>
          <cell r="BE84">
            <v>3462.8946409635514</v>
          </cell>
          <cell r="BF84">
            <v>4044.4492239620522</v>
          </cell>
          <cell r="BG84">
            <v>4484.5399900325629</v>
          </cell>
          <cell r="BH84">
            <v>4240.8957768447644</v>
          </cell>
          <cell r="BI84">
            <v>0</v>
          </cell>
        </row>
        <row r="95">
          <cell r="G95">
            <v>7187.9688810923544</v>
          </cell>
          <cell r="H95">
            <v>6960.3550537116635</v>
          </cell>
          <cell r="I95">
            <v>6791.2257266700035</v>
          </cell>
          <cell r="J95">
            <v>7454.3475010580605</v>
          </cell>
          <cell r="K95">
            <v>6795.698324459463</v>
          </cell>
          <cell r="L95">
            <v>3564</v>
          </cell>
          <cell r="M95">
            <v>5328</v>
          </cell>
          <cell r="N95">
            <v>7271</v>
          </cell>
          <cell r="O95">
            <v>5835</v>
          </cell>
          <cell r="P95">
            <v>7694</v>
          </cell>
          <cell r="Q95">
            <v>11258.1924</v>
          </cell>
          <cell r="R95">
            <v>10507.060000000001</v>
          </cell>
          <cell r="S95">
            <v>10612.58</v>
          </cell>
          <cell r="T95">
            <v>10672.71</v>
          </cell>
          <cell r="U95">
            <v>10235.269999999999</v>
          </cell>
          <cell r="V95">
            <v>8775.8282832624991</v>
          </cell>
          <cell r="W95">
            <v>9564.6983111249974</v>
          </cell>
          <cell r="X95">
            <v>9537.4393751499993</v>
          </cell>
          <cell r="Y95">
            <v>9570.2370374999973</v>
          </cell>
          <cell r="Z95">
            <v>9420.8993283377495</v>
          </cell>
          <cell r="AA95">
            <v>9524.1612266624998</v>
          </cell>
          <cell r="AB95">
            <v>9277.1206208100248</v>
          </cell>
          <cell r="AC95">
            <v>8995.8542074746911</v>
          </cell>
          <cell r="AD95">
            <v>9570.2370374999973</v>
          </cell>
          <cell r="AE95">
            <v>8783.1444617817033</v>
          </cell>
          <cell r="AF95">
            <v>9078.269220764998</v>
          </cell>
          <cell r="AG95">
            <v>9015.2779850924999</v>
          </cell>
          <cell r="AH95">
            <v>9584.6105924999974</v>
          </cell>
          <cell r="AI95">
            <v>9449.9034344174997</v>
          </cell>
          <cell r="AJ95">
            <v>9560.0526903649989</v>
          </cell>
          <cell r="AK95">
            <v>9590.7532656470921</v>
          </cell>
          <cell r="AL95">
            <v>9610.1120374999973</v>
          </cell>
          <cell r="AM95">
            <v>9610.1120374999973</v>
          </cell>
          <cell r="AN95">
            <v>9531.6562804993573</v>
          </cell>
          <cell r="AO95">
            <v>9153.5879319299984</v>
          </cell>
          <cell r="AP95">
            <v>9577.5091609999981</v>
          </cell>
          <cell r="AQ95">
            <v>9355.7744314874744</v>
          </cell>
          <cell r="AR95">
            <v>9565.0447482857126</v>
          </cell>
          <cell r="AS95">
            <v>9595.6120374999973</v>
          </cell>
          <cell r="AT95">
            <v>9365.8004106824974</v>
          </cell>
          <cell r="AU95">
            <v>9544.0120574012381</v>
          </cell>
          <cell r="AV95">
            <v>9595.6120374999973</v>
          </cell>
          <cell r="AW95">
            <v>9471.8427239091052</v>
          </cell>
          <cell r="AX95">
            <v>9310.9755491949982</v>
          </cell>
          <cell r="AY95">
            <v>9141.8781456999986</v>
          </cell>
          <cell r="AZ95">
            <v>9457.0352761545146</v>
          </cell>
          <cell r="BA95">
            <v>9595.6120374999973</v>
          </cell>
          <cell r="BB95">
            <v>9505.339193801854</v>
          </cell>
          <cell r="BC95">
            <v>9389.8601836143553</v>
          </cell>
          <cell r="BD95">
            <v>9552.8526346985218</v>
          </cell>
          <cell r="BE95">
            <v>10936.572226951081</v>
          </cell>
          <cell r="BF95">
            <v>11056.73274080483</v>
          </cell>
          <cell r="BG95">
            <v>11433.149195646281</v>
          </cell>
          <cell r="BH95">
            <v>10881.466127477768</v>
          </cell>
          <cell r="BI95">
            <v>0</v>
          </cell>
        </row>
        <row r="106">
          <cell r="G106">
            <v>2804.161001295055</v>
          </cell>
          <cell r="H106">
            <v>2867.4127532039656</v>
          </cell>
          <cell r="I106">
            <v>2930.6645051128767</v>
          </cell>
          <cell r="J106">
            <v>2993.9162570217877</v>
          </cell>
          <cell r="K106">
            <v>3057.1680089306988</v>
          </cell>
          <cell r="L106">
            <v>2068.33228742139</v>
          </cell>
          <cell r="M106">
            <v>2152.6679566332714</v>
          </cell>
          <cell r="N106">
            <v>2243.3288010360438</v>
          </cell>
          <cell r="O106">
            <v>2338.2064288994102</v>
          </cell>
          <cell r="P106">
            <v>2430.9756650324798</v>
          </cell>
          <cell r="Q106">
            <v>2755.6679914982228</v>
          </cell>
          <cell r="R106">
            <v>2918.0141547310945</v>
          </cell>
          <cell r="S106">
            <v>3082.468709694263</v>
          </cell>
          <cell r="T106">
            <v>3244.8148729271347</v>
          </cell>
          <cell r="U106">
            <v>4441.791742499393</v>
          </cell>
          <cell r="V106">
            <v>4148.4523162388796</v>
          </cell>
          <cell r="W106">
            <v>3903.0345017023319</v>
          </cell>
          <cell r="X106">
            <v>3733.3047328990797</v>
          </cell>
          <cell r="Y106">
            <v>3592.3525955517566</v>
          </cell>
          <cell r="Z106">
            <v>3446.4448527183131</v>
          </cell>
          <cell r="AA106">
            <v>3746.346162426817</v>
          </cell>
          <cell r="AB106">
            <v>4024.2376455931676</v>
          </cell>
          <cell r="AC106">
            <v>4390.1906008235546</v>
          </cell>
          <cell r="AD106">
            <v>4792.1762582593938</v>
          </cell>
          <cell r="AE106">
            <v>5198.9767889778068</v>
          </cell>
          <cell r="AF106">
            <v>5249.9788544894309</v>
          </cell>
          <cell r="AG106">
            <v>5294.6159787008364</v>
          </cell>
          <cell r="AH106">
            <v>5351.4522162647436</v>
          </cell>
          <cell r="AI106">
            <v>5392.8511595180516</v>
          </cell>
          <cell r="AJ106">
            <v>5390.9823218123202</v>
          </cell>
          <cell r="AK106">
            <v>5567.4095829299931</v>
          </cell>
          <cell r="AL106">
            <v>5756.0423707685404</v>
          </cell>
          <cell r="AM106">
            <v>5900.8940394206093</v>
          </cell>
          <cell r="AN106">
            <v>6061.9997676159801</v>
          </cell>
          <cell r="AO106">
            <v>6229.7712158597988</v>
          </cell>
          <cell r="AP106">
            <v>6407.8439803951696</v>
          </cell>
          <cell r="AQ106">
            <v>6621.9506564186649</v>
          </cell>
          <cell r="AR106">
            <v>6811.9268763731598</v>
          </cell>
          <cell r="AS106">
            <v>6971.0624655790871</v>
          </cell>
          <cell r="AT106">
            <v>6960.1345999367295</v>
          </cell>
          <cell r="AU106">
            <v>6888.8469684089177</v>
          </cell>
          <cell r="AV106">
            <v>6870.4279807885769</v>
          </cell>
          <cell r="AW106">
            <v>6852.1716342613554</v>
          </cell>
          <cell r="AX106">
            <v>6824.9082786168401</v>
          </cell>
          <cell r="AY106">
            <v>6823.2635631043813</v>
          </cell>
          <cell r="AZ106">
            <v>6923.5696447019327</v>
          </cell>
          <cell r="BA106">
            <v>6993.2630281620377</v>
          </cell>
          <cell r="BB106">
            <v>7065.8194422880715</v>
          </cell>
          <cell r="BC106">
            <v>7137.4940822036187</v>
          </cell>
          <cell r="BD106">
            <v>7175.9343277087537</v>
          </cell>
          <cell r="BE106">
            <v>7265.617352521951</v>
          </cell>
          <cell r="BF106">
            <v>7336.3410743002478</v>
          </cell>
          <cell r="BG106">
            <v>7392.1196901172643</v>
          </cell>
          <cell r="BH106">
            <v>7491.0570363433053</v>
          </cell>
          <cell r="BI10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</row>
        <row r="128">
          <cell r="G128">
            <v>1908.1299252409431</v>
          </cell>
          <cell r="H128">
            <v>1926.8037946160769</v>
          </cell>
          <cell r="I128">
            <v>1943.7800395025622</v>
          </cell>
          <cell r="J128">
            <v>1962.4539088776958</v>
          </cell>
          <cell r="K128">
            <v>1981.1277782528298</v>
          </cell>
          <cell r="L128">
            <v>2003.1968966052605</v>
          </cell>
          <cell r="M128">
            <v>2020.1731414917458</v>
          </cell>
          <cell r="N128">
            <v>2037.1493863782312</v>
          </cell>
          <cell r="O128">
            <v>2054.125631264716</v>
          </cell>
          <cell r="P128">
            <v>2071.1018761512014</v>
          </cell>
          <cell r="Q128">
            <v>1687.4387417166347</v>
          </cell>
          <cell r="R128">
            <v>1303.775607282068</v>
          </cell>
          <cell r="S128">
            <v>889.55523205182749</v>
          </cell>
          <cell r="T128">
            <v>536.44933841293414</v>
          </cell>
          <cell r="U128">
            <v>250</v>
          </cell>
          <cell r="V128">
            <v>242</v>
          </cell>
          <cell r="W128">
            <v>234</v>
          </cell>
          <cell r="X128">
            <v>226</v>
          </cell>
          <cell r="Y128">
            <v>218</v>
          </cell>
          <cell r="Z128">
            <v>210</v>
          </cell>
          <cell r="AA128">
            <v>256.66665999999998</v>
          </cell>
          <cell r="AB128">
            <v>303.33331999999996</v>
          </cell>
          <cell r="AC128">
            <v>349.99997999999999</v>
          </cell>
          <cell r="AD128">
            <v>396.66663999999997</v>
          </cell>
          <cell r="AE128">
            <v>443.33330000000001</v>
          </cell>
          <cell r="AF128">
            <v>436.358941025641</v>
          </cell>
          <cell r="AG128">
            <v>429.38458205128211</v>
          </cell>
          <cell r="AH128">
            <v>422.41022307692316</v>
          </cell>
          <cell r="AI128">
            <v>415.43586410256421</v>
          </cell>
          <cell r="AJ128">
            <v>408.46150512820526</v>
          </cell>
          <cell r="AK128">
            <v>406.20505487179497</v>
          </cell>
          <cell r="AL128">
            <v>403.94860461538468</v>
          </cell>
          <cell r="AM128">
            <v>401.69215435897445</v>
          </cell>
          <cell r="AN128">
            <v>399.43570410256416</v>
          </cell>
          <cell r="AO128">
            <v>397.17925384615387</v>
          </cell>
          <cell r="AP128">
            <v>382.11943145299148</v>
          </cell>
          <cell r="AQ128">
            <v>367.05960905982909</v>
          </cell>
          <cell r="AR128">
            <v>351.99978666666669</v>
          </cell>
          <cell r="AS128">
            <v>336.9399642735043</v>
          </cell>
          <cell r="AT128">
            <v>321.88014188034191</v>
          </cell>
          <cell r="AU128">
            <v>321.88014188034191</v>
          </cell>
          <cell r="AV128">
            <v>321.88014188034191</v>
          </cell>
          <cell r="AW128">
            <v>321.88014188034191</v>
          </cell>
          <cell r="AX128">
            <v>321.88014188034191</v>
          </cell>
          <cell r="AY128">
            <v>321.88014188034191</v>
          </cell>
          <cell r="AZ128">
            <v>321.88014188034191</v>
          </cell>
          <cell r="BA128">
            <v>321.88014188034191</v>
          </cell>
          <cell r="BB128">
            <v>321.88014188034191</v>
          </cell>
          <cell r="BC128">
            <v>321.88014188034191</v>
          </cell>
          <cell r="BD128">
            <v>321.88014188034191</v>
          </cell>
          <cell r="BE128">
            <v>321.88014188034191</v>
          </cell>
          <cell r="BF128">
            <v>321.88014188034191</v>
          </cell>
          <cell r="BG128">
            <v>321.88014188034191</v>
          </cell>
          <cell r="BH128">
            <v>321.88014188034191</v>
          </cell>
          <cell r="BI128">
            <v>321.88014188034191</v>
          </cell>
        </row>
        <row r="133"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</row>
        <row r="140">
          <cell r="G140">
            <v>-1.01</v>
          </cell>
          <cell r="H140">
            <v>-381.96999999999997</v>
          </cell>
          <cell r="I140">
            <v>-427.39</v>
          </cell>
          <cell r="J140">
            <v>0</v>
          </cell>
          <cell r="K140">
            <v>0</v>
          </cell>
          <cell r="L140">
            <v>-574.79999999999995</v>
          </cell>
          <cell r="M140">
            <v>-778.63</v>
          </cell>
          <cell r="N140">
            <v>0</v>
          </cell>
          <cell r="O140">
            <v>-170.35000000000002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-921.08</v>
          </cell>
          <cell r="W140">
            <v>-354.77</v>
          </cell>
          <cell r="X140">
            <v>-696.81999999999994</v>
          </cell>
          <cell r="Y140">
            <v>-303.83</v>
          </cell>
          <cell r="Z140">
            <v>-113.24</v>
          </cell>
          <cell r="AA140">
            <v>-649.79</v>
          </cell>
          <cell r="AB140">
            <v>-519.21</v>
          </cell>
          <cell r="AC140">
            <v>-141.10000000000002</v>
          </cell>
          <cell r="AD140">
            <v>-294.48</v>
          </cell>
          <cell r="AE140">
            <v>-432.08</v>
          </cell>
          <cell r="AF140">
            <v>-237.53999999999996</v>
          </cell>
          <cell r="AG140">
            <v>-1049.2700000000002</v>
          </cell>
          <cell r="AH140">
            <v>-481.85</v>
          </cell>
          <cell r="AI140">
            <v>-954.53999999999985</v>
          </cell>
          <cell r="AJ140">
            <v>-206.46999999999997</v>
          </cell>
          <cell r="AK140">
            <v>-11.309999999999999</v>
          </cell>
          <cell r="AL140">
            <v>-57.95</v>
          </cell>
          <cell r="AM140">
            <v>-373.94</v>
          </cell>
          <cell r="AN140">
            <v>-437.96</v>
          </cell>
          <cell r="AO140">
            <v>-38.44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-2.5983999999999998</v>
          </cell>
          <cell r="BG140">
            <v>-71.961299999999994</v>
          </cell>
          <cell r="BH140">
            <v>0</v>
          </cell>
          <cell r="BI140">
            <v>-114.26</v>
          </cell>
        </row>
      </sheetData>
      <sheetData sheetId="15">
        <row r="12">
          <cell r="G12">
            <v>58095.075081756113</v>
          </cell>
          <cell r="H12">
            <v>46051.407426459409</v>
          </cell>
          <cell r="I12">
            <v>52674.921461773018</v>
          </cell>
          <cell r="J12">
            <v>174551.55448407744</v>
          </cell>
          <cell r="K12">
            <v>192946.77685994148</v>
          </cell>
          <cell r="L12">
            <v>184884.43016540061</v>
          </cell>
          <cell r="M12">
            <v>98967.327508411749</v>
          </cell>
          <cell r="N12">
            <v>175877.23291417107</v>
          </cell>
          <cell r="O12">
            <v>183188.78780050002</v>
          </cell>
          <cell r="P12">
            <v>187024.44517420974</v>
          </cell>
          <cell r="Q12">
            <v>195851.37572851893</v>
          </cell>
          <cell r="R12">
            <v>210408.55576418931</v>
          </cell>
          <cell r="S12">
            <v>191436.74993534258</v>
          </cell>
          <cell r="T12">
            <v>209558.51823136967</v>
          </cell>
          <cell r="U12">
            <v>203267.16479569382</v>
          </cell>
          <cell r="V12">
            <v>209459.38948921481</v>
          </cell>
          <cell r="W12">
            <v>222203.97899718041</v>
          </cell>
          <cell r="X12">
            <v>243762.60433600191</v>
          </cell>
          <cell r="Y12">
            <v>278717.6271352038</v>
          </cell>
          <cell r="Z12">
            <v>261282.81317610893</v>
          </cell>
          <cell r="AA12">
            <v>243747.97578350041</v>
          </cell>
          <cell r="AB12">
            <v>229967.76738901215</v>
          </cell>
          <cell r="AC12">
            <v>237631.24729942001</v>
          </cell>
          <cell r="AD12">
            <v>270910.86023371317</v>
          </cell>
          <cell r="AE12">
            <v>266928.4463087396</v>
          </cell>
          <cell r="AF12">
            <v>293864.27413211745</v>
          </cell>
          <cell r="AG12">
            <v>241561.95364997536</v>
          </cell>
          <cell r="AH12">
            <v>301228.89340701682</v>
          </cell>
          <cell r="AI12">
            <v>278264.46030340885</v>
          </cell>
          <cell r="AJ12">
            <v>330768.21878266335</v>
          </cell>
          <cell r="AK12">
            <v>316940.22823190677</v>
          </cell>
          <cell r="AL12">
            <v>160834.34556665667</v>
          </cell>
          <cell r="AM12">
            <v>229544.54544735517</v>
          </cell>
          <cell r="AN12">
            <v>286709.77599352767</v>
          </cell>
          <cell r="AO12">
            <v>287104.6915320952</v>
          </cell>
          <cell r="AP12">
            <v>276400.38941087486</v>
          </cell>
          <cell r="AQ12">
            <v>308422.35107476497</v>
          </cell>
          <cell r="AR12">
            <v>319687.17216928967</v>
          </cell>
          <cell r="AS12">
            <v>289163.09595638351</v>
          </cell>
          <cell r="AT12">
            <v>304581.29399520543</v>
          </cell>
          <cell r="AU12">
            <v>372446.97242247127</v>
          </cell>
          <cell r="AV12">
            <v>364306.54074879189</v>
          </cell>
          <cell r="AW12">
            <v>211290.7052817464</v>
          </cell>
          <cell r="AX12">
            <v>324413.16197764326</v>
          </cell>
          <cell r="AY12">
            <v>300606.63836778031</v>
          </cell>
          <cell r="AZ12">
            <v>334019.32412836491</v>
          </cell>
          <cell r="BA12">
            <v>353328.31616495759</v>
          </cell>
          <cell r="BB12">
            <v>251086.74316214072</v>
          </cell>
          <cell r="BC12">
            <v>346532.91200827982</v>
          </cell>
          <cell r="BD12">
            <v>329053.53892430017</v>
          </cell>
          <cell r="BE12">
            <v>156988.35150483699</v>
          </cell>
          <cell r="BF12">
            <v>234978.44236015793</v>
          </cell>
          <cell r="BG12">
            <v>331773.6313479396</v>
          </cell>
          <cell r="BH12">
            <v>294265.75894640136</v>
          </cell>
          <cell r="BI12">
            <v>6.3157894736842097</v>
          </cell>
        </row>
        <row r="14">
          <cell r="G14">
            <v>4418.9019922543794</v>
          </cell>
          <cell r="H14">
            <v>4709.9496839318717</v>
          </cell>
          <cell r="I14">
            <v>4508.5334271407792</v>
          </cell>
          <cell r="J14">
            <v>5192.0671398636568</v>
          </cell>
          <cell r="K14">
            <v>4369.1058942355985</v>
          </cell>
          <cell r="L14">
            <v>4225.2011500627468</v>
          </cell>
          <cell r="M14">
            <v>2738.1909495461468</v>
          </cell>
          <cell r="N14">
            <v>4305.3723431136514</v>
          </cell>
          <cell r="O14">
            <v>4690.6949161313187</v>
          </cell>
          <cell r="P14">
            <v>4415.6240917681844</v>
          </cell>
          <cell r="Q14">
            <v>2096.864</v>
          </cell>
          <cell r="R14">
            <v>1932</v>
          </cell>
          <cell r="S14">
            <v>2141.944</v>
          </cell>
          <cell r="T14">
            <v>2047.92</v>
          </cell>
          <cell r="U14">
            <v>2041.48</v>
          </cell>
          <cell r="V14">
            <v>502.1</v>
          </cell>
          <cell r="W14">
            <v>1186.2</v>
          </cell>
          <cell r="X14">
            <v>3868.4</v>
          </cell>
          <cell r="Y14">
            <v>3883.4</v>
          </cell>
          <cell r="Z14">
            <v>2952.7</v>
          </cell>
          <cell r="AA14">
            <v>618.70304984983602</v>
          </cell>
          <cell r="AB14">
            <v>323.31283313278999</v>
          </cell>
          <cell r="AC14">
            <v>610.03916077540998</v>
          </cell>
          <cell r="AD14">
            <v>487.31072217207799</v>
          </cell>
          <cell r="AE14">
            <v>1189.0599929934599</v>
          </cell>
          <cell r="AF14">
            <v>798.34880367222695</v>
          </cell>
          <cell r="AG14">
            <v>399.12482798787198</v>
          </cell>
          <cell r="AH14">
            <v>794.05286685534497</v>
          </cell>
          <cell r="AI14">
            <v>968.24690013562201</v>
          </cell>
          <cell r="AJ14">
            <v>1507.7939083316901</v>
          </cell>
          <cell r="AK14">
            <v>1109.62225457215</v>
          </cell>
          <cell r="AL14">
            <v>791.78800213805596</v>
          </cell>
          <cell r="AM14">
            <v>917.70124691379306</v>
          </cell>
          <cell r="AN14">
            <v>685.61081895607299</v>
          </cell>
          <cell r="AO14">
            <v>988.95864423689898</v>
          </cell>
          <cell r="AP14">
            <v>726.53522118458602</v>
          </cell>
          <cell r="AQ14">
            <v>1177.87367030154</v>
          </cell>
          <cell r="AR14">
            <v>1033.2952207907999</v>
          </cell>
          <cell r="AS14">
            <v>1041.8520317155101</v>
          </cell>
          <cell r="AT14">
            <v>1073.41593614216</v>
          </cell>
          <cell r="AU14">
            <v>1183.32956017987</v>
          </cell>
          <cell r="AV14">
            <v>1049.0290553028599</v>
          </cell>
          <cell r="AW14">
            <v>466.76102151362301</v>
          </cell>
          <cell r="AX14">
            <v>813.84470836812602</v>
          </cell>
          <cell r="AY14">
            <v>765.16271551680404</v>
          </cell>
          <cell r="AZ14">
            <v>659.49286577726605</v>
          </cell>
          <cell r="BA14">
            <v>871.78856929784297</v>
          </cell>
          <cell r="BB14">
            <v>457.68278489618598</v>
          </cell>
          <cell r="BC14">
            <v>1158.1321832902499</v>
          </cell>
          <cell r="BD14">
            <v>827.29440244644695</v>
          </cell>
          <cell r="BE14">
            <v>745.34302898085298</v>
          </cell>
          <cell r="BF14">
            <v>878.15144627740005</v>
          </cell>
          <cell r="BG14">
            <v>1262.1603381125601</v>
          </cell>
          <cell r="BH14">
            <v>845.18859597271603</v>
          </cell>
          <cell r="BI14">
            <v>0</v>
          </cell>
        </row>
        <row r="15">
          <cell r="G15">
            <v>3548.1320483442059</v>
          </cell>
          <cell r="H15">
            <v>4545.4713395198296</v>
          </cell>
          <cell r="I15">
            <v>4061.6546237695243</v>
          </cell>
          <cell r="J15">
            <v>5190.6702957617517</v>
          </cell>
          <cell r="K15">
            <v>4202.2595027945654</v>
          </cell>
          <cell r="L15">
            <v>3481.7337355656005</v>
          </cell>
          <cell r="M15">
            <v>2338.822216089301</v>
          </cell>
          <cell r="N15">
            <v>3495.6792215554105</v>
          </cell>
          <cell r="O15">
            <v>3622.0697694498754</v>
          </cell>
          <cell r="P15">
            <v>3398.9961015615263</v>
          </cell>
          <cell r="Q15">
            <v>3774.9909999999995</v>
          </cell>
          <cell r="R15">
            <v>4284.6209999999992</v>
          </cell>
          <cell r="S15">
            <v>4495.9309999999996</v>
          </cell>
          <cell r="T15">
            <v>4265.9759999999997</v>
          </cell>
          <cell r="U15">
            <v>3661.8779999999997</v>
          </cell>
          <cell r="V15">
            <v>1216.9000000000001</v>
          </cell>
          <cell r="W15">
            <v>1645.9</v>
          </cell>
          <cell r="X15">
            <v>1525.2</v>
          </cell>
          <cell r="Y15">
            <v>2840.6</v>
          </cell>
          <cell r="Z15">
            <v>2250.9</v>
          </cell>
          <cell r="AA15">
            <v>2188.99885472612</v>
          </cell>
          <cell r="AB15">
            <v>1714.60574914126</v>
          </cell>
          <cell r="AC15">
            <v>2451.3839739309301</v>
          </cell>
          <cell r="AD15">
            <v>2914.7557820687598</v>
          </cell>
          <cell r="AE15">
            <v>2687.5389453622502</v>
          </cell>
          <cell r="AF15">
            <v>2758.14960050129</v>
          </cell>
          <cell r="AG15">
            <v>1598.15928367532</v>
          </cell>
          <cell r="AH15">
            <v>2468.6493527170101</v>
          </cell>
          <cell r="AI15">
            <v>2919.6946084687802</v>
          </cell>
          <cell r="AJ15">
            <v>3120.3907125298701</v>
          </cell>
          <cell r="AK15">
            <v>2764.2322740733798</v>
          </cell>
          <cell r="AL15">
            <v>2553.2690334540298</v>
          </cell>
          <cell r="AM15">
            <v>2669.7939129794599</v>
          </cell>
          <cell r="AN15">
            <v>1995.5857642087601</v>
          </cell>
          <cell r="AO15">
            <v>2236.75773233164</v>
          </cell>
          <cell r="AP15">
            <v>1840.3665681918101</v>
          </cell>
          <cell r="AQ15">
            <v>2358.3863336322702</v>
          </cell>
          <cell r="AR15">
            <v>2392.4610160340299</v>
          </cell>
          <cell r="AS15">
            <v>2900.7331282770101</v>
          </cell>
          <cell r="AT15">
            <v>2011.9386282087301</v>
          </cell>
          <cell r="AU15">
            <v>2577.8150652660001</v>
          </cell>
          <cell r="AV15">
            <v>2842.6133973707801</v>
          </cell>
          <cell r="AW15">
            <v>1421.03774164263</v>
          </cell>
          <cell r="AX15">
            <v>2294.6121058660401</v>
          </cell>
          <cell r="AY15">
            <v>1801.7948669104701</v>
          </cell>
          <cell r="AZ15">
            <v>1731.6971117733499</v>
          </cell>
          <cell r="BA15">
            <v>2551.2449487056701</v>
          </cell>
          <cell r="BB15">
            <v>2905.3999719062599</v>
          </cell>
          <cell r="BC15">
            <v>2694.3804413063099</v>
          </cell>
          <cell r="BD15">
            <v>2547.90834759682</v>
          </cell>
          <cell r="BE15">
            <v>2399.2132016380501</v>
          </cell>
          <cell r="BF15">
            <v>2941.3906683873602</v>
          </cell>
          <cell r="BG15">
            <v>3448.1600958272402</v>
          </cell>
          <cell r="BH15">
            <v>2561.6343639544798</v>
          </cell>
          <cell r="BI15">
            <v>0</v>
          </cell>
        </row>
        <row r="16">
          <cell r="G16">
            <v>5669.0173798636879</v>
          </cell>
          <cell r="H16">
            <v>4700.3190849702705</v>
          </cell>
          <cell r="I16">
            <v>5007.9874113357891</v>
          </cell>
          <cell r="J16">
            <v>4865.2501962751239</v>
          </cell>
          <cell r="K16">
            <v>4385.2527931900195</v>
          </cell>
          <cell r="L16">
            <v>5263.8699797982026</v>
          </cell>
          <cell r="M16">
            <v>3266.4193178212063</v>
          </cell>
          <cell r="N16">
            <v>5455.3467317088516</v>
          </cell>
          <cell r="O16">
            <v>6271.2987995099111</v>
          </cell>
          <cell r="P16">
            <v>5922.2889017091384</v>
          </cell>
          <cell r="Q16">
            <v>7320.9920000000002</v>
          </cell>
          <cell r="R16">
            <v>7541.24</v>
          </cell>
          <cell r="S16">
            <v>8039.6959999999999</v>
          </cell>
          <cell r="T16">
            <v>8651.496000000001</v>
          </cell>
          <cell r="U16">
            <v>7737.0160000000005</v>
          </cell>
          <cell r="V16">
            <v>5060.6000000000004</v>
          </cell>
          <cell r="W16">
            <v>5060.3</v>
          </cell>
          <cell r="X16">
            <v>5974.5</v>
          </cell>
          <cell r="Y16">
            <v>6756.1</v>
          </cell>
          <cell r="Z16">
            <v>6228.3</v>
          </cell>
          <cell r="AA16">
            <v>3185.5109655589799</v>
          </cell>
          <cell r="AB16">
            <v>2841.4674333962898</v>
          </cell>
          <cell r="AC16">
            <v>4107.0245023241996</v>
          </cell>
          <cell r="AD16">
            <v>3719.5631782315199</v>
          </cell>
          <cell r="AE16">
            <v>3281.67852080271</v>
          </cell>
          <cell r="AF16">
            <v>3168.6379900864399</v>
          </cell>
          <cell r="AG16">
            <v>3476.3122890609602</v>
          </cell>
          <cell r="AH16">
            <v>4047.19864922335</v>
          </cell>
          <cell r="AI16">
            <v>3953.1996092273198</v>
          </cell>
          <cell r="AJ16">
            <v>3945.91317371276</v>
          </cell>
          <cell r="AK16">
            <v>4181.74365843329</v>
          </cell>
          <cell r="AL16">
            <v>4156.2954153711999</v>
          </cell>
          <cell r="AM16">
            <v>4245.5327776342401</v>
          </cell>
          <cell r="AN16">
            <v>4341.3883455137502</v>
          </cell>
          <cell r="AO16">
            <v>5167.2146143889004</v>
          </cell>
          <cell r="AP16">
            <v>3907.1845038094398</v>
          </cell>
          <cell r="AQ16">
            <v>5391.3647784597897</v>
          </cell>
          <cell r="AR16">
            <v>5030.0315291543502</v>
          </cell>
          <cell r="AS16">
            <v>5359.2186782911804</v>
          </cell>
          <cell r="AT16">
            <v>5883.1945757472904</v>
          </cell>
          <cell r="AU16">
            <v>5548.8952801655396</v>
          </cell>
          <cell r="AV16">
            <v>5267.8529459203601</v>
          </cell>
          <cell r="AW16">
            <v>3426.46680570951</v>
          </cell>
          <cell r="AX16">
            <v>4364.06110214399</v>
          </cell>
          <cell r="AY16">
            <v>4940.8051737816804</v>
          </cell>
          <cell r="AZ16">
            <v>6027.3530058410897</v>
          </cell>
          <cell r="BA16">
            <v>5957.2252813387804</v>
          </cell>
          <cell r="BB16">
            <v>4547.3179376727003</v>
          </cell>
          <cell r="BC16">
            <v>6839.9114024349301</v>
          </cell>
          <cell r="BD16">
            <v>6694.6508172223903</v>
          </cell>
          <cell r="BE16">
            <v>4382.6191513713302</v>
          </cell>
          <cell r="BF16">
            <v>4031.63733881297</v>
          </cell>
          <cell r="BG16">
            <v>6191.7660857113897</v>
          </cell>
          <cell r="BH16">
            <v>4749.0978236246201</v>
          </cell>
          <cell r="BI16">
            <v>0</v>
          </cell>
        </row>
        <row r="17">
          <cell r="G17">
            <v>1420.5436358953034</v>
          </cell>
          <cell r="H17">
            <v>1177.8070017122263</v>
          </cell>
          <cell r="I17">
            <v>1254.9025993615683</v>
          </cell>
          <cell r="J17">
            <v>1219.1354762654098</v>
          </cell>
          <cell r="K17">
            <v>1098.857620243876</v>
          </cell>
          <cell r="L17">
            <v>1319.0217102778529</v>
          </cell>
          <cell r="M17">
            <v>818.50007914563207</v>
          </cell>
          <cell r="N17">
            <v>1367.0019973580659</v>
          </cell>
          <cell r="O17">
            <v>1571.4634479839731</v>
          </cell>
          <cell r="P17">
            <v>1484.0084701695851</v>
          </cell>
          <cell r="Q17">
            <v>1898.904</v>
          </cell>
          <cell r="R17">
            <v>1865.796</v>
          </cell>
          <cell r="S17">
            <v>2471.3520000000003</v>
          </cell>
          <cell r="T17">
            <v>2218.2360000000003</v>
          </cell>
          <cell r="U17">
            <v>1946.9640000000002</v>
          </cell>
          <cell r="V17">
            <v>1839.6</v>
          </cell>
          <cell r="W17">
            <v>2170.5</v>
          </cell>
          <cell r="X17">
            <v>2270.1999999999998</v>
          </cell>
          <cell r="Y17">
            <v>2733.2</v>
          </cell>
          <cell r="Z17">
            <v>2188.6999999999998</v>
          </cell>
          <cell r="AA17">
            <v>430.02044423222901</v>
          </cell>
          <cell r="AB17">
            <v>333.96705748022498</v>
          </cell>
          <cell r="AC17">
            <v>389.19324767593099</v>
          </cell>
          <cell r="AD17">
            <v>405.58495883427099</v>
          </cell>
          <cell r="AE17">
            <v>484.84367705678198</v>
          </cell>
          <cell r="AF17">
            <v>403.80952581005499</v>
          </cell>
          <cell r="AG17">
            <v>487.37720368544097</v>
          </cell>
          <cell r="AH17">
            <v>588.58671218117797</v>
          </cell>
          <cell r="AI17">
            <v>750.11597701376502</v>
          </cell>
          <cell r="AJ17">
            <v>524.77553602045498</v>
          </cell>
          <cell r="AK17">
            <v>476.73396373957797</v>
          </cell>
          <cell r="AL17">
            <v>181.09918506679799</v>
          </cell>
          <cell r="AM17">
            <v>427.113365199942</v>
          </cell>
          <cell r="AN17">
            <v>356.99510215420497</v>
          </cell>
          <cell r="AO17">
            <v>173.18694502988899</v>
          </cell>
          <cell r="AP17">
            <v>222.054548303438</v>
          </cell>
          <cell r="AQ17">
            <v>413.88458928979099</v>
          </cell>
          <cell r="AR17">
            <v>413.83356390283802</v>
          </cell>
          <cell r="AS17">
            <v>211.73703839759</v>
          </cell>
          <cell r="AT17">
            <v>440.46195625236902</v>
          </cell>
          <cell r="AU17">
            <v>366.96761417082701</v>
          </cell>
          <cell r="AV17">
            <v>113.978718702482</v>
          </cell>
          <cell r="AW17">
            <v>139.246703148178</v>
          </cell>
          <cell r="AX17">
            <v>376.12070504940903</v>
          </cell>
          <cell r="AY17">
            <v>343.35913826249902</v>
          </cell>
          <cell r="AZ17">
            <v>432.80481152471498</v>
          </cell>
          <cell r="BA17">
            <v>405.55562219761998</v>
          </cell>
          <cell r="BB17">
            <v>15.7934967337142</v>
          </cell>
          <cell r="BC17">
            <v>62.489349145299002</v>
          </cell>
          <cell r="BD17">
            <v>81.339950145852598</v>
          </cell>
          <cell r="BE17">
            <v>294.61374612913897</v>
          </cell>
          <cell r="BF17">
            <v>98.974976354640901</v>
          </cell>
          <cell r="BG17">
            <v>524.32641749013305</v>
          </cell>
          <cell r="BH17">
            <v>226.86251868688001</v>
          </cell>
          <cell r="BI17">
            <v>0</v>
          </cell>
        </row>
        <row r="19">
          <cell r="G19">
            <v>2796.8080658352073</v>
          </cell>
          <cell r="H19">
            <v>2303.4988390991412</v>
          </cell>
          <cell r="I19">
            <v>2322.2518825653483</v>
          </cell>
          <cell r="J19">
            <v>2862.9646358409955</v>
          </cell>
          <cell r="K19">
            <v>2516.0333317161585</v>
          </cell>
          <cell r="L19">
            <v>1955.0047813521205</v>
          </cell>
          <cell r="M19">
            <v>961.09347764312872</v>
          </cell>
          <cell r="N19">
            <v>1944.0655059968328</v>
          </cell>
          <cell r="O19">
            <v>2293.0804816179148</v>
          </cell>
          <cell r="P19">
            <v>2069.6067136456099</v>
          </cell>
          <cell r="Q19">
            <v>1669.44</v>
          </cell>
          <cell r="R19">
            <v>1240.98</v>
          </cell>
          <cell r="S19">
            <v>1901.43</v>
          </cell>
          <cell r="T19">
            <v>1920.3</v>
          </cell>
          <cell r="U19">
            <v>1736.04</v>
          </cell>
          <cell r="V19">
            <v>1225.9000000000001</v>
          </cell>
          <cell r="W19">
            <v>1472.9</v>
          </cell>
          <cell r="X19">
            <v>1322.7</v>
          </cell>
          <cell r="Y19">
            <v>1669.9</v>
          </cell>
          <cell r="Z19">
            <v>1096.9000000000001</v>
          </cell>
          <cell r="AA19">
            <v>1451.4100359584099</v>
          </cell>
          <cell r="AB19">
            <v>1690.1653207269801</v>
          </cell>
          <cell r="AC19">
            <v>3058.8524131027302</v>
          </cell>
          <cell r="AD19">
            <v>1672.7445182772001</v>
          </cell>
          <cell r="AE19">
            <v>2111.8793061655601</v>
          </cell>
          <cell r="AF19">
            <v>1305.9427469893801</v>
          </cell>
          <cell r="AG19">
            <v>1943.45393580065</v>
          </cell>
          <cell r="AH19">
            <v>2954.00839708269</v>
          </cell>
          <cell r="AI19">
            <v>1817.49387845507</v>
          </cell>
          <cell r="AJ19">
            <v>1768.3906192438999</v>
          </cell>
          <cell r="AK19">
            <v>1919.83399663504</v>
          </cell>
          <cell r="AL19">
            <v>572.516235510819</v>
          </cell>
          <cell r="AM19">
            <v>1311.47627644828</v>
          </cell>
          <cell r="AN19">
            <v>1390.7712956538901</v>
          </cell>
          <cell r="AO19">
            <v>2441.6852886914198</v>
          </cell>
          <cell r="AP19">
            <v>1302.82947255103</v>
          </cell>
          <cell r="AQ19">
            <v>2190.7871862494899</v>
          </cell>
          <cell r="AR19">
            <v>2278.1908945432201</v>
          </cell>
          <cell r="AS19">
            <v>1994.4468498297599</v>
          </cell>
          <cell r="AT19">
            <v>3221.3397895496701</v>
          </cell>
          <cell r="AU19">
            <v>2620.0689854422499</v>
          </cell>
          <cell r="AV19">
            <v>1168.6172975684001</v>
          </cell>
          <cell r="AW19">
            <v>461.86180859045498</v>
          </cell>
          <cell r="AX19">
            <v>1036.2059828153001</v>
          </cell>
          <cell r="AY19">
            <v>1142.6277119004999</v>
          </cell>
          <cell r="AZ19">
            <v>2066.6438701420302</v>
          </cell>
          <cell r="BA19">
            <v>2342.1809553253502</v>
          </cell>
          <cell r="BB19">
            <v>218.97124885223599</v>
          </cell>
          <cell r="BC19">
            <v>2443.0389590207001</v>
          </cell>
          <cell r="BD19">
            <v>1952.7738448754701</v>
          </cell>
          <cell r="BE19">
            <v>1077.76299356912</v>
          </cell>
          <cell r="BF19">
            <v>1151.4496839302899</v>
          </cell>
          <cell r="BG19">
            <v>3168.1601932263102</v>
          </cell>
          <cell r="BH19">
            <v>2084.6223671703201</v>
          </cell>
          <cell r="BI19">
            <v>0</v>
          </cell>
        </row>
        <row r="24">
          <cell r="G24">
            <v>28873</v>
          </cell>
          <cell r="H24">
            <v>18337</v>
          </cell>
          <cell r="I24">
            <v>22854</v>
          </cell>
          <cell r="J24">
            <v>26545</v>
          </cell>
          <cell r="K24">
            <v>28262</v>
          </cell>
          <cell r="L24">
            <v>22265</v>
          </cell>
          <cell r="M24">
            <v>20489</v>
          </cell>
          <cell r="N24">
            <v>27088</v>
          </cell>
          <cell r="O24">
            <v>28842</v>
          </cell>
          <cell r="P24">
            <v>27999</v>
          </cell>
          <cell r="Q24">
            <v>33649.236000000004</v>
          </cell>
          <cell r="R24">
            <v>37571.552000000003</v>
          </cell>
          <cell r="S24">
            <v>33678.78</v>
          </cell>
          <cell r="T24">
            <v>37692.476000000002</v>
          </cell>
          <cell r="U24">
            <v>41351.376000000004</v>
          </cell>
          <cell r="V24">
            <v>42781</v>
          </cell>
          <cell r="W24">
            <v>49931.3</v>
          </cell>
          <cell r="X24">
            <v>51436.399999999994</v>
          </cell>
          <cell r="Y24">
            <v>62059.7</v>
          </cell>
          <cell r="Z24">
            <v>56960.899999999994</v>
          </cell>
          <cell r="AA24">
            <v>43135.552870728803</v>
          </cell>
          <cell r="AB24">
            <v>43912.701876439802</v>
          </cell>
          <cell r="AC24">
            <v>49598.062472960402</v>
          </cell>
          <cell r="AD24">
            <v>49318.878209971997</v>
          </cell>
          <cell r="AE24">
            <v>51477.729812953097</v>
          </cell>
          <cell r="AF24">
            <v>43678.587740549294</v>
          </cell>
          <cell r="AG24">
            <v>37932.766614177301</v>
          </cell>
          <cell r="AH24">
            <v>53821.3047591422</v>
          </cell>
          <cell r="AI24">
            <v>57462.148112013703</v>
          </cell>
          <cell r="AJ24">
            <v>61113.153950808395</v>
          </cell>
          <cell r="AK24">
            <v>54859.299138258299</v>
          </cell>
          <cell r="AL24">
            <v>34282.566693722001</v>
          </cell>
          <cell r="AM24">
            <v>33431.446386812298</v>
          </cell>
          <cell r="AN24">
            <v>41591.968222914998</v>
          </cell>
          <cell r="AO24">
            <v>51851.790005539697</v>
          </cell>
          <cell r="AP24">
            <v>32798.5064582431</v>
          </cell>
          <cell r="AQ24">
            <v>54362.260810191903</v>
          </cell>
          <cell r="AR24">
            <v>49784.5235279587</v>
          </cell>
          <cell r="AS24">
            <v>47972.670788448595</v>
          </cell>
          <cell r="AT24">
            <v>52937.069315729801</v>
          </cell>
          <cell r="AU24">
            <v>51869.4100199116</v>
          </cell>
          <cell r="AV24">
            <v>46717.742353208698</v>
          </cell>
          <cell r="AW24">
            <v>24234.627305341321</v>
          </cell>
          <cell r="AX24">
            <v>43594.869608255598</v>
          </cell>
          <cell r="AY24">
            <v>43727.630342540499</v>
          </cell>
          <cell r="AZ24">
            <v>51499.469115657907</v>
          </cell>
          <cell r="BA24">
            <v>53426.095400052203</v>
          </cell>
          <cell r="BB24">
            <v>22298.009612366222</v>
          </cell>
          <cell r="BC24">
            <v>53811.628001796606</v>
          </cell>
          <cell r="BD24">
            <v>32633.444095854411</v>
          </cell>
          <cell r="BE24">
            <v>21466.417756701441</v>
          </cell>
          <cell r="BF24">
            <v>28134.27397010284</v>
          </cell>
          <cell r="BG24">
            <v>65892.672943897502</v>
          </cell>
          <cell r="BH24">
            <v>37261.833253822697</v>
          </cell>
          <cell r="BI24">
            <v>0</v>
          </cell>
        </row>
        <row r="25">
          <cell r="G25">
            <v>2547.706286018702</v>
          </cell>
          <cell r="H25">
            <v>2112.3647497726261</v>
          </cell>
          <cell r="I25">
            <v>2250.6336024797129</v>
          </cell>
          <cell r="J25">
            <v>2186.4862422421961</v>
          </cell>
          <cell r="K25">
            <v>1970.7711863215213</v>
          </cell>
          <cell r="L25">
            <v>2365.6294799786765</v>
          </cell>
          <cell r="M25">
            <v>1467.9575790939109</v>
          </cell>
          <cell r="N25">
            <v>2451.6808168826628</v>
          </cell>
          <cell r="O25">
            <v>2818.3768548257858</v>
          </cell>
          <cell r="P25">
            <v>2661.5287361962478</v>
          </cell>
          <cell r="Q25">
            <v>8179.8120000000008</v>
          </cell>
          <cell r="R25">
            <v>6641.8920000000007</v>
          </cell>
          <cell r="S25">
            <v>8174.4720000000007</v>
          </cell>
          <cell r="T25">
            <v>7344.6360000000004</v>
          </cell>
          <cell r="U25">
            <v>7012.4880000000003</v>
          </cell>
          <cell r="V25">
            <v>5170.5</v>
          </cell>
          <cell r="W25">
            <v>4858.2</v>
          </cell>
          <cell r="X25">
            <v>5413.1</v>
          </cell>
          <cell r="Y25">
            <v>6837.9</v>
          </cell>
          <cell r="Z25">
            <v>6046.5</v>
          </cell>
          <cell r="AA25">
            <v>2466.8669355541801</v>
          </cell>
          <cell r="AB25">
            <v>2095.43263720298</v>
          </cell>
          <cell r="AC25">
            <v>2757.7321558543399</v>
          </cell>
          <cell r="AD25">
            <v>2748.8035578061699</v>
          </cell>
          <cell r="AE25">
            <v>2251.5729466743701</v>
          </cell>
          <cell r="AF25">
            <v>2447.31732280092</v>
          </cell>
          <cell r="AG25">
            <v>2375.53380369867</v>
          </cell>
          <cell r="AH25">
            <v>2915.8577541611899</v>
          </cell>
          <cell r="AI25">
            <v>2317.3810642912399</v>
          </cell>
          <cell r="AJ25">
            <v>3275.4747694519501</v>
          </cell>
          <cell r="AK25">
            <v>3163.3324798644499</v>
          </cell>
          <cell r="AL25">
            <v>1787.0442449391801</v>
          </cell>
          <cell r="AM25">
            <v>2199.34303967803</v>
          </cell>
          <cell r="AN25">
            <v>2261.3756838414902</v>
          </cell>
          <cell r="AO25">
            <v>2916.0592091983499</v>
          </cell>
          <cell r="AP25">
            <v>2420.7628107659998</v>
          </cell>
          <cell r="AQ25">
            <v>3139.8444095326099</v>
          </cell>
          <cell r="AR25">
            <v>2900.94137371857</v>
          </cell>
          <cell r="AS25">
            <v>2755.3931645706898</v>
          </cell>
          <cell r="AT25">
            <v>2396.5992560385898</v>
          </cell>
          <cell r="AU25">
            <v>2553.08599545674</v>
          </cell>
          <cell r="AV25">
            <v>2134.2172972283001</v>
          </cell>
          <cell r="AW25">
            <v>1250.3336806074999</v>
          </cell>
          <cell r="AX25">
            <v>2061.27910714563</v>
          </cell>
          <cell r="AY25">
            <v>2075.7303820308198</v>
          </cell>
          <cell r="AZ25">
            <v>2238.74871698374</v>
          </cell>
          <cell r="BA25">
            <v>2890.1536828206499</v>
          </cell>
          <cell r="BB25">
            <v>1691.6960167494699</v>
          </cell>
          <cell r="BC25">
            <v>2908.50784727974</v>
          </cell>
          <cell r="BD25">
            <v>2093.3445254686999</v>
          </cell>
          <cell r="BE25">
            <v>1796.4230859475001</v>
          </cell>
          <cell r="BF25">
            <v>2029.59900398538</v>
          </cell>
          <cell r="BG25">
            <v>3850.03966280242</v>
          </cell>
          <cell r="BH25">
            <v>2911.80610107131</v>
          </cell>
          <cell r="BI25">
            <v>0</v>
          </cell>
        </row>
        <row r="26">
          <cell r="G26">
            <v>869.69865762372024</v>
          </cell>
          <cell r="H26">
            <v>721.08814009317587</v>
          </cell>
          <cell r="I26">
            <v>768.28833591262548</v>
          </cell>
          <cell r="J26">
            <v>746.39064959186237</v>
          </cell>
          <cell r="K26">
            <v>672.75300321441841</v>
          </cell>
          <cell r="L26">
            <v>807.54394431692026</v>
          </cell>
          <cell r="M26">
            <v>501.10985830380315</v>
          </cell>
          <cell r="N26">
            <v>836.91888938135855</v>
          </cell>
          <cell r="O26">
            <v>962.09621209913507</v>
          </cell>
          <cell r="P26">
            <v>908.55369859531811</v>
          </cell>
          <cell r="Q26">
            <v>567.10800000000006</v>
          </cell>
          <cell r="R26">
            <v>476.32800000000003</v>
          </cell>
          <cell r="S26">
            <v>492.34800000000001</v>
          </cell>
          <cell r="T26">
            <v>526.524</v>
          </cell>
          <cell r="U26">
            <v>515.84400000000005</v>
          </cell>
          <cell r="V26">
            <v>565.4</v>
          </cell>
          <cell r="W26">
            <v>594.79999999999995</v>
          </cell>
          <cell r="X26">
            <v>669.8</v>
          </cell>
          <cell r="Y26">
            <v>764</v>
          </cell>
          <cell r="Z26">
            <v>700.1</v>
          </cell>
          <cell r="AA26">
            <v>381.48048620936402</v>
          </cell>
          <cell r="AB26">
            <v>270.53837839515802</v>
          </cell>
          <cell r="AC26">
            <v>299.62706168005701</v>
          </cell>
          <cell r="AD26">
            <v>298.41689317362602</v>
          </cell>
          <cell r="AE26">
            <v>321.45256154176298</v>
          </cell>
          <cell r="AF26">
            <v>345.11879126582602</v>
          </cell>
          <cell r="AG26">
            <v>321.39700668309098</v>
          </cell>
          <cell r="AH26">
            <v>339.61477134506902</v>
          </cell>
          <cell r="AI26">
            <v>327.90254648785702</v>
          </cell>
          <cell r="AJ26">
            <v>271.64256236640102</v>
          </cell>
          <cell r="AK26">
            <v>298.69084808120601</v>
          </cell>
          <cell r="AL26">
            <v>180.76288533418699</v>
          </cell>
          <cell r="AM26">
            <v>243.50774962027799</v>
          </cell>
          <cell r="AN26">
            <v>259.37137432258902</v>
          </cell>
          <cell r="AO26">
            <v>405.552238775315</v>
          </cell>
          <cell r="AP26">
            <v>316.00065940490703</v>
          </cell>
          <cell r="AQ26">
            <v>442.29665023292802</v>
          </cell>
          <cell r="AR26">
            <v>362.151437009029</v>
          </cell>
          <cell r="AS26">
            <v>425.55790999424801</v>
          </cell>
          <cell r="AT26">
            <v>400.45113296842197</v>
          </cell>
          <cell r="AU26">
            <v>383.28398913544203</v>
          </cell>
          <cell r="AV26">
            <v>260.53944272440799</v>
          </cell>
          <cell r="AW26">
            <v>198.45978572284201</v>
          </cell>
          <cell r="AX26">
            <v>292.07330217964</v>
          </cell>
          <cell r="AY26">
            <v>311.34101243197398</v>
          </cell>
          <cell r="AZ26">
            <v>331.00292737220002</v>
          </cell>
          <cell r="BA26">
            <v>328.05672455566099</v>
          </cell>
          <cell r="BB26">
            <v>120.528591150116</v>
          </cell>
          <cell r="BC26">
            <v>343.58686772646303</v>
          </cell>
          <cell r="BD26">
            <v>313.631440045337</v>
          </cell>
          <cell r="BE26">
            <v>174.88813383274999</v>
          </cell>
          <cell r="BF26">
            <v>228.80160551125201</v>
          </cell>
          <cell r="BG26">
            <v>354.79787957215001</v>
          </cell>
          <cell r="BH26">
            <v>434.289790122054</v>
          </cell>
          <cell r="BI26">
            <v>0</v>
          </cell>
        </row>
        <row r="28">
          <cell r="G28">
            <v>2572.1919341647922</v>
          </cell>
          <cell r="H28">
            <v>2118.5011609008588</v>
          </cell>
          <cell r="I28">
            <v>2135.7481174346517</v>
          </cell>
          <cell r="J28">
            <v>2633.0353641590054</v>
          </cell>
          <cell r="K28">
            <v>2313.9666682838424</v>
          </cell>
          <cell r="L28">
            <v>1797.9952186478797</v>
          </cell>
          <cell r="M28">
            <v>883.90652235687128</v>
          </cell>
          <cell r="N28">
            <v>1787.9344940031674</v>
          </cell>
          <cell r="O28">
            <v>2108.9195183820852</v>
          </cell>
          <cell r="P28">
            <v>1903.3932863543901</v>
          </cell>
          <cell r="Q28">
            <v>366.3</v>
          </cell>
          <cell r="R28">
            <v>326.33999999999997</v>
          </cell>
          <cell r="S28">
            <v>348.54</v>
          </cell>
          <cell r="T28">
            <v>374.07</v>
          </cell>
          <cell r="U28">
            <v>320.79000000000002</v>
          </cell>
          <cell r="V28">
            <v>1259.5999999999999</v>
          </cell>
          <cell r="W28">
            <v>1310.0999999999999</v>
          </cell>
          <cell r="X28">
            <v>1388.6</v>
          </cell>
          <cell r="Y28">
            <v>1108.8</v>
          </cell>
          <cell r="Z28">
            <v>1547.7</v>
          </cell>
          <cell r="AA28">
            <v>355.70088135249301</v>
          </cell>
          <cell r="AB28">
            <v>510.39911084939598</v>
          </cell>
          <cell r="AC28">
            <v>987.54927185404904</v>
          </cell>
          <cell r="AD28">
            <v>562.50937586703503</v>
          </cell>
          <cell r="AE28">
            <v>634.75087494892398</v>
          </cell>
          <cell r="AF28">
            <v>730.46994362198097</v>
          </cell>
          <cell r="AG28">
            <v>562.09657332517304</v>
          </cell>
          <cell r="AH28">
            <v>927.49425045908197</v>
          </cell>
          <cell r="AI28">
            <v>678.04232701427804</v>
          </cell>
          <cell r="AJ28">
            <v>1175.6591950993</v>
          </cell>
          <cell r="AK28">
            <v>993.21529619862395</v>
          </cell>
          <cell r="AL28">
            <v>472.10661840051199</v>
          </cell>
          <cell r="AM28">
            <v>619.28379821038595</v>
          </cell>
          <cell r="AN28">
            <v>746.02768392207395</v>
          </cell>
          <cell r="AO28">
            <v>908.04116926565405</v>
          </cell>
          <cell r="AP28">
            <v>708.118869470459</v>
          </cell>
          <cell r="AQ28">
            <v>868.84222457778196</v>
          </cell>
          <cell r="AR28">
            <v>855.84982211382396</v>
          </cell>
          <cell r="AS28">
            <v>466.60063990749398</v>
          </cell>
          <cell r="AT28">
            <v>1075.7128452594</v>
          </cell>
          <cell r="AU28">
            <v>1021.89163562283</v>
          </cell>
          <cell r="AV28">
            <v>439.33209529329298</v>
          </cell>
          <cell r="AW28">
            <v>214.52164062944601</v>
          </cell>
          <cell r="AX28">
            <v>462.24939370954201</v>
          </cell>
          <cell r="AY28">
            <v>497.86004769557701</v>
          </cell>
          <cell r="AZ28">
            <v>1155.77793418647</v>
          </cell>
          <cell r="BA28">
            <v>899.73104678155903</v>
          </cell>
          <cell r="BB28">
            <v>293.09604836102898</v>
          </cell>
          <cell r="BC28">
            <v>1232.64781066724</v>
          </cell>
          <cell r="BD28">
            <v>504.150035450997</v>
          </cell>
          <cell r="BE28">
            <v>304.48314301174298</v>
          </cell>
          <cell r="BF28">
            <v>551.28865092490696</v>
          </cell>
          <cell r="BG28">
            <v>1287.95978241475</v>
          </cell>
          <cell r="BH28">
            <v>857.53318706372602</v>
          </cell>
          <cell r="BI28">
            <v>0</v>
          </cell>
        </row>
        <row r="31">
          <cell r="G31">
            <v>52716.000000000007</v>
          </cell>
          <cell r="H31">
            <v>40726</v>
          </cell>
          <cell r="I31">
            <v>45164</v>
          </cell>
          <cell r="J31">
            <v>51440.999999999993</v>
          </cell>
          <cell r="K31">
            <v>49791</v>
          </cell>
          <cell r="L31">
            <v>43480.999999999993</v>
          </cell>
          <cell r="M31">
            <v>33465</v>
          </cell>
          <cell r="N31">
            <v>48732</v>
          </cell>
          <cell r="O31">
            <v>53179.999999999993</v>
          </cell>
          <cell r="P31">
            <v>50763</v>
          </cell>
          <cell r="Q31">
            <v>59523.647000000004</v>
          </cell>
          <cell r="R31">
            <v>61880.748999999996</v>
          </cell>
          <cell r="S31">
            <v>61744.493000000002</v>
          </cell>
          <cell r="T31">
            <v>65041.634000000005</v>
          </cell>
          <cell r="U31">
            <v>66323.875999999989</v>
          </cell>
          <cell r="V31">
            <v>59621.599999999999</v>
          </cell>
          <cell r="W31">
            <v>68230.200000000012</v>
          </cell>
          <cell r="X31">
            <v>73868.899999999994</v>
          </cell>
          <cell r="Y31">
            <v>88653.599999999991</v>
          </cell>
          <cell r="Z31">
            <v>79972.7</v>
          </cell>
          <cell r="AA31">
            <v>54214.244524170419</v>
          </cell>
          <cell r="AB31">
            <v>53692.590396764877</v>
          </cell>
          <cell r="AC31">
            <v>64259.464260158049</v>
          </cell>
          <cell r="AD31">
            <v>62128.567196402655</v>
          </cell>
          <cell r="AE31">
            <v>64440.506638498911</v>
          </cell>
          <cell r="AF31">
            <v>55636.382465297414</v>
          </cell>
          <cell r="AG31">
            <v>49096.221538094476</v>
          </cell>
          <cell r="AH31">
            <v>68856.767513167128</v>
          </cell>
          <cell r="AI31">
            <v>71194.225023107632</v>
          </cell>
          <cell r="AJ31">
            <v>76703.194427564726</v>
          </cell>
          <cell r="AK31">
            <v>69766.70390985602</v>
          </cell>
          <cell r="AL31">
            <v>44977.44831393678</v>
          </cell>
          <cell r="AM31">
            <v>46065.19855349671</v>
          </cell>
          <cell r="AN31">
            <v>53629.094291487832</v>
          </cell>
          <cell r="AO31">
            <v>67089.245847457758</v>
          </cell>
          <cell r="AP31">
            <v>44242.359111924772</v>
          </cell>
          <cell r="AQ31">
            <v>70345.540652468088</v>
          </cell>
          <cell r="AR31">
            <v>65051.278385225356</v>
          </cell>
          <cell r="AS31">
            <v>63128.210229432072</v>
          </cell>
          <cell r="AT31">
            <v>69440.183435896441</v>
          </cell>
          <cell r="AU31">
            <v>68124.748145351099</v>
          </cell>
          <cell r="AV31">
            <v>59993.922603319581</v>
          </cell>
          <cell r="AW31">
            <v>31813.316492905506</v>
          </cell>
          <cell r="AX31">
            <v>55295.316015533273</v>
          </cell>
          <cell r="AY31">
            <v>55606.31139107082</v>
          </cell>
          <cell r="AZ31">
            <v>66142.990359258765</v>
          </cell>
          <cell r="BA31">
            <v>69672.032231075325</v>
          </cell>
          <cell r="BB31">
            <v>32548.495708687933</v>
          </cell>
          <cell r="BC31">
            <v>71494.322862667541</v>
          </cell>
          <cell r="BD31">
            <v>47648.537459106425</v>
          </cell>
          <cell r="BE31">
            <v>32641.764241181929</v>
          </cell>
          <cell r="BF31">
            <v>40045.567344287039</v>
          </cell>
          <cell r="BG31">
            <v>85980.043399054455</v>
          </cell>
          <cell r="BH31">
            <v>51932.868001488794</v>
          </cell>
          <cell r="BI31">
            <v>0</v>
          </cell>
        </row>
        <row r="33">
          <cell r="G33">
            <v>40.478732595415913</v>
          </cell>
          <cell r="H33">
            <v>43.760791995044244</v>
          </cell>
          <cell r="I33">
            <v>45.584158328171078</v>
          </cell>
          <cell r="J33">
            <v>47.042851394672546</v>
          </cell>
          <cell r="K33">
            <v>39.020039528914438</v>
          </cell>
          <cell r="L33">
            <v>33.17374605787613</v>
          </cell>
          <cell r="M33">
            <v>30.670067110111887</v>
          </cell>
          <cell r="N33">
            <v>27.540468425406587</v>
          </cell>
          <cell r="O33">
            <v>30.044147373170834</v>
          </cell>
          <cell r="P33">
            <v>30.670067110111887</v>
          </cell>
          <cell r="Q33">
            <v>25.412341319806995</v>
          </cell>
          <cell r="R33">
            <v>24.035317898536658</v>
          </cell>
          <cell r="S33">
            <v>23.78495000376024</v>
          </cell>
          <cell r="T33">
            <v>24.223093819618988</v>
          </cell>
          <cell r="U33">
            <v>22.971254345736856</v>
          </cell>
          <cell r="V33">
            <v>26.215708265794412</v>
          </cell>
          <cell r="W33">
            <v>24.805541166672938</v>
          </cell>
          <cell r="X33">
            <v>25.845619162857552</v>
          </cell>
          <cell r="Y33">
            <v>25.944522285194129</v>
          </cell>
          <cell r="Z33">
            <v>25.280914238548728</v>
          </cell>
          <cell r="AA33">
            <v>25.813714929845755</v>
          </cell>
          <cell r="AB33">
            <v>25.762668157026877</v>
          </cell>
          <cell r="AC33">
            <v>25.651003341485584</v>
          </cell>
          <cell r="AD33">
            <v>25.536148102643111</v>
          </cell>
          <cell r="AE33">
            <v>25.424483287101818</v>
          </cell>
          <cell r="AF33">
            <v>23.002720936575741</v>
          </cell>
          <cell r="AG33">
            <v>23.080483519313304</v>
          </cell>
          <cell r="AH33">
            <v>22.323157878992991</v>
          </cell>
          <cell r="AI33">
            <v>21.565474841013252</v>
          </cell>
          <cell r="AJ33">
            <v>20.80779180303351</v>
          </cell>
          <cell r="AK33">
            <v>20.634711264527457</v>
          </cell>
          <cell r="AL33">
            <v>22.147071843080724</v>
          </cell>
          <cell r="AM33">
            <v>19.670713722210039</v>
          </cell>
          <cell r="AN33">
            <v>14.430953857427504</v>
          </cell>
          <cell r="AO33">
            <v>17.128577592612853</v>
          </cell>
          <cell r="AP33">
            <v>16.559422014825532</v>
          </cell>
          <cell r="AQ33">
            <v>18.309635773305832</v>
          </cell>
          <cell r="AR33">
            <v>18.185695625982337</v>
          </cell>
          <cell r="AS33">
            <v>17.467760568695489</v>
          </cell>
          <cell r="AT33">
            <v>17.467760568695489</v>
          </cell>
          <cell r="AU33">
            <v>18.875742943904307</v>
          </cell>
          <cell r="AV33">
            <v>22.422164178606739</v>
          </cell>
          <cell r="AW33">
            <v>22.757867800104083</v>
          </cell>
          <cell r="AX33">
            <v>21.693644789636032</v>
          </cell>
          <cell r="AY33">
            <v>22.059012416865599</v>
          </cell>
          <cell r="AZ33">
            <v>23.139175362943984</v>
          </cell>
          <cell r="BA33">
            <v>21.061980166369338</v>
          </cell>
          <cell r="BB33">
            <v>21.345682428420432</v>
          </cell>
          <cell r="BC33">
            <v>21.277598174300081</v>
          </cell>
          <cell r="BD33">
            <v>20.479636420103212</v>
          </cell>
          <cell r="BE33">
            <v>20.293703146968937</v>
          </cell>
          <cell r="BF33">
            <v>18.890249000105026</v>
          </cell>
          <cell r="BG33">
            <v>18.890249000105026</v>
          </cell>
          <cell r="BH33">
            <v>18.890249000105026</v>
          </cell>
          <cell r="BI33">
            <v>0</v>
          </cell>
        </row>
        <row r="34">
          <cell r="G34">
            <v>12.673265872182853</v>
          </cell>
          <cell r="H34">
            <v>13.700827969927413</v>
          </cell>
          <cell r="I34">
            <v>14.271695802007716</v>
          </cell>
          <cell r="J34">
            <v>14.728390067671961</v>
          </cell>
          <cell r="K34">
            <v>12.216571606518604</v>
          </cell>
          <cell r="L34">
            <v>10.386187432542123</v>
          </cell>
          <cell r="M34">
            <v>9.6023242300861131</v>
          </cell>
          <cell r="N34">
            <v>8.6224952270160991</v>
          </cell>
          <cell r="O34">
            <v>9.4063584294721121</v>
          </cell>
          <cell r="P34">
            <v>9.6023242300861131</v>
          </cell>
          <cell r="Q34">
            <v>7.9562115049284943</v>
          </cell>
          <cell r="R34">
            <v>7.5250867435776865</v>
          </cell>
          <cell r="S34">
            <v>7.4467004233320884</v>
          </cell>
          <cell r="T34">
            <v>7.5838764837618911</v>
          </cell>
          <cell r="U34">
            <v>7.1919448825338828</v>
          </cell>
          <cell r="V34">
            <v>7.921958030775925</v>
          </cell>
          <cell r="W34">
            <v>8.2522945046461178</v>
          </cell>
          <cell r="X34">
            <v>8.2951158994070688</v>
          </cell>
          <cell r="Y34">
            <v>8.3991107152550928</v>
          </cell>
          <cell r="Z34">
            <v>8.2217077941025813</v>
          </cell>
          <cell r="AA34">
            <v>8.025952846623948</v>
          </cell>
          <cell r="AB34">
            <v>7.8852539781236812</v>
          </cell>
          <cell r="AC34">
            <v>7.8057285307104864</v>
          </cell>
          <cell r="AD34">
            <v>7.7200857411885844</v>
          </cell>
          <cell r="AE34">
            <v>7.6405602937753905</v>
          </cell>
          <cell r="AF34">
            <v>7.460747901094078</v>
          </cell>
          <cell r="AG34">
            <v>7.4859660951899212</v>
          </cell>
          <cell r="AH34">
            <v>7.2803829911477225</v>
          </cell>
          <cell r="AI34">
            <v>7.0747998871055238</v>
          </cell>
          <cell r="AJ34">
            <v>6.8692167830633251</v>
          </cell>
          <cell r="AK34">
            <v>6.4498272508172416</v>
          </cell>
          <cell r="AL34">
            <v>3.0242382372852217</v>
          </cell>
          <cell r="AM34">
            <v>5.7650751994636886</v>
          </cell>
          <cell r="AN34">
            <v>4.3944493358790959</v>
          </cell>
          <cell r="AO34">
            <v>4.3947231367347586</v>
          </cell>
          <cell r="AP34">
            <v>4.7104293743816266</v>
          </cell>
          <cell r="AQ34">
            <v>5.1181147249929566</v>
          </cell>
          <cell r="AR34">
            <v>4.402046844749548</v>
          </cell>
          <cell r="AS34">
            <v>4.8811020760047876</v>
          </cell>
          <cell r="AT34">
            <v>1.4547170086348122</v>
          </cell>
          <cell r="AU34">
            <v>5.0825625535339265</v>
          </cell>
          <cell r="AV34">
            <v>5.008689691481429</v>
          </cell>
          <cell r="AW34">
            <v>5.0303444451072066</v>
          </cell>
          <cell r="AX34">
            <v>4.9087763029169205</v>
          </cell>
          <cell r="AY34">
            <v>4.9242635634214338</v>
          </cell>
          <cell r="AZ34">
            <v>5.2138616293155424</v>
          </cell>
          <cell r="BA34">
            <v>6.9767367464773944</v>
          </cell>
          <cell r="BB34">
            <v>7.0817897126429585</v>
          </cell>
          <cell r="BC34">
            <v>7.1082414053630547</v>
          </cell>
          <cell r="BD34">
            <v>6.931508463588111</v>
          </cell>
          <cell r="BE34">
            <v>6.8363275980786549</v>
          </cell>
          <cell r="BF34">
            <v>6.4574228612345861</v>
          </cell>
          <cell r="BG34">
            <v>6.4574228612345861</v>
          </cell>
          <cell r="BH34">
            <v>6.4574228612345861</v>
          </cell>
          <cell r="BI34">
            <v>0</v>
          </cell>
        </row>
        <row r="36">
          <cell r="G36">
            <v>76.686019814964354</v>
          </cell>
          <cell r="H36">
            <v>61.348815851971494</v>
          </cell>
          <cell r="I36">
            <v>61.348815851971494</v>
          </cell>
          <cell r="J36">
            <v>76.686019814964354</v>
          </cell>
          <cell r="K36">
            <v>61.348815851971494</v>
          </cell>
          <cell r="L36">
            <v>26.772246665909112</v>
          </cell>
          <cell r="M36">
            <v>26.772246665909112</v>
          </cell>
          <cell r="N36">
            <v>26.772246665909112</v>
          </cell>
          <cell r="O36">
            <v>26.772246665909112</v>
          </cell>
          <cell r="P36">
            <v>26.772246665909112</v>
          </cell>
          <cell r="Q36">
            <v>13.386123332954556</v>
          </cell>
          <cell r="R36">
            <v>13.386123332954556</v>
          </cell>
          <cell r="S36">
            <v>13.386123332954556</v>
          </cell>
          <cell r="T36">
            <v>13.386123332954556</v>
          </cell>
          <cell r="U36">
            <v>10.708898666363645</v>
          </cell>
          <cell r="V36">
            <v>33.257917623155535</v>
          </cell>
          <cell r="W36">
            <v>34.798664224228268</v>
          </cell>
          <cell r="X36">
            <v>33.368962423232851</v>
          </cell>
          <cell r="Y36">
            <v>36.339410825301002</v>
          </cell>
          <cell r="Z36">
            <v>34.56269402406398</v>
          </cell>
          <cell r="AA36">
            <v>31.370156021841201</v>
          </cell>
          <cell r="AB36">
            <v>31.023141021599596</v>
          </cell>
          <cell r="AC36">
            <v>31.300753021792879</v>
          </cell>
          <cell r="AD36">
            <v>29.49627502053653</v>
          </cell>
          <cell r="AE36">
            <v>30.967618621560938</v>
          </cell>
          <cell r="AF36">
            <v>33.81045960722345</v>
          </cell>
          <cell r="AG36">
            <v>40.858970157239263</v>
          </cell>
          <cell r="AH36">
            <v>39.304037320262466</v>
          </cell>
          <cell r="AI36">
            <v>37.74910448328567</v>
          </cell>
          <cell r="AJ36">
            <v>33.084305972355281</v>
          </cell>
          <cell r="AK36">
            <v>32.997229733484581</v>
          </cell>
          <cell r="AL36">
            <v>34.676401704135827</v>
          </cell>
          <cell r="AM36">
            <v>24.320549009870362</v>
          </cell>
          <cell r="AN36">
            <v>27.119428116428598</v>
          </cell>
          <cell r="AO36">
            <v>28.67436095340539</v>
          </cell>
          <cell r="AP36">
            <v>28.117850491051399</v>
          </cell>
          <cell r="AQ36">
            <v>34.342246637469508</v>
          </cell>
          <cell r="AR36">
            <v>30.558784058537572</v>
          </cell>
          <cell r="AS36">
            <v>34.287202015040535</v>
          </cell>
          <cell r="AT36">
            <v>34.287202015040535</v>
          </cell>
          <cell r="AU36">
            <v>27.227029468747393</v>
          </cell>
          <cell r="AV36">
            <v>27.650904160107267</v>
          </cell>
          <cell r="AW36">
            <v>28.572201866016016</v>
          </cell>
          <cell r="AX36">
            <v>29.292291262819973</v>
          </cell>
          <cell r="AY36">
            <v>28.76843439004249</v>
          </cell>
          <cell r="AZ36">
            <v>30.856864683386025</v>
          </cell>
          <cell r="BA36">
            <v>28.566293121235507</v>
          </cell>
          <cell r="BB36">
            <v>29.15452421346383</v>
          </cell>
          <cell r="BC36">
            <v>30.434389431579429</v>
          </cell>
          <cell r="BD36">
            <v>31.128355956722167</v>
          </cell>
          <cell r="BE36">
            <v>39.374898719509176</v>
          </cell>
          <cell r="BF36">
            <v>40.406655744291079</v>
          </cell>
          <cell r="BG36">
            <v>40.406655744291079</v>
          </cell>
          <cell r="BH36">
            <v>40.406655744291079</v>
          </cell>
          <cell r="BI36">
            <v>0</v>
          </cell>
        </row>
        <row r="38">
          <cell r="G38">
            <v>167.55427740696908</v>
          </cell>
          <cell r="H38">
            <v>181.13975935888553</v>
          </cell>
          <cell r="I38">
            <v>188.68724933217237</v>
          </cell>
          <cell r="J38">
            <v>194.72524131080186</v>
          </cell>
          <cell r="K38">
            <v>161.51628542833953</v>
          </cell>
          <cell r="L38">
            <v>137.31662760210023</v>
          </cell>
          <cell r="M38">
            <v>126.95310853779075</v>
          </cell>
          <cell r="N38">
            <v>113.99870970740392</v>
          </cell>
          <cell r="O38">
            <v>124.36222877171342</v>
          </cell>
          <cell r="P38">
            <v>126.95310853779075</v>
          </cell>
          <cell r="Q38">
            <v>105.18971850274093</v>
          </cell>
          <cell r="R38">
            <v>99.489783017370698</v>
          </cell>
          <cell r="S38">
            <v>98.453431110939789</v>
          </cell>
          <cell r="T38">
            <v>100.26704694719396</v>
          </cell>
          <cell r="U38">
            <v>95.085287415039176</v>
          </cell>
          <cell r="V38">
            <v>108.51510839261135</v>
          </cell>
          <cell r="W38">
            <v>102.67798074145712</v>
          </cell>
          <cell r="X38">
            <v>106.98319253846228</v>
          </cell>
          <cell r="Y38">
            <v>107.39258384431245</v>
          </cell>
          <cell r="Z38">
            <v>104.64570024376928</v>
          </cell>
          <cell r="AA38">
            <v>106.8511308268977</v>
          </cell>
          <cell r="AB38">
            <v>106.63983208839437</v>
          </cell>
          <cell r="AC38">
            <v>106.17761609791836</v>
          </cell>
          <cell r="AD38">
            <v>105.70219393628589</v>
          </cell>
          <cell r="AE38">
            <v>105.23997794580988</v>
          </cell>
          <cell r="AF38">
            <v>95.215537587226308</v>
          </cell>
          <cell r="AG38">
            <v>95.537421513042887</v>
          </cell>
          <cell r="AH38">
            <v>92.402611149933577</v>
          </cell>
          <cell r="AI38">
            <v>89.266321404869046</v>
          </cell>
          <cell r="AJ38">
            <v>86.130031659804516</v>
          </cell>
          <cell r="AK38">
            <v>85.413596566530984</v>
          </cell>
          <cell r="AL38">
            <v>91.67373535227388</v>
          </cell>
          <cell r="AM38">
            <v>81.423305831900109</v>
          </cell>
          <cell r="AN38">
            <v>59.7342824451081</v>
          </cell>
          <cell r="AO38">
            <v>70.900600328194628</v>
          </cell>
          <cell r="AP38">
            <v>68.544685371037588</v>
          </cell>
          <cell r="AQ38">
            <v>75.789373700116158</v>
          </cell>
          <cell r="AR38">
            <v>75.276346228775495</v>
          </cell>
          <cell r="AS38">
            <v>72.304585947860673</v>
          </cell>
          <cell r="AT38">
            <v>72.304585947860673</v>
          </cell>
          <cell r="AU38">
            <v>78.132670335724583</v>
          </cell>
          <cell r="AV38">
            <v>92.812429539168377</v>
          </cell>
          <cell r="AW38">
            <v>94.202013009705695</v>
          </cell>
          <cell r="AX38">
            <v>89.796857361649728</v>
          </cell>
          <cell r="AY38">
            <v>91.309229534470234</v>
          </cell>
          <cell r="AZ38">
            <v>95.780365617728989</v>
          </cell>
          <cell r="BA38">
            <v>87.182197693995462</v>
          </cell>
          <cell r="BB38">
            <v>88.356531090048406</v>
          </cell>
          <cell r="BC38">
            <v>88.074708827579144</v>
          </cell>
          <cell r="BD38">
            <v>84.771692736161441</v>
          </cell>
          <cell r="BE38">
            <v>84.002056109014319</v>
          </cell>
          <cell r="BF38">
            <v>78.192715490523028</v>
          </cell>
          <cell r="BG38">
            <v>78.192715490523028</v>
          </cell>
          <cell r="BH38">
            <v>78.192715490523028</v>
          </cell>
          <cell r="BI38">
            <v>0</v>
          </cell>
        </row>
        <row r="39">
          <cell r="G39">
            <v>188.20855102486723</v>
          </cell>
          <cell r="H39">
            <v>203.46870381066734</v>
          </cell>
          <cell r="I39">
            <v>211.94656646944509</v>
          </cell>
          <cell r="J39">
            <v>218.7288565964673</v>
          </cell>
          <cell r="K39">
            <v>181.42626089784497</v>
          </cell>
          <cell r="L39">
            <v>154.24353178307842</v>
          </cell>
          <cell r="M39">
            <v>142.60251051643098</v>
          </cell>
          <cell r="N39">
            <v>128.05123393312167</v>
          </cell>
          <cell r="O39">
            <v>139.69225519976914</v>
          </cell>
          <cell r="P39">
            <v>142.60251051643098</v>
          </cell>
          <cell r="Q39">
            <v>118.1563658564714</v>
          </cell>
          <cell r="R39">
            <v>111.75380415981526</v>
          </cell>
          <cell r="S39">
            <v>110.58970203315056</v>
          </cell>
          <cell r="T39">
            <v>112.6268807548139</v>
          </cell>
          <cell r="U39">
            <v>106.8063701214901</v>
          </cell>
          <cell r="V39">
            <v>117.64767324299335</v>
          </cell>
          <cell r="W39">
            <v>122.55344494578999</v>
          </cell>
          <cell r="X39">
            <v>123.18937831467102</v>
          </cell>
          <cell r="Y39">
            <v>124.73378792481073</v>
          </cell>
          <cell r="Z39">
            <v>122.09920682516068</v>
          </cell>
          <cell r="AA39">
            <v>119.19208285313302</v>
          </cell>
          <cell r="AB39">
            <v>117.10258749823818</v>
          </cell>
          <cell r="AC39">
            <v>115.92156838460194</v>
          </cell>
          <cell r="AD39">
            <v>114.64970164683986</v>
          </cell>
          <cell r="AE39">
            <v>113.46868253320363</v>
          </cell>
          <cell r="AF39">
            <v>110.79831877502302</v>
          </cell>
          <cell r="AG39">
            <v>111.17282995612752</v>
          </cell>
          <cell r="AH39">
            <v>108.11974967538436</v>
          </cell>
          <cell r="AI39">
            <v>105.0666693946412</v>
          </cell>
          <cell r="AJ39">
            <v>102.01358911389804</v>
          </cell>
          <cell r="AK39">
            <v>95.78530534118201</v>
          </cell>
          <cell r="AL39">
            <v>44.912456057817472</v>
          </cell>
          <cell r="AM39">
            <v>85.61616719665416</v>
          </cell>
          <cell r="AN39">
            <v>65.261231824495695</v>
          </cell>
          <cell r="AO39">
            <v>65.265297995191816</v>
          </cell>
          <cell r="AP39">
            <v>69.953798507711653</v>
          </cell>
          <cell r="AQ39">
            <v>76.008265437269358</v>
          </cell>
          <cell r="AR39">
            <v>65.374061157544332</v>
          </cell>
          <cell r="AS39">
            <v>72.488430243206196</v>
          </cell>
          <cell r="AT39">
            <v>21.603758897486891</v>
          </cell>
          <cell r="AU39">
            <v>75.480286087386176</v>
          </cell>
          <cell r="AV39">
            <v>74.383212573172457</v>
          </cell>
          <cell r="AW39">
            <v>74.704803696077406</v>
          </cell>
          <cell r="AX39">
            <v>72.899415556731284</v>
          </cell>
          <cell r="AY39">
            <v>73.129414271213946</v>
          </cell>
          <cell r="AZ39">
            <v>77.430186693354131</v>
          </cell>
          <cell r="BA39">
            <v>103.61035010072671</v>
          </cell>
          <cell r="BB39">
            <v>105.17047412418646</v>
          </cell>
          <cell r="BC39">
            <v>105.56330378697541</v>
          </cell>
          <cell r="BD39">
            <v>102.93867243896321</v>
          </cell>
          <cell r="BE39">
            <v>101.52515733058475</v>
          </cell>
          <cell r="BF39">
            <v>95.898106480621195</v>
          </cell>
          <cell r="BG39">
            <v>95.898106480621195</v>
          </cell>
          <cell r="BH39">
            <v>95.898106480621195</v>
          </cell>
          <cell r="BI39">
            <v>0</v>
          </cell>
        </row>
        <row r="41">
          <cell r="G41">
            <v>25.91943109045221</v>
          </cell>
          <cell r="H41">
            <v>28.021006584272666</v>
          </cell>
          <cell r="I41">
            <v>29.18854852528402</v>
          </cell>
          <cell r="J41">
            <v>30.122582078093103</v>
          </cell>
          <cell r="K41">
            <v>24.985397537643117</v>
          </cell>
          <cell r="L41">
            <v>21.241886043058955</v>
          </cell>
          <cell r="M41">
            <v>19.638724832262049</v>
          </cell>
          <cell r="N41">
            <v>17.634773318765919</v>
          </cell>
          <cell r="O41">
            <v>19.237934529562828</v>
          </cell>
          <cell r="P41">
            <v>19.638724832262049</v>
          </cell>
          <cell r="Q41">
            <v>16.272086289588557</v>
          </cell>
          <cell r="R41">
            <v>15.390347623650255</v>
          </cell>
          <cell r="S41">
            <v>15.23003150257057</v>
          </cell>
          <cell r="T41">
            <v>15.510584714460032</v>
          </cell>
          <cell r="U41">
            <v>14.709004109061572</v>
          </cell>
          <cell r="V41">
            <v>20.216964602174087</v>
          </cell>
          <cell r="W41">
            <v>17.623887899366544</v>
          </cell>
          <cell r="X41">
            <v>17.32413398122727</v>
          </cell>
          <cell r="Y41">
            <v>16.950468138067357</v>
          </cell>
          <cell r="Z41">
            <v>16.08610923713151</v>
          </cell>
          <cell r="AA41">
            <v>14.423090924167051</v>
          </cell>
          <cell r="AB41">
            <v>14.361497653316516</v>
          </cell>
          <cell r="AC41">
            <v>15.082138922267781</v>
          </cell>
          <cell r="AD41">
            <v>15.806886409275748</v>
          </cell>
          <cell r="AE41">
            <v>16.529580787255362</v>
          </cell>
          <cell r="AF41">
            <v>16.674407839437599</v>
          </cell>
          <cell r="AG41">
            <v>17.487816362660869</v>
          </cell>
          <cell r="AH41">
            <v>16.675479608767482</v>
          </cell>
          <cell r="AI41">
            <v>15.863602841710955</v>
          </cell>
          <cell r="AJ41">
            <v>15.051726074654427</v>
          </cell>
          <cell r="AK41">
            <v>13.768785987707108</v>
          </cell>
          <cell r="AL41">
            <v>10.47817516047602</v>
          </cell>
          <cell r="AM41">
            <v>11.629906535219076</v>
          </cell>
          <cell r="AN41">
            <v>9.7849510876163848</v>
          </cell>
          <cell r="AO41">
            <v>10.246806422423642</v>
          </cell>
          <cell r="AP41">
            <v>14.482403418144484</v>
          </cell>
          <cell r="AQ41">
            <v>9.1224773480655745</v>
          </cell>
          <cell r="AR41">
            <v>10.506529901543942</v>
          </cell>
          <cell r="AS41">
            <v>8.8115814447691641</v>
          </cell>
          <cell r="AT41">
            <v>8.8115814447691641</v>
          </cell>
          <cell r="AU41">
            <v>9.1558079942643946</v>
          </cell>
          <cell r="AV41">
            <v>12.109429472421148</v>
          </cell>
          <cell r="AW41">
            <v>12.169342757922061</v>
          </cell>
          <cell r="AX41">
            <v>11.855746731893287</v>
          </cell>
          <cell r="AY41">
            <v>12.117134251938541</v>
          </cell>
          <cell r="AZ41">
            <v>12.493518481198599</v>
          </cell>
          <cell r="BA41">
            <v>12.759574867637971</v>
          </cell>
          <cell r="BB41">
            <v>12.805113564487037</v>
          </cell>
          <cell r="BC41">
            <v>12.702398503816372</v>
          </cell>
          <cell r="BD41">
            <v>12.227830084228712</v>
          </cell>
          <cell r="BE41">
            <v>10.752506942580741</v>
          </cell>
          <cell r="BF41">
            <v>9.5935443478510614</v>
          </cell>
          <cell r="BG41">
            <v>9.5935443478510614</v>
          </cell>
          <cell r="BH41">
            <v>9.5935443478510614</v>
          </cell>
          <cell r="BI41">
            <v>0</v>
          </cell>
        </row>
        <row r="42">
          <cell r="G42">
            <v>3.815812081776774</v>
          </cell>
          <cell r="H42">
            <v>4.1252022505694868</v>
          </cell>
          <cell r="I42">
            <v>4.2970856776765469</v>
          </cell>
          <cell r="J42">
            <v>4.4345924193621959</v>
          </cell>
          <cell r="K42">
            <v>3.6783053400911241</v>
          </cell>
          <cell r="L42">
            <v>3.1271923029470954</v>
          </cell>
          <cell r="M42">
            <v>2.8911777895171253</v>
          </cell>
          <cell r="N42">
            <v>2.5961596477296633</v>
          </cell>
          <cell r="O42">
            <v>2.8321741611596338</v>
          </cell>
          <cell r="P42">
            <v>2.8911777895171253</v>
          </cell>
          <cell r="Q42">
            <v>2.3955473113141901</v>
          </cell>
          <cell r="R42">
            <v>2.2657393289277059</v>
          </cell>
          <cell r="S42">
            <v>2.2421378775847098</v>
          </cell>
          <cell r="T42">
            <v>2.2834404174349552</v>
          </cell>
          <cell r="U42">
            <v>2.1654331607199691</v>
          </cell>
          <cell r="V42">
            <v>2.4712783706148467</v>
          </cell>
          <cell r="W42">
            <v>2.3383460303675832</v>
          </cell>
          <cell r="X42">
            <v>2.4363911500974651</v>
          </cell>
          <cell r="Y42">
            <v>2.4457144590288342</v>
          </cell>
          <cell r="Z42">
            <v>2.3831580636183576</v>
          </cell>
          <cell r="AA42">
            <v>2.433383631087346</v>
          </cell>
          <cell r="AB42">
            <v>2.4285716006711557</v>
          </cell>
          <cell r="AC42">
            <v>2.4180452841357387</v>
          </cell>
          <cell r="AD42">
            <v>2.4072182156993098</v>
          </cell>
          <cell r="AE42">
            <v>2.3966918991638932</v>
          </cell>
          <cell r="AF42">
            <v>2.1683994244786549</v>
          </cell>
          <cell r="AG42">
            <v>2.1757298763899326</v>
          </cell>
          <cell r="AH42">
            <v>2.1043389967135058</v>
          </cell>
          <cell r="AI42">
            <v>2.0329144262019323</v>
          </cell>
          <cell r="AJ42">
            <v>1.9614898556903586</v>
          </cell>
          <cell r="AK42">
            <v>1.9451740580453842</v>
          </cell>
          <cell r="AL42">
            <v>2.0877398795923758</v>
          </cell>
          <cell r="AM42">
            <v>1.8543008208434248</v>
          </cell>
          <cell r="AN42">
            <v>1.3603639380490637</v>
          </cell>
          <cell r="AO42">
            <v>1.614661061027014</v>
          </cell>
          <cell r="AP42">
            <v>1.5610084244230347</v>
          </cell>
          <cell r="AQ42">
            <v>1.7259959716383195</v>
          </cell>
          <cell r="AR42">
            <v>1.7143124953718776</v>
          </cell>
          <cell r="AS42">
            <v>1.6466348510911746</v>
          </cell>
          <cell r="AT42">
            <v>1.6466348510911746</v>
          </cell>
          <cell r="AU42">
            <v>1.7793612437860633</v>
          </cell>
          <cell r="AV42">
            <v>2.113672031865919</v>
          </cell>
          <cell r="AW42">
            <v>2.1453178333194671</v>
          </cell>
          <cell r="AX42">
            <v>2.0449966335023384</v>
          </cell>
          <cell r="AY42">
            <v>2.079438774273084</v>
          </cell>
          <cell r="AZ42">
            <v>2.1812625853377678</v>
          </cell>
          <cell r="BA42">
            <v>1.9854514514635857</v>
          </cell>
          <cell r="BB42">
            <v>2.0121952364032496</v>
          </cell>
          <cell r="BC42">
            <v>2.005777132307752</v>
          </cell>
          <cell r="BD42">
            <v>1.9305556046751151</v>
          </cell>
          <cell r="BE42">
            <v>1.9130282172165853</v>
          </cell>
          <cell r="BF42">
            <v>1.7807286874030088</v>
          </cell>
          <cell r="BG42">
            <v>1.7807286874030088</v>
          </cell>
          <cell r="BH42">
            <v>1.7807286874030088</v>
          </cell>
          <cell r="BI42">
            <v>0</v>
          </cell>
        </row>
        <row r="44">
          <cell r="G44">
            <v>23.313996925861264</v>
          </cell>
          <cell r="H44">
            <v>18.651197540689012</v>
          </cell>
          <cell r="I44">
            <v>18.651197540689012</v>
          </cell>
          <cell r="J44">
            <v>23.313996925861264</v>
          </cell>
          <cell r="K44">
            <v>18.651197540689012</v>
          </cell>
          <cell r="L44">
            <v>8.1392681217966345</v>
          </cell>
          <cell r="M44">
            <v>8.1392681217966345</v>
          </cell>
          <cell r="N44">
            <v>8.1392681217966345</v>
          </cell>
          <cell r="O44">
            <v>8.1392681217966345</v>
          </cell>
          <cell r="P44">
            <v>8.1392681217966345</v>
          </cell>
          <cell r="Q44">
            <v>4.0696340608983173</v>
          </cell>
          <cell r="R44">
            <v>4.0696340608983173</v>
          </cell>
          <cell r="S44">
            <v>4.0696340608983173</v>
          </cell>
          <cell r="T44">
            <v>4.0696340608983173</v>
          </cell>
          <cell r="U44">
            <v>3.2557072487186538</v>
          </cell>
          <cell r="V44">
            <v>15.199870723891873</v>
          </cell>
          <cell r="W44">
            <v>14.288192852138277</v>
          </cell>
          <cell r="X44">
            <v>13.266484892414418</v>
          </cell>
          <cell r="Y44">
            <v>11.427410564911471</v>
          </cell>
          <cell r="Z44">
            <v>9.3682760614680003</v>
          </cell>
          <cell r="AA44">
            <v>7.6863875739225707</v>
          </cell>
          <cell r="AB44">
            <v>7.9221663338588453</v>
          </cell>
          <cell r="AC44">
            <v>6.2559964303091675</v>
          </cell>
          <cell r="AD44">
            <v>8.755251285633685</v>
          </cell>
          <cell r="AE44">
            <v>8.9595928775784568</v>
          </cell>
          <cell r="AF44">
            <v>7.6102965148624495</v>
          </cell>
          <cell r="AG44">
            <v>13.107600013104136</v>
          </cell>
          <cell r="AH44">
            <v>12.227186256178818</v>
          </cell>
          <cell r="AI44">
            <v>10.466358742328183</v>
          </cell>
          <cell r="AJ44">
            <v>9.5859449854028647</v>
          </cell>
          <cell r="AK44">
            <v>6.515061801247354</v>
          </cell>
          <cell r="AL44">
            <v>5.1152039277360997</v>
          </cell>
          <cell r="AM44">
            <v>5.960401134384405</v>
          </cell>
          <cell r="AN44">
            <v>5.960401134384405</v>
          </cell>
          <cell r="AO44">
            <v>7.721228648235039</v>
          </cell>
          <cell r="AP44">
            <v>5.960401134384405</v>
          </cell>
          <cell r="AQ44">
            <v>7.3449045919748821</v>
          </cell>
          <cell r="AR44">
            <v>6.0701006884972983</v>
          </cell>
          <cell r="AS44">
            <v>5.7184634339813263</v>
          </cell>
          <cell r="AT44">
            <v>5.7184634339813263</v>
          </cell>
          <cell r="AU44">
            <v>5.684479462964009</v>
          </cell>
          <cell r="AV44">
            <v>6.5692952886739535</v>
          </cell>
          <cell r="AW44">
            <v>6.6099704042439038</v>
          </cell>
          <cell r="AX44">
            <v>6.8055983410327086</v>
          </cell>
          <cell r="AY44">
            <v>6.4729780236663235</v>
          </cell>
          <cell r="AZ44">
            <v>7.1968542146103207</v>
          </cell>
          <cell r="BA44">
            <v>10.14359905903936</v>
          </cell>
          <cell r="BB44">
            <v>10.527635539810184</v>
          </cell>
          <cell r="BC44">
            <v>10.723263476598989</v>
          </cell>
          <cell r="BD44">
            <v>10.74280866200273</v>
          </cell>
          <cell r="BE44">
            <v>10.548758426666339</v>
          </cell>
          <cell r="BF44">
            <v>10.107773262442556</v>
          </cell>
          <cell r="BG44">
            <v>10.107773262442556</v>
          </cell>
          <cell r="BH44">
            <v>10.107773262442556</v>
          </cell>
          <cell r="BI44">
            <v>0</v>
          </cell>
        </row>
        <row r="47">
          <cell r="G47">
            <v>538.65008681248958</v>
          </cell>
          <cell r="H47">
            <v>554.21630536202724</v>
          </cell>
          <cell r="I47">
            <v>573.97531752741736</v>
          </cell>
          <cell r="J47">
            <v>609.78253060789461</v>
          </cell>
          <cell r="K47">
            <v>502.84287373201221</v>
          </cell>
          <cell r="L47">
            <v>394.40068600930869</v>
          </cell>
          <cell r="M47">
            <v>367.26942780390465</v>
          </cell>
          <cell r="N47">
            <v>333.3553550471496</v>
          </cell>
          <cell r="O47">
            <v>360.48661325255375</v>
          </cell>
          <cell r="P47">
            <v>367.26942780390465</v>
          </cell>
          <cell r="Q47">
            <v>292.83802817870338</v>
          </cell>
          <cell r="R47">
            <v>277.91583616573109</v>
          </cell>
          <cell r="S47">
            <v>275.20271034519078</v>
          </cell>
          <cell r="T47">
            <v>279.95068053113658</v>
          </cell>
          <cell r="U47">
            <v>262.89389994966388</v>
          </cell>
          <cell r="V47">
            <v>331.44647925201139</v>
          </cell>
          <cell r="W47">
            <v>327.33835236466683</v>
          </cell>
          <cell r="X47">
            <v>330.70927836236996</v>
          </cell>
          <cell r="Y47">
            <v>333.63300875688105</v>
          </cell>
          <cell r="Z47">
            <v>322.64776648786318</v>
          </cell>
          <cell r="AA47">
            <v>315.79589960751861</v>
          </cell>
          <cell r="AB47">
            <v>313.12571833122922</v>
          </cell>
          <cell r="AC47">
            <v>310.61285001322187</v>
          </cell>
          <cell r="AD47">
            <v>310.07376035810267</v>
          </cell>
          <cell r="AE47">
            <v>310.62718824544942</v>
          </cell>
          <cell r="AF47">
            <v>296.74088858592131</v>
          </cell>
          <cell r="AG47">
            <v>310.90681749306782</v>
          </cell>
          <cell r="AH47">
            <v>300.43694387738094</v>
          </cell>
          <cell r="AI47">
            <v>289.08524602115574</v>
          </cell>
          <cell r="AJ47">
            <v>275.50409624790234</v>
          </cell>
          <cell r="AK47">
            <v>263.50969200354211</v>
          </cell>
          <cell r="AL47">
            <v>214.11502216239762</v>
          </cell>
          <cell r="AM47">
            <v>236.24041945054526</v>
          </cell>
          <cell r="AN47">
            <v>188.04606173938885</v>
          </cell>
          <cell r="AO47">
            <v>205.94625613782515</v>
          </cell>
          <cell r="AP47">
            <v>209.88999873595972</v>
          </cell>
          <cell r="AQ47">
            <v>227.76101418483259</v>
          </cell>
          <cell r="AR47">
            <v>212.08787700100243</v>
          </cell>
          <cell r="AS47">
            <v>217.60576058064933</v>
          </cell>
          <cell r="AT47">
            <v>163.29470416756007</v>
          </cell>
          <cell r="AU47">
            <v>221.41794009031085</v>
          </cell>
          <cell r="AV47">
            <v>243.06979693549727</v>
          </cell>
          <cell r="AW47">
            <v>246.19186181249586</v>
          </cell>
          <cell r="AX47">
            <v>239.29732698018225</v>
          </cell>
          <cell r="AY47">
            <v>240.85990522589168</v>
          </cell>
          <cell r="AZ47">
            <v>254.29208926787533</v>
          </cell>
          <cell r="BA47">
            <v>272.28618320694534</v>
          </cell>
          <cell r="BB47">
            <v>276.45394590946256</v>
          </cell>
          <cell r="BC47">
            <v>277.88968073852027</v>
          </cell>
          <cell r="BD47">
            <v>271.15106036644471</v>
          </cell>
          <cell r="BE47">
            <v>275.24643649061949</v>
          </cell>
          <cell r="BF47">
            <v>261.32719587447156</v>
          </cell>
          <cell r="BG47">
            <v>261.32719587447156</v>
          </cell>
          <cell r="BH47">
            <v>261.32719587447156</v>
          </cell>
          <cell r="BI47">
            <v>0</v>
          </cell>
        </row>
        <row r="49">
          <cell r="G49">
            <v>28.998358205041619</v>
          </cell>
          <cell r="H49">
            <v>31.349576437882835</v>
          </cell>
          <cell r="I49">
            <v>32.655808789461283</v>
          </cell>
          <cell r="J49">
            <v>33.700794670724044</v>
          </cell>
          <cell r="K49">
            <v>27.953372323778861</v>
          </cell>
          <cell r="L49">
            <v>9.7893846857581615</v>
          </cell>
          <cell r="M49">
            <v>12.843873002030529</v>
          </cell>
          <cell r="N49">
            <v>16.442911489441617</v>
          </cell>
          <cell r="O49">
            <v>13.951750936416204</v>
          </cell>
          <cell r="P49">
            <v>16.862277713192128</v>
          </cell>
          <cell r="Q49">
            <v>21.062261740040327</v>
          </cell>
          <cell r="R49">
            <v>21.062261740040327</v>
          </cell>
          <cell r="S49">
            <v>21.062261740040327</v>
          </cell>
          <cell r="T49">
            <v>21.062261740040327</v>
          </cell>
          <cell r="U49">
            <v>21.062261740040327</v>
          </cell>
          <cell r="V49">
            <v>15.047110476063056</v>
          </cell>
          <cell r="W49">
            <v>24.379573753854245</v>
          </cell>
          <cell r="X49">
            <v>23.328028595793267</v>
          </cell>
          <cell r="Y49">
            <v>24.379573753854245</v>
          </cell>
          <cell r="Z49">
            <v>22.539369727247532</v>
          </cell>
          <cell r="AA49">
            <v>22.846070398348651</v>
          </cell>
          <cell r="AB49">
            <v>20.004394792636244</v>
          </cell>
          <cell r="AC49">
            <v>16.311468344683995</v>
          </cell>
          <cell r="AD49">
            <v>24.379573753854245</v>
          </cell>
          <cell r="AE49">
            <v>15.034592081324234</v>
          </cell>
          <cell r="AF49">
            <v>21.763229253440617</v>
          </cell>
          <cell r="AG49">
            <v>20.486352990080857</v>
          </cell>
          <cell r="AH49">
            <v>24.122946661708411</v>
          </cell>
          <cell r="AI49">
            <v>23.559618898461459</v>
          </cell>
          <cell r="AJ49">
            <v>24.379573753854245</v>
          </cell>
          <cell r="AK49">
            <v>23.209103845774465</v>
          </cell>
          <cell r="AL49">
            <v>24.379573753854245</v>
          </cell>
          <cell r="AM49">
            <v>23.628470069524973</v>
          </cell>
          <cell r="AN49">
            <v>22.439222569336962</v>
          </cell>
          <cell r="AO49">
            <v>17.600863002782578</v>
          </cell>
          <cell r="AP49">
            <v>24.379573753854245</v>
          </cell>
          <cell r="AQ49">
            <v>23.040105516800377</v>
          </cell>
          <cell r="AR49">
            <v>24.004021911689609</v>
          </cell>
          <cell r="AS49">
            <v>24.379573753854245</v>
          </cell>
          <cell r="AT49">
            <v>21.838339621873544</v>
          </cell>
          <cell r="AU49">
            <v>23.440694148442656</v>
          </cell>
          <cell r="AV49">
            <v>24.379573753854245</v>
          </cell>
          <cell r="AW49">
            <v>23.140252674710947</v>
          </cell>
          <cell r="AX49">
            <v>22.821033608871009</v>
          </cell>
          <cell r="AY49">
            <v>21.112272727021917</v>
          </cell>
          <cell r="AZ49">
            <v>23.753654016913185</v>
          </cell>
          <cell r="BA49">
            <v>24.379573753854245</v>
          </cell>
          <cell r="BB49">
            <v>24.379573753854245</v>
          </cell>
          <cell r="BC49">
            <v>22.902403174673346</v>
          </cell>
          <cell r="BD49">
            <v>24.380356153525423</v>
          </cell>
          <cell r="BE49">
            <v>24.380356153525423</v>
          </cell>
          <cell r="BF49">
            <v>24.380356153525423</v>
          </cell>
          <cell r="BG49">
            <v>24.380356153525423</v>
          </cell>
          <cell r="BH49">
            <v>24.380356153525423</v>
          </cell>
          <cell r="BI49">
            <v>0</v>
          </cell>
        </row>
        <row r="50">
          <cell r="G50">
            <v>9.0789379959713994</v>
          </cell>
          <cell r="H50">
            <v>9.815068103752866</v>
          </cell>
          <cell r="I50">
            <v>10.224029274742568</v>
          </cell>
          <cell r="J50">
            <v>10.551198211534331</v>
          </cell>
          <cell r="K50">
            <v>8.7517690591796384</v>
          </cell>
          <cell r="L50">
            <v>3.0649051216029957</v>
          </cell>
          <cell r="M50">
            <v>4.0212182285993272</v>
          </cell>
          <cell r="N50">
            <v>5.1480215821298403</v>
          </cell>
          <cell r="O50">
            <v>4.3680776956861109</v>
          </cell>
          <cell r="P50">
            <v>5.2793186685412214</v>
          </cell>
          <cell r="Q50">
            <v>6.5942687872412389</v>
          </cell>
          <cell r="R50">
            <v>6.5942687872412389</v>
          </cell>
          <cell r="S50">
            <v>6.5942687872412389</v>
          </cell>
          <cell r="T50">
            <v>6.5942687872412389</v>
          </cell>
          <cell r="U50">
            <v>6.5942687872412389</v>
          </cell>
          <cell r="V50">
            <v>4.7110178467606154</v>
          </cell>
          <cell r="W50">
            <v>7.6328679339153895</v>
          </cell>
          <cell r="X50">
            <v>7.3036453888838651</v>
          </cell>
          <cell r="Y50">
            <v>7.6328679339153895</v>
          </cell>
          <cell r="Z50">
            <v>7.0567284801102224</v>
          </cell>
          <cell r="AA50">
            <v>7.1527517224110833</v>
          </cell>
          <cell r="AB50">
            <v>6.263066987623513</v>
          </cell>
          <cell r="AC50">
            <v>5.1068687640008994</v>
          </cell>
          <cell r="AD50">
            <v>7.6328679339153895</v>
          </cell>
          <cell r="AE50">
            <v>4.7070985307483353</v>
          </cell>
          <cell r="AF50">
            <v>6.8137308873488598</v>
          </cell>
          <cell r="AG50">
            <v>6.4139606540962948</v>
          </cell>
          <cell r="AH50">
            <v>7.5525219556636483</v>
          </cell>
          <cell r="AI50">
            <v>7.3761527351110461</v>
          </cell>
          <cell r="AJ50">
            <v>7.6328679339153895</v>
          </cell>
          <cell r="AK50">
            <v>7.2664118867672052</v>
          </cell>
          <cell r="AL50">
            <v>7.6328679339153895</v>
          </cell>
          <cell r="AM50">
            <v>7.3977089731785863</v>
          </cell>
          <cell r="AN50">
            <v>7.0253739520119822</v>
          </cell>
          <cell r="AO50">
            <v>5.5105583132657445</v>
          </cell>
          <cell r="AP50">
            <v>7.6328679339153895</v>
          </cell>
          <cell r="AQ50">
            <v>7.2135011206014248</v>
          </cell>
          <cell r="AR50">
            <v>7.5152884535469875</v>
          </cell>
          <cell r="AS50">
            <v>7.6328679339153895</v>
          </cell>
          <cell r="AT50">
            <v>6.8372467834225397</v>
          </cell>
          <cell r="AU50">
            <v>7.3389192329943862</v>
          </cell>
          <cell r="AV50">
            <v>7.6328679339153895</v>
          </cell>
          <cell r="AW50">
            <v>7.2448556486996649</v>
          </cell>
          <cell r="AX50">
            <v>7.1449130903865239</v>
          </cell>
          <cell r="AY50">
            <v>6.6099264547102976</v>
          </cell>
          <cell r="AZ50">
            <v>7.4369021333013867</v>
          </cell>
          <cell r="BA50">
            <v>7.6328679339153895</v>
          </cell>
          <cell r="BB50">
            <v>7.6328679339153895</v>
          </cell>
          <cell r="BC50">
            <v>7.1703886444663443</v>
          </cell>
          <cell r="BD50">
            <v>7.6331128911661565</v>
          </cell>
          <cell r="BE50">
            <v>7.6331128911661565</v>
          </cell>
          <cell r="BF50">
            <v>7.6331128911661565</v>
          </cell>
          <cell r="BG50">
            <v>7.6331128911661565</v>
          </cell>
          <cell r="BH50">
            <v>7.6331128911661565</v>
          </cell>
          <cell r="BI50">
            <v>0</v>
          </cell>
        </row>
        <row r="52">
          <cell r="G52">
            <v>57.175213514581195</v>
          </cell>
          <cell r="H52">
            <v>45.740170811664946</v>
          </cell>
          <cell r="I52">
            <v>45.740170811664946</v>
          </cell>
          <cell r="J52">
            <v>57.175213514581195</v>
          </cell>
          <cell r="K52">
            <v>45.740170811664946</v>
          </cell>
          <cell r="L52">
            <v>9.9057312663863701</v>
          </cell>
          <cell r="M52">
            <v>11.779788533000008</v>
          </cell>
          <cell r="N52">
            <v>12.31523346631819</v>
          </cell>
          <cell r="O52">
            <v>9.9057312663863701</v>
          </cell>
          <cell r="P52">
            <v>11.779788533000008</v>
          </cell>
          <cell r="Q52">
            <v>18.700414296137513</v>
          </cell>
          <cell r="R52">
            <v>17.795512358829786</v>
          </cell>
          <cell r="S52">
            <v>16.218627030207738</v>
          </cell>
          <cell r="T52">
            <v>17.47692262350547</v>
          </cell>
          <cell r="U52">
            <v>16.349811038870694</v>
          </cell>
          <cell r="V52">
            <v>23.827299532659108</v>
          </cell>
          <cell r="W52">
            <v>23.291854599340926</v>
          </cell>
          <cell r="X52">
            <v>23.827299532659108</v>
          </cell>
          <cell r="Y52">
            <v>23.827299532659108</v>
          </cell>
          <cell r="Z52">
            <v>23.827299532659108</v>
          </cell>
          <cell r="AA52">
            <v>23.827299532659108</v>
          </cell>
          <cell r="AB52">
            <v>23.827299532659108</v>
          </cell>
          <cell r="AC52">
            <v>23.827299532659108</v>
          </cell>
          <cell r="AD52">
            <v>23.827299532659108</v>
          </cell>
          <cell r="AE52">
            <v>23.827299532659108</v>
          </cell>
          <cell r="AF52">
            <v>23.827299532659108</v>
          </cell>
          <cell r="AG52">
            <v>23.827299532659108</v>
          </cell>
          <cell r="AH52">
            <v>23.827299532659108</v>
          </cell>
          <cell r="AI52">
            <v>23.827299532659108</v>
          </cell>
          <cell r="AJ52">
            <v>23.827299532659108</v>
          </cell>
          <cell r="AK52">
            <v>23.827299532659108</v>
          </cell>
          <cell r="AL52">
            <v>23.827299532659108</v>
          </cell>
          <cell r="AM52">
            <v>23.827299532659108</v>
          </cell>
          <cell r="AN52">
            <v>23.827299532659108</v>
          </cell>
          <cell r="AO52">
            <v>23.827299532659108</v>
          </cell>
          <cell r="AP52">
            <v>23.827299532659108</v>
          </cell>
          <cell r="AQ52">
            <v>23.827299532659108</v>
          </cell>
          <cell r="AR52">
            <v>23.827299532659108</v>
          </cell>
          <cell r="AS52">
            <v>23.827299532659108</v>
          </cell>
          <cell r="AT52">
            <v>23.827299532659108</v>
          </cell>
          <cell r="AU52">
            <v>23.827299532659108</v>
          </cell>
          <cell r="AV52">
            <v>23.827299532659108</v>
          </cell>
          <cell r="AW52">
            <v>23.827299532659108</v>
          </cell>
          <cell r="AX52">
            <v>23.827299532659108</v>
          </cell>
          <cell r="AY52">
            <v>23.827299532659108</v>
          </cell>
          <cell r="AZ52">
            <v>23.827299532659108</v>
          </cell>
          <cell r="BA52">
            <v>23.827299532659108</v>
          </cell>
          <cell r="BB52">
            <v>23.827299532659108</v>
          </cell>
          <cell r="BC52">
            <v>23.827299532659108</v>
          </cell>
          <cell r="BD52">
            <v>23.827299532659108</v>
          </cell>
          <cell r="BE52">
            <v>26.297732482785189</v>
          </cell>
          <cell r="BF52">
            <v>27.017373331659908</v>
          </cell>
          <cell r="BG52">
            <v>25.215440522286492</v>
          </cell>
          <cell r="BH52">
            <v>27.587808884516427</v>
          </cell>
          <cell r="BI52">
            <v>0</v>
          </cell>
        </row>
        <row r="54">
          <cell r="G54">
            <v>120.03337662761813</v>
          </cell>
          <cell r="H54">
            <v>129.765812570398</v>
          </cell>
          <cell r="I54">
            <v>135.17272142749789</v>
          </cell>
          <cell r="J54">
            <v>139.49824851317783</v>
          </cell>
          <cell r="K54">
            <v>115.70784954193822</v>
          </cell>
          <cell r="L54">
            <v>40.521359541449947</v>
          </cell>
          <cell r="M54">
            <v>53.164852799907479</v>
          </cell>
          <cell r="N54">
            <v>68.06241145485231</v>
          </cell>
          <cell r="O54">
            <v>57.750709985864411</v>
          </cell>
          <cell r="P54">
            <v>69.79830089812414</v>
          </cell>
          <cell r="Q54">
            <v>87.183363216479862</v>
          </cell>
          <cell r="R54">
            <v>87.183363216479862</v>
          </cell>
          <cell r="S54">
            <v>87.183363216479862</v>
          </cell>
          <cell r="T54">
            <v>87.183363216479862</v>
          </cell>
          <cell r="U54">
            <v>87.183363216479862</v>
          </cell>
          <cell r="V54">
            <v>62.284749576499792</v>
          </cell>
          <cell r="W54">
            <v>100.91476688871326</v>
          </cell>
          <cell r="X54">
            <v>96.562088881703303</v>
          </cell>
          <cell r="Y54">
            <v>100.91476688871326</v>
          </cell>
          <cell r="Z54">
            <v>93.297580376445822</v>
          </cell>
          <cell r="AA54">
            <v>94.567111461823728</v>
          </cell>
          <cell r="AB54">
            <v>82.804517323832499</v>
          </cell>
          <cell r="AC54">
            <v>67.518326703976058</v>
          </cell>
          <cell r="AD54">
            <v>100.91476688871326</v>
          </cell>
          <cell r="AE54">
            <v>62.232931981178247</v>
          </cell>
          <cell r="AF54">
            <v>90.084889466509892</v>
          </cell>
          <cell r="AG54">
            <v>84.799494743712074</v>
          </cell>
          <cell r="AH54">
            <v>99.852506184621546</v>
          </cell>
          <cell r="AI54">
            <v>97.520714395151927</v>
          </cell>
          <cell r="AJ54">
            <v>100.91476688871326</v>
          </cell>
          <cell r="AK54">
            <v>96.069821726148604</v>
          </cell>
          <cell r="AL54">
            <v>100.91476688871326</v>
          </cell>
          <cell r="AM54">
            <v>97.805711169420434</v>
          </cell>
          <cell r="AN54">
            <v>92.883039613873436</v>
          </cell>
          <cell r="AO54">
            <v>72.855539022095428</v>
          </cell>
          <cell r="AP54">
            <v>100.91476688871326</v>
          </cell>
          <cell r="AQ54">
            <v>95.370284189307711</v>
          </cell>
          <cell r="AR54">
            <v>99.360239029066847</v>
          </cell>
          <cell r="AS54">
            <v>100.91476688871326</v>
          </cell>
          <cell r="AT54">
            <v>90.395795038439175</v>
          </cell>
          <cell r="AU54">
            <v>97.028447239597227</v>
          </cell>
          <cell r="AV54">
            <v>100.91476688871326</v>
          </cell>
          <cell r="AW54">
            <v>95.784824951880083</v>
          </cell>
          <cell r="AX54">
            <v>94.463476271180639</v>
          </cell>
          <cell r="AY54">
            <v>87.390374509789439</v>
          </cell>
          <cell r="AZ54">
            <v>98.323887122635909</v>
          </cell>
          <cell r="BA54">
            <v>100.91476688871326</v>
          </cell>
          <cell r="BB54">
            <v>100.91476688871326</v>
          </cell>
          <cell r="BC54">
            <v>94.800290640770697</v>
          </cell>
          <cell r="BD54">
            <v>100.91800548842086</v>
          </cell>
          <cell r="BE54">
            <v>100.91800548842086</v>
          </cell>
          <cell r="BF54">
            <v>100.91800548842086</v>
          </cell>
          <cell r="BG54">
            <v>100.91800548842086</v>
          </cell>
          <cell r="BH54">
            <v>100.91800548842086</v>
          </cell>
          <cell r="BI54">
            <v>0</v>
          </cell>
        </row>
        <row r="55">
          <cell r="G55">
            <v>134.82978912459882</v>
          </cell>
          <cell r="H55">
            <v>145.7619341887555</v>
          </cell>
          <cell r="I55">
            <v>151.83534811328698</v>
          </cell>
          <cell r="J55">
            <v>156.69407925291216</v>
          </cell>
          <cell r="K55">
            <v>129.97105798497367</v>
          </cell>
          <cell r="L55">
            <v>45.516393152591434</v>
          </cell>
          <cell r="M55">
            <v>59.718439097901296</v>
          </cell>
          <cell r="N55">
            <v>76.452407168706969</v>
          </cell>
          <cell r="O55">
            <v>64.869591008392788</v>
          </cell>
          <cell r="P55">
            <v>78.402278230870422</v>
          </cell>
          <cell r="Q55">
            <v>97.930382431203142</v>
          </cell>
          <cell r="R55">
            <v>97.930382431203142</v>
          </cell>
          <cell r="S55">
            <v>97.930382431203142</v>
          </cell>
          <cell r="T55">
            <v>97.930382431203142</v>
          </cell>
          <cell r="U55">
            <v>97.930382431203142</v>
          </cell>
          <cell r="V55">
            <v>69.962537812551034</v>
          </cell>
          <cell r="W55">
            <v>113.35444458397932</v>
          </cell>
          <cell r="X55">
            <v>108.46521565198739</v>
          </cell>
          <cell r="Y55">
            <v>113.35444458397932</v>
          </cell>
          <cell r="Z55">
            <v>104.79829395299346</v>
          </cell>
          <cell r="AA55">
            <v>106.22431905815776</v>
          </cell>
          <cell r="AB55">
            <v>93.011759920512944</v>
          </cell>
          <cell r="AC55">
            <v>75.841253552207988</v>
          </cell>
          <cell r="AD55">
            <v>113.35444458397932</v>
          </cell>
          <cell r="AE55">
            <v>69.904332706217801</v>
          </cell>
          <cell r="AF55">
            <v>101.18957736033275</v>
          </cell>
          <cell r="AG55">
            <v>95.252656514342561</v>
          </cell>
          <cell r="AH55">
            <v>112.16123990414795</v>
          </cell>
          <cell r="AI55">
            <v>109.54201011915228</v>
          </cell>
          <cell r="AJ55">
            <v>113.35444458397932</v>
          </cell>
          <cell r="AK55">
            <v>107.91226714182164</v>
          </cell>
          <cell r="AL55">
            <v>113.35444458397932</v>
          </cell>
          <cell r="AM55">
            <v>109.86213820398508</v>
          </cell>
          <cell r="AN55">
            <v>104.33265310232755</v>
          </cell>
          <cell r="AO55">
            <v>81.836379504531408</v>
          </cell>
          <cell r="AP55">
            <v>113.35444458397932</v>
          </cell>
          <cell r="AQ55">
            <v>107.12649820632294</v>
          </cell>
          <cell r="AR55">
            <v>111.6082913939822</v>
          </cell>
          <cell r="AS55">
            <v>113.35444458397932</v>
          </cell>
          <cell r="AT55">
            <v>101.53880799833217</v>
          </cell>
          <cell r="AU55">
            <v>108.98906160898653</v>
          </cell>
          <cell r="AV55">
            <v>113.35444458397932</v>
          </cell>
          <cell r="AW55">
            <v>107.59213905698884</v>
          </cell>
          <cell r="AX55">
            <v>106.10790884549129</v>
          </cell>
          <cell r="AY55">
            <v>98.162911831004422</v>
          </cell>
          <cell r="AZ55">
            <v>110.44418926731746</v>
          </cell>
          <cell r="BA55">
            <v>113.35444458397932</v>
          </cell>
          <cell r="BB55">
            <v>113.35444458397932</v>
          </cell>
          <cell r="BC55">
            <v>106.48624203665733</v>
          </cell>
          <cell r="BD55">
            <v>113.35808240312514</v>
          </cell>
          <cell r="BE55">
            <v>113.35808240312514</v>
          </cell>
          <cell r="BF55">
            <v>113.35808240312514</v>
          </cell>
          <cell r="BG55">
            <v>113.35808240312514</v>
          </cell>
          <cell r="BH55">
            <v>113.35808240312514</v>
          </cell>
          <cell r="BI55">
            <v>0</v>
          </cell>
        </row>
        <row r="57">
          <cell r="G57">
            <v>18.568292509161818</v>
          </cell>
          <cell r="H57">
            <v>20.073829739634398</v>
          </cell>
          <cell r="I57">
            <v>20.910239312119163</v>
          </cell>
          <cell r="J57">
            <v>21.579366970106978</v>
          </cell>
          <cell r="K57">
            <v>17.899164851174007</v>
          </cell>
          <cell r="L57">
            <v>6.2683603342158865</v>
          </cell>
          <cell r="M57">
            <v>8.2242170113881077</v>
          </cell>
          <cell r="N57">
            <v>10.528761251908653</v>
          </cell>
          <cell r="O57">
            <v>8.9336158471657363</v>
          </cell>
          <cell r="P57">
            <v>10.797290754717135</v>
          </cell>
          <cell r="Q57">
            <v>13.486633764859208</v>
          </cell>
          <cell r="R57">
            <v>13.486633764859208</v>
          </cell>
          <cell r="S57">
            <v>13.486633764859208</v>
          </cell>
          <cell r="T57">
            <v>13.486633764859208</v>
          </cell>
          <cell r="U57">
            <v>13.486633764859208</v>
          </cell>
          <cell r="V57">
            <v>9.6349988768893802</v>
          </cell>
          <cell r="W57">
            <v>15.610782290134834</v>
          </cell>
          <cell r="X57">
            <v>14.937454581600134</v>
          </cell>
          <cell r="Y57">
            <v>15.610782290134834</v>
          </cell>
          <cell r="Z57">
            <v>14.432458800199109</v>
          </cell>
          <cell r="AA57">
            <v>14.62884604852173</v>
          </cell>
          <cell r="AB57">
            <v>12.809258074267246</v>
          </cell>
          <cell r="AC57">
            <v>10.444595288341816</v>
          </cell>
          <cell r="AD57">
            <v>15.610782290134834</v>
          </cell>
          <cell r="AE57">
            <v>9.6269830708353972</v>
          </cell>
          <cell r="AF57">
            <v>13.935478824852071</v>
          </cell>
          <cell r="AG57">
            <v>13.11786660734565</v>
          </cell>
          <cell r="AH57">
            <v>15.44645826602815</v>
          </cell>
          <cell r="AI57">
            <v>15.085746993598848</v>
          </cell>
          <cell r="AJ57">
            <v>15.610782290134834</v>
          </cell>
          <cell r="AK57">
            <v>14.861304424087281</v>
          </cell>
          <cell r="AL57">
            <v>15.610782290134834</v>
          </cell>
          <cell r="AM57">
            <v>15.129833926895762</v>
          </cell>
          <cell r="AN57">
            <v>14.368332351767235</v>
          </cell>
          <cell r="AO57">
            <v>11.270223311902221</v>
          </cell>
          <cell r="AP57">
            <v>15.610782290134834</v>
          </cell>
          <cell r="AQ57">
            <v>14.753091042358491</v>
          </cell>
          <cell r="AR57">
            <v>15.370308108515298</v>
          </cell>
          <cell r="AS57">
            <v>15.610782290134834</v>
          </cell>
          <cell r="AT57">
            <v>13.983573661175978</v>
          </cell>
          <cell r="AU57">
            <v>15.009596836085995</v>
          </cell>
          <cell r="AV57">
            <v>15.610782290134834</v>
          </cell>
          <cell r="AW57">
            <v>14.817217490790366</v>
          </cell>
          <cell r="AX57">
            <v>14.612814436413762</v>
          </cell>
          <cell r="AY57">
            <v>13.518656910044877</v>
          </cell>
          <cell r="AZ57">
            <v>15.209991987435608</v>
          </cell>
          <cell r="BA57">
            <v>15.610782290134834</v>
          </cell>
          <cell r="BB57">
            <v>15.610782290134834</v>
          </cell>
          <cell r="BC57">
            <v>14.664917175764661</v>
          </cell>
          <cell r="BD57">
            <v>15.611283278013207</v>
          </cell>
          <cell r="BE57">
            <v>15.611283278013207</v>
          </cell>
          <cell r="BF57">
            <v>15.611283278013207</v>
          </cell>
          <cell r="BG57">
            <v>15.611283278013207</v>
          </cell>
          <cell r="BH57">
            <v>15.611283278013207</v>
          </cell>
          <cell r="BI57">
            <v>0</v>
          </cell>
        </row>
        <row r="58">
          <cell r="G58">
            <v>2.733590665904877</v>
          </cell>
          <cell r="H58">
            <v>2.9552331523295972</v>
          </cell>
          <cell r="I58">
            <v>3.0783678670099972</v>
          </cell>
          <cell r="J58">
            <v>3.1768756387543169</v>
          </cell>
          <cell r="K58">
            <v>2.6350828941605577</v>
          </cell>
          <cell r="L58">
            <v>0.92281674751118048</v>
          </cell>
          <cell r="M58">
            <v>1.2107544538957431</v>
          </cell>
          <cell r="N58">
            <v>1.5500253169513243</v>
          </cell>
          <cell r="O58">
            <v>1.3151908760885047</v>
          </cell>
          <cell r="P58">
            <v>1.589557747950844</v>
          </cell>
          <cell r="Q58">
            <v>1.9854779945924537</v>
          </cell>
          <cell r="R58">
            <v>1.9854779945924537</v>
          </cell>
          <cell r="S58">
            <v>1.9854779945924537</v>
          </cell>
          <cell r="T58">
            <v>1.9854779945924537</v>
          </cell>
          <cell r="U58">
            <v>1.9854779945924537</v>
          </cell>
          <cell r="V58">
            <v>1.4184472257141163</v>
          </cell>
          <cell r="W58">
            <v>2.2981913245243275</v>
          </cell>
          <cell r="X58">
            <v>2.19906522888374</v>
          </cell>
          <cell r="Y58">
            <v>2.2981913245243275</v>
          </cell>
          <cell r="Z58">
            <v>2.1247206571532997</v>
          </cell>
          <cell r="AA58">
            <v>2.153632435048471</v>
          </cell>
          <cell r="AB58">
            <v>1.8857559623054558</v>
          </cell>
          <cell r="AC58">
            <v>1.5376345549962509</v>
          </cell>
          <cell r="AD58">
            <v>2.2981913245243275</v>
          </cell>
          <cell r="AE58">
            <v>1.4172671531469665</v>
          </cell>
          <cell r="AF58">
            <v>2.0515561579900092</v>
          </cell>
          <cell r="AG58">
            <v>1.9311887561407248</v>
          </cell>
          <cell r="AH58">
            <v>2.2739998368977554</v>
          </cell>
          <cell r="AI58">
            <v>2.2208965713760125</v>
          </cell>
          <cell r="AJ58">
            <v>2.2981913245243275</v>
          </cell>
          <cell r="AK58">
            <v>2.1878545394958167</v>
          </cell>
          <cell r="AL58">
            <v>2.2981913245243275</v>
          </cell>
          <cell r="AM58">
            <v>2.2273869704953366</v>
          </cell>
          <cell r="AN58">
            <v>2.1152800766161008</v>
          </cell>
          <cell r="AO58">
            <v>1.6591820294126851</v>
          </cell>
          <cell r="AP58">
            <v>2.2981913245243275</v>
          </cell>
          <cell r="AQ58">
            <v>2.1719235598392936</v>
          </cell>
          <cell r="AR58">
            <v>2.2627891475098321</v>
          </cell>
          <cell r="AS58">
            <v>2.2981913245243275</v>
          </cell>
          <cell r="AT58">
            <v>2.0586365933929085</v>
          </cell>
          <cell r="AU58">
            <v>2.2096858819880887</v>
          </cell>
          <cell r="AV58">
            <v>2.2981913245243275</v>
          </cell>
          <cell r="AW58">
            <v>2.1813641403764925</v>
          </cell>
          <cell r="AX58">
            <v>2.1512722899141714</v>
          </cell>
          <cell r="AY58">
            <v>1.9901923844982172</v>
          </cell>
          <cell r="AZ58">
            <v>2.2391876961668351</v>
          </cell>
          <cell r="BA58">
            <v>2.2981913245243275</v>
          </cell>
          <cell r="BB58">
            <v>2.2981913245243275</v>
          </cell>
          <cell r="BC58">
            <v>2.1589427616006454</v>
          </cell>
          <cell r="BD58">
            <v>2.2982650790597741</v>
          </cell>
          <cell r="BE58">
            <v>2.2982650790597741</v>
          </cell>
          <cell r="BF58">
            <v>2.2982650790597741</v>
          </cell>
          <cell r="BG58">
            <v>2.2982650790597741</v>
          </cell>
          <cell r="BH58">
            <v>2.2982650790597741</v>
          </cell>
          <cell r="BI58">
            <v>0</v>
          </cell>
        </row>
        <row r="60">
          <cell r="G60">
            <v>17.38234368312191</v>
          </cell>
          <cell r="H60">
            <v>13.905874946497526</v>
          </cell>
          <cell r="I60">
            <v>13.905874946497526</v>
          </cell>
          <cell r="J60">
            <v>17.38234368312191</v>
          </cell>
          <cell r="K60">
            <v>13.905874946497526</v>
          </cell>
          <cell r="L60">
            <v>3.0115292050647549</v>
          </cell>
          <cell r="M60">
            <v>3.5812779735905194</v>
          </cell>
          <cell r="N60">
            <v>3.7440633360264521</v>
          </cell>
          <cell r="O60">
            <v>3.0115292050647549</v>
          </cell>
          <cell r="P60">
            <v>3.5812779735905194</v>
          </cell>
          <cell r="Q60">
            <v>5.6852787830749492</v>
          </cell>
          <cell r="R60">
            <v>5.4101715205582233</v>
          </cell>
          <cell r="S60">
            <v>4.930768628184401</v>
          </cell>
          <cell r="T60">
            <v>5.3133142299088432</v>
          </cell>
          <cell r="U60">
            <v>4.9706510419812044</v>
          </cell>
          <cell r="V60">
            <v>7.2439486283990053</v>
          </cell>
          <cell r="W60">
            <v>7.0811632659630721</v>
          </cell>
          <cell r="X60">
            <v>7.2439486283990053</v>
          </cell>
          <cell r="Y60">
            <v>7.2439486283990053</v>
          </cell>
          <cell r="Z60">
            <v>7.2439486283990053</v>
          </cell>
          <cell r="AA60">
            <v>7.2439486283990053</v>
          </cell>
          <cell r="AB60">
            <v>7.2439486283990053</v>
          </cell>
          <cell r="AC60">
            <v>7.2439486283990053</v>
          </cell>
          <cell r="AD60">
            <v>7.2439486283990053</v>
          </cell>
          <cell r="AE60">
            <v>7.2439486283990053</v>
          </cell>
          <cell r="AF60">
            <v>7.2439486283990053</v>
          </cell>
          <cell r="AG60">
            <v>7.2439486283990053</v>
          </cell>
          <cell r="AH60">
            <v>7.2439486283990053</v>
          </cell>
          <cell r="AI60">
            <v>7.2439486283990053</v>
          </cell>
          <cell r="AJ60">
            <v>7.2439486283990053</v>
          </cell>
          <cell r="AK60">
            <v>7.2439486283990053</v>
          </cell>
          <cell r="AL60">
            <v>7.2439486283990053</v>
          </cell>
          <cell r="AM60">
            <v>7.2439486283990053</v>
          </cell>
          <cell r="AN60">
            <v>7.2439486283990053</v>
          </cell>
          <cell r="AO60">
            <v>7.2439486283990053</v>
          </cell>
          <cell r="AP60">
            <v>7.2439486283990053</v>
          </cell>
          <cell r="AQ60">
            <v>7.2439486283990053</v>
          </cell>
          <cell r="AR60">
            <v>7.2439486283990053</v>
          </cell>
          <cell r="AS60">
            <v>7.2439486283990053</v>
          </cell>
          <cell r="AT60">
            <v>7.2439486283990053</v>
          </cell>
          <cell r="AU60">
            <v>7.2439486283990053</v>
          </cell>
          <cell r="AV60">
            <v>7.2439486283990053</v>
          </cell>
          <cell r="AW60">
            <v>7.2439486283990053</v>
          </cell>
          <cell r="AX60">
            <v>7.2439486283990053</v>
          </cell>
          <cell r="AY60">
            <v>7.2439486283990053</v>
          </cell>
          <cell r="AZ60">
            <v>7.2439486283990053</v>
          </cell>
          <cell r="BA60">
            <v>7.2439486283990053</v>
          </cell>
          <cell r="BB60">
            <v>7.2439486283990053</v>
          </cell>
          <cell r="BC60">
            <v>7.2439486283990053</v>
          </cell>
          <cell r="BD60">
            <v>7.2439486283990053</v>
          </cell>
          <cell r="BE60">
            <v>7.9950068570534372</v>
          </cell>
          <cell r="BF60">
            <v>8.2137912532037696</v>
          </cell>
          <cell r="BG60">
            <v>7.6659696805141593</v>
          </cell>
          <cell r="BH60">
            <v>8.3872144241779356</v>
          </cell>
          <cell r="BI60">
            <v>0</v>
          </cell>
        </row>
        <row r="63">
          <cell r="G63">
            <v>388.79990232599977</v>
          </cell>
          <cell r="H63">
            <v>399.36749995091566</v>
          </cell>
          <cell r="I63">
            <v>413.5225605422803</v>
          </cell>
          <cell r="J63">
            <v>439.75812045491273</v>
          </cell>
          <cell r="K63">
            <v>362.5643424133674</v>
          </cell>
          <cell r="L63">
            <v>119.00048005458073</v>
          </cell>
          <cell r="M63">
            <v>154.54442110031303</v>
          </cell>
          <cell r="N63">
            <v>194.24383506633535</v>
          </cell>
          <cell r="O63">
            <v>164.10619682106488</v>
          </cell>
          <cell r="P63">
            <v>198.0900905199864</v>
          </cell>
          <cell r="Q63">
            <v>252.6280810136287</v>
          </cell>
          <cell r="R63">
            <v>251.44807181380426</v>
          </cell>
          <cell r="S63">
            <v>249.39178359280837</v>
          </cell>
          <cell r="T63">
            <v>251.03262478783054</v>
          </cell>
          <cell r="U63">
            <v>249.56285001526811</v>
          </cell>
          <cell r="V63">
            <v>194.1301099755361</v>
          </cell>
          <cell r="W63">
            <v>294.56364464042537</v>
          </cell>
          <cell r="X63">
            <v>283.86674648990981</v>
          </cell>
          <cell r="Y63">
            <v>295.26187493617942</v>
          </cell>
          <cell r="Z63">
            <v>275.32040015520755</v>
          </cell>
          <cell r="AA63">
            <v>278.64397928536954</v>
          </cell>
          <cell r="AB63">
            <v>247.85000122223602</v>
          </cell>
          <cell r="AC63">
            <v>207.83139536926515</v>
          </cell>
          <cell r="AD63">
            <v>295.26187493617942</v>
          </cell>
          <cell r="AE63">
            <v>193.99445368450912</v>
          </cell>
          <cell r="AF63">
            <v>266.90971011153226</v>
          </cell>
          <cell r="AG63">
            <v>253.07276842677626</v>
          </cell>
          <cell r="AH63">
            <v>292.48092097012557</v>
          </cell>
          <cell r="AI63">
            <v>286.37638787390966</v>
          </cell>
          <cell r="AJ63">
            <v>295.26187493617942</v>
          </cell>
          <cell r="AK63">
            <v>282.57801172515309</v>
          </cell>
          <cell r="AL63">
            <v>295.26187493617942</v>
          </cell>
          <cell r="AM63">
            <v>287.12249747455826</v>
          </cell>
          <cell r="AN63">
            <v>274.23514982699135</v>
          </cell>
          <cell r="AO63">
            <v>221.80399334504821</v>
          </cell>
          <cell r="AP63">
            <v>295.26187493617942</v>
          </cell>
          <cell r="AQ63">
            <v>280.74665179628835</v>
          </cell>
          <cell r="AR63">
            <v>291.19218620536884</v>
          </cell>
          <cell r="AS63">
            <v>295.26187493617942</v>
          </cell>
          <cell r="AT63">
            <v>267.7236478576944</v>
          </cell>
          <cell r="AU63">
            <v>285.087653109153</v>
          </cell>
          <cell r="AV63">
            <v>295.26187493617942</v>
          </cell>
          <cell r="AW63">
            <v>281.8319021245045</v>
          </cell>
          <cell r="AX63">
            <v>278.37266670331547</v>
          </cell>
          <cell r="AY63">
            <v>259.8555829781273</v>
          </cell>
          <cell r="AZ63">
            <v>288.47906038482847</v>
          </cell>
          <cell r="BA63">
            <v>295.26187493617942</v>
          </cell>
          <cell r="BB63">
            <v>295.26187493617942</v>
          </cell>
          <cell r="BC63">
            <v>279.2544325949911</v>
          </cell>
          <cell r="BD63">
            <v>295.27035345436866</v>
          </cell>
          <cell r="BE63">
            <v>298.49184463314924</v>
          </cell>
          <cell r="BF63">
            <v>299.43026987817427</v>
          </cell>
          <cell r="BG63">
            <v>297.08051549611122</v>
          </cell>
          <cell r="BH63">
            <v>300.17412860200494</v>
          </cell>
          <cell r="BI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1716.6993850000001</v>
          </cell>
          <cell r="U65">
            <v>3782.9842409999997</v>
          </cell>
          <cell r="V65">
            <v>6948.8339029999997</v>
          </cell>
          <cell r="W65">
            <v>8337.1999999999989</v>
          </cell>
          <cell r="X65">
            <v>8498.5549999999985</v>
          </cell>
          <cell r="Y65">
            <v>8292.0700000000015</v>
          </cell>
          <cell r="Z65">
            <v>7155.25</v>
          </cell>
          <cell r="AA65">
            <v>7888.26</v>
          </cell>
          <cell r="AB65">
            <v>8365.0299999999988</v>
          </cell>
          <cell r="AC65">
            <v>8307.3200000000015</v>
          </cell>
          <cell r="AD65">
            <v>8124.7</v>
          </cell>
          <cell r="AE65">
            <v>8265.8599999999988</v>
          </cell>
          <cell r="AF65">
            <v>7733.9</v>
          </cell>
          <cell r="AG65">
            <v>8347.7000000000007</v>
          </cell>
          <cell r="AH65">
            <v>8172.1799999999994</v>
          </cell>
          <cell r="AI65">
            <v>8365.8000000000011</v>
          </cell>
          <cell r="AJ65">
            <v>7702.12</v>
          </cell>
          <cell r="AK65">
            <v>7034.0800000000008</v>
          </cell>
          <cell r="AL65">
            <v>4879.3899999999994</v>
          </cell>
          <cell r="AM65">
            <v>5420.23</v>
          </cell>
          <cell r="AN65">
            <v>6556.24</v>
          </cell>
          <cell r="AO65">
            <v>8031.2999999999984</v>
          </cell>
          <cell r="AP65">
            <v>7557.5699999999988</v>
          </cell>
          <cell r="AQ65">
            <v>8134.25</v>
          </cell>
          <cell r="AR65">
            <v>8162.2599999999993</v>
          </cell>
          <cell r="AS65">
            <v>7967.6103920000005</v>
          </cell>
          <cell r="AT65">
            <v>7931.1137239999998</v>
          </cell>
          <cell r="AU65">
            <v>8101.8117910000001</v>
          </cell>
          <cell r="AV65">
            <v>7174.5734009999996</v>
          </cell>
          <cell r="AW65">
            <v>5218.0080349999998</v>
          </cell>
          <cell r="AX65">
            <v>6161.0455260000008</v>
          </cell>
          <cell r="AY65">
            <v>7010.8279850000008</v>
          </cell>
          <cell r="AZ65">
            <v>8001.4219389999998</v>
          </cell>
          <cell r="BA65">
            <v>8222.6399119999987</v>
          </cell>
          <cell r="BB65">
            <v>6071.838905999999</v>
          </cell>
          <cell r="BC65">
            <v>7617.695385</v>
          </cell>
          <cell r="BD65">
            <v>6523.9716549999994</v>
          </cell>
          <cell r="BE65">
            <v>4847.4685719999998</v>
          </cell>
          <cell r="BF65">
            <v>5872.1624230000007</v>
          </cell>
          <cell r="BG65">
            <v>7866.6841569999997</v>
          </cell>
          <cell r="BH65">
            <v>7201.9376120000006</v>
          </cell>
          <cell r="BI65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1716.6993850000001</v>
          </cell>
          <cell r="U76">
            <v>3782.9842409999997</v>
          </cell>
          <cell r="V76">
            <v>6948.8339029999997</v>
          </cell>
          <cell r="W76">
            <v>8337.1999999999989</v>
          </cell>
          <cell r="X76">
            <v>8498.5549999999985</v>
          </cell>
          <cell r="Y76">
            <v>8292.0700000000015</v>
          </cell>
          <cell r="Z76">
            <v>7155.25</v>
          </cell>
          <cell r="AA76">
            <v>7888.26</v>
          </cell>
          <cell r="AB76">
            <v>8365.0299999999988</v>
          </cell>
          <cell r="AC76">
            <v>8307.3200000000015</v>
          </cell>
          <cell r="AD76">
            <v>8124.7</v>
          </cell>
          <cell r="AE76">
            <v>8265.8599999999988</v>
          </cell>
          <cell r="AF76">
            <v>7733.9</v>
          </cell>
          <cell r="AG76">
            <v>8347.7000000000007</v>
          </cell>
          <cell r="AH76">
            <v>8172.1799999999994</v>
          </cell>
          <cell r="AI76">
            <v>8365.8000000000011</v>
          </cell>
          <cell r="AJ76">
            <v>7702.12</v>
          </cell>
          <cell r="AK76">
            <v>7034.0800000000008</v>
          </cell>
          <cell r="AL76">
            <v>4879.3899999999994</v>
          </cell>
          <cell r="AM76">
            <v>5420.23</v>
          </cell>
          <cell r="AN76">
            <v>6556.24</v>
          </cell>
          <cell r="AO76">
            <v>8031.2999999999984</v>
          </cell>
          <cell r="AP76">
            <v>7557.5699999999988</v>
          </cell>
          <cell r="AQ76">
            <v>8134.25</v>
          </cell>
          <cell r="AR76">
            <v>8162.2599999999993</v>
          </cell>
          <cell r="AS76">
            <v>7967.6103920000005</v>
          </cell>
          <cell r="AT76">
            <v>7931.1137239999998</v>
          </cell>
          <cell r="AU76">
            <v>8101.8117910000001</v>
          </cell>
          <cell r="AV76">
            <v>7174.5734009999996</v>
          </cell>
          <cell r="AW76">
            <v>5218.0080349999998</v>
          </cell>
          <cell r="AX76">
            <v>6161.0455260000008</v>
          </cell>
          <cell r="AY76">
            <v>7010.8279850000008</v>
          </cell>
          <cell r="AZ76">
            <v>8001.4219389999998</v>
          </cell>
          <cell r="BA76">
            <v>8222.6399119999987</v>
          </cell>
          <cell r="BB76">
            <v>6071.838905999999</v>
          </cell>
          <cell r="BC76">
            <v>7617.695385</v>
          </cell>
          <cell r="BD76">
            <v>6523.9716549999994</v>
          </cell>
          <cell r="BE76">
            <v>4847.4685719999998</v>
          </cell>
          <cell r="BF76">
            <v>5872.1624230000007</v>
          </cell>
          <cell r="BG76">
            <v>7866.6841569999997</v>
          </cell>
          <cell r="BH76">
            <v>7201.9376120000006</v>
          </cell>
          <cell r="BI76">
            <v>0</v>
          </cell>
        </row>
        <row r="78">
          <cell r="G78">
            <v>1633.6112199515876</v>
          </cell>
          <cell r="H78">
            <v>1581.8813768796019</v>
          </cell>
          <cell r="I78">
            <v>1543.4433186675126</v>
          </cell>
          <cell r="J78">
            <v>1694.1511456983258</v>
          </cell>
          <cell r="K78">
            <v>1544.4598069206004</v>
          </cell>
          <cell r="L78">
            <v>1005</v>
          </cell>
          <cell r="M78">
            <v>1236</v>
          </cell>
          <cell r="N78">
            <v>1555</v>
          </cell>
          <cell r="O78">
            <v>1181</v>
          </cell>
          <cell r="P78">
            <v>1630</v>
          </cell>
          <cell r="Q78">
            <v>1655.3600000000001</v>
          </cell>
          <cell r="R78">
            <v>1655.3600000000001</v>
          </cell>
          <cell r="S78">
            <v>1655.3600000000001</v>
          </cell>
          <cell r="T78">
            <v>1655.3600000000001</v>
          </cell>
          <cell r="U78">
            <v>1655.3600000000001</v>
          </cell>
          <cell r="V78">
            <v>1426.5285292169999</v>
          </cell>
          <cell r="W78">
            <v>1644.1768405927503</v>
          </cell>
          <cell r="X78">
            <v>1771.232379996</v>
          </cell>
          <cell r="Y78">
            <v>2123.2059600000002</v>
          </cell>
          <cell r="Z78">
            <v>1890.8974036754998</v>
          </cell>
          <cell r="AA78">
            <v>1931.3234333803002</v>
          </cell>
          <cell r="AB78">
            <v>1842.9959938820118</v>
          </cell>
          <cell r="AC78">
            <v>1760.1135885214453</v>
          </cell>
          <cell r="AD78">
            <v>2123.2059600000002</v>
          </cell>
          <cell r="AE78">
            <v>1855.0614490651637</v>
          </cell>
          <cell r="AF78">
            <v>2071.9497403574996</v>
          </cell>
          <cell r="AG78">
            <v>1899.0641326425002</v>
          </cell>
          <cell r="AH78">
            <v>2114.6325737625002</v>
          </cell>
          <cell r="AI78">
            <v>2123.2059600000002</v>
          </cell>
          <cell r="AJ78">
            <v>2123.2059600000002</v>
          </cell>
          <cell r="AK78">
            <v>2123.2059600000002</v>
          </cell>
          <cell r="AL78">
            <v>2123.2059600000002</v>
          </cell>
          <cell r="AM78">
            <v>2123.2059600000002</v>
          </cell>
          <cell r="AN78">
            <v>2118.5470061924998</v>
          </cell>
          <cell r="AO78">
            <v>2034.1334638124999</v>
          </cell>
          <cell r="AP78">
            <v>2123.2059600000002</v>
          </cell>
          <cell r="AQ78">
            <v>2123.2059600000002</v>
          </cell>
          <cell r="AR78">
            <v>2123.2059600000002</v>
          </cell>
          <cell r="AS78">
            <v>2123.2059600000002</v>
          </cell>
          <cell r="AT78">
            <v>1901.1742136099997</v>
          </cell>
          <cell r="AU78">
            <v>2123.2059600000002</v>
          </cell>
          <cell r="AV78">
            <v>2123.2059600000002</v>
          </cell>
          <cell r="AW78">
            <v>2123.2059600000002</v>
          </cell>
          <cell r="AX78">
            <v>2123.2059600000002</v>
          </cell>
          <cell r="AY78">
            <v>1865.3680410285415</v>
          </cell>
          <cell r="AZ78">
            <v>2123.2059600000002</v>
          </cell>
          <cell r="BA78">
            <v>2123.2059600000002</v>
          </cell>
          <cell r="BB78">
            <v>2123.2059600000002</v>
          </cell>
          <cell r="BC78">
            <v>2121.4815849289776</v>
          </cell>
          <cell r="BD78">
            <v>2123.2059600000002</v>
          </cell>
          <cell r="BE78">
            <v>2155.0240882039775</v>
          </cell>
          <cell r="BF78">
            <v>2215.5159470164776</v>
          </cell>
          <cell r="BG78">
            <v>2123.2059600000002</v>
          </cell>
          <cell r="BH78">
            <v>2147.6688857235235</v>
          </cell>
          <cell r="BI78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11.592499999999999</v>
          </cell>
          <cell r="W80">
            <v>12.942500000000001</v>
          </cell>
          <cell r="X80">
            <v>13.7325</v>
          </cell>
          <cell r="Y80">
            <v>16.9175</v>
          </cell>
          <cell r="Z80">
            <v>14.4725</v>
          </cell>
          <cell r="AA80">
            <v>14.725646050376099</v>
          </cell>
          <cell r="AB80">
            <v>14.177011375396827</v>
          </cell>
          <cell r="AC80">
            <v>13.662197838575391</v>
          </cell>
          <cell r="AD80">
            <v>16.017852474940899</v>
          </cell>
          <cell r="AE80">
            <v>14.25195441824382</v>
          </cell>
          <cell r="AF80">
            <v>15.599128499999999</v>
          </cell>
          <cell r="AG80">
            <v>14.525271499999999</v>
          </cell>
          <cell r="AH80">
            <v>15.864247500000001</v>
          </cell>
          <cell r="AI80">
            <v>16.721104499999999</v>
          </cell>
          <cell r="AJ80">
            <v>16.9175</v>
          </cell>
          <cell r="AK80">
            <v>16.896178500000001</v>
          </cell>
          <cell r="AL80">
            <v>16.9175</v>
          </cell>
          <cell r="AM80">
            <v>16.9175</v>
          </cell>
          <cell r="AN80">
            <v>15.888561500000002</v>
          </cell>
          <cell r="AO80">
            <v>15.3642375</v>
          </cell>
          <cell r="AP80">
            <v>16.019682</v>
          </cell>
          <cell r="AQ80">
            <v>16.9175</v>
          </cell>
          <cell r="AR80">
            <v>16.9175</v>
          </cell>
          <cell r="AS80">
            <v>16.9175</v>
          </cell>
          <cell r="AT80">
            <v>14.538378</v>
          </cell>
          <cell r="AU80">
            <v>16.9175</v>
          </cell>
          <cell r="AV80">
            <v>16.9175</v>
          </cell>
          <cell r="AW80">
            <v>15.982228957165756</v>
          </cell>
          <cell r="AX80">
            <v>16.9175</v>
          </cell>
          <cell r="AY80">
            <v>14.315972505534592</v>
          </cell>
          <cell r="AZ80">
            <v>16.174420164256382</v>
          </cell>
          <cell r="BA80">
            <v>16.580717788062472</v>
          </cell>
          <cell r="BB80">
            <v>16.519491148617249</v>
          </cell>
          <cell r="BC80">
            <v>15.906789263200583</v>
          </cell>
          <cell r="BD80">
            <v>16.786427763200585</v>
          </cell>
          <cell r="BE80">
            <v>16.9175</v>
          </cell>
          <cell r="BF80">
            <v>16.9175</v>
          </cell>
          <cell r="BG80">
            <v>16.9175</v>
          </cell>
          <cell r="BH80">
            <v>16.9175</v>
          </cell>
          <cell r="BI80">
            <v>0</v>
          </cell>
        </row>
        <row r="82">
          <cell r="G82">
            <v>1288.670186580277</v>
          </cell>
          <cell r="H82">
            <v>1247.8632273055241</v>
          </cell>
          <cell r="I82">
            <v>1217.5414597741865</v>
          </cell>
          <cell r="J82">
            <v>1336.4269578700319</v>
          </cell>
          <cell r="K82">
            <v>1218.3433140285924</v>
          </cell>
          <cell r="L82">
            <v>742</v>
          </cell>
          <cell r="M82">
            <v>1007</v>
          </cell>
          <cell r="N82">
            <v>1279</v>
          </cell>
          <cell r="O82">
            <v>938</v>
          </cell>
          <cell r="P82">
            <v>1276</v>
          </cell>
          <cell r="Q82">
            <v>1497.42</v>
          </cell>
          <cell r="R82">
            <v>1497.42</v>
          </cell>
          <cell r="S82">
            <v>1497.42</v>
          </cell>
          <cell r="T82">
            <v>1497.42</v>
          </cell>
          <cell r="U82">
            <v>1497.42</v>
          </cell>
          <cell r="V82">
            <v>1778.007500444</v>
          </cell>
          <cell r="W82">
            <v>2072.2164424839998</v>
          </cell>
          <cell r="X82">
            <v>2127.4431625000002</v>
          </cell>
          <cell r="Y82">
            <v>2127.4431625000002</v>
          </cell>
          <cell r="Z82">
            <v>2091.4726168889997</v>
          </cell>
          <cell r="AA82">
            <v>2127.4431625000002</v>
          </cell>
          <cell r="AB82">
            <v>1967.0309706899995</v>
          </cell>
          <cell r="AC82">
            <v>1935.8065471533666</v>
          </cell>
          <cell r="AD82">
            <v>2098.2399564951065</v>
          </cell>
          <cell r="AE82">
            <v>1799.629388284468</v>
          </cell>
          <cell r="AF82">
            <v>1819.1044103499999</v>
          </cell>
          <cell r="AG82">
            <v>1667.4709091100001</v>
          </cell>
          <cell r="AH82">
            <v>1916.8482261300003</v>
          </cell>
          <cell r="AI82">
            <v>1840.1632100599998</v>
          </cell>
          <cell r="AJ82">
            <v>2127.4431625000002</v>
          </cell>
          <cell r="AK82">
            <v>2097.8203612400002</v>
          </cell>
          <cell r="AL82">
            <v>2127.4431625000002</v>
          </cell>
          <cell r="AM82">
            <v>2076.5461014800003</v>
          </cell>
          <cell r="AN82">
            <v>2022.1596156900002</v>
          </cell>
          <cell r="AO82">
            <v>2005.7493558500003</v>
          </cell>
          <cell r="AP82">
            <v>2097.8203612400002</v>
          </cell>
          <cell r="AQ82">
            <v>1891.0298582300002</v>
          </cell>
          <cell r="AR82">
            <v>2127.4431625000002</v>
          </cell>
          <cell r="AS82">
            <v>1927.9650223399997</v>
          </cell>
          <cell r="AT82">
            <v>1770.1328682499998</v>
          </cell>
          <cell r="AU82">
            <v>2044.0852892182068</v>
          </cell>
          <cell r="AV82">
            <v>2127.4431625000002</v>
          </cell>
          <cell r="AW82">
            <v>1997.6293102218649</v>
          </cell>
          <cell r="AX82">
            <v>2064.4712122710644</v>
          </cell>
          <cell r="AY82">
            <v>1940.625032541064</v>
          </cell>
          <cell r="AZ82">
            <v>2092.6976307481641</v>
          </cell>
          <cell r="BA82">
            <v>2127.4431625000002</v>
          </cell>
          <cell r="BB82">
            <v>2127.4431625000002</v>
          </cell>
          <cell r="BC82">
            <v>2080.9567563351261</v>
          </cell>
          <cell r="BD82">
            <v>2127.4431625000002</v>
          </cell>
          <cell r="BE82">
            <v>2127.4431625000002</v>
          </cell>
          <cell r="BF82">
            <v>2127.4431625000002</v>
          </cell>
          <cell r="BG82">
            <v>2127.4431625000002</v>
          </cell>
          <cell r="BH82">
            <v>2127.4431625000002</v>
          </cell>
          <cell r="BI82">
            <v>0</v>
          </cell>
        </row>
        <row r="84">
          <cell r="G84">
            <v>113.47283629785821</v>
          </cell>
          <cell r="H84">
            <v>109.87961170259908</v>
          </cell>
          <cell r="I84">
            <v>107.20965239169448</v>
          </cell>
          <cell r="J84">
            <v>117.67802110550645</v>
          </cell>
          <cell r="K84">
            <v>107.28025903526586</v>
          </cell>
          <cell r="L84">
            <v>70</v>
          </cell>
          <cell r="M84">
            <v>89</v>
          </cell>
          <cell r="N84">
            <v>108</v>
          </cell>
          <cell r="O84">
            <v>84</v>
          </cell>
          <cell r="P84">
            <v>106</v>
          </cell>
          <cell r="Q84">
            <v>427.2</v>
          </cell>
          <cell r="R84">
            <v>403.7</v>
          </cell>
          <cell r="S84">
            <v>403.7</v>
          </cell>
          <cell r="T84">
            <v>409.96999999999997</v>
          </cell>
          <cell r="U84">
            <v>406.84</v>
          </cell>
          <cell r="V84">
            <v>439.6634375000001</v>
          </cell>
          <cell r="W84">
            <v>434.74087327749999</v>
          </cell>
          <cell r="X84">
            <v>439.6634375000001</v>
          </cell>
          <cell r="Y84">
            <v>439.6634375000001</v>
          </cell>
          <cell r="Z84">
            <v>439.6634375000001</v>
          </cell>
          <cell r="AA84">
            <v>439.6634375000001</v>
          </cell>
          <cell r="AB84">
            <v>439.6634375000001</v>
          </cell>
          <cell r="AC84">
            <v>439.6634375000001</v>
          </cell>
          <cell r="AD84">
            <v>439.6634375000001</v>
          </cell>
          <cell r="AE84">
            <v>439.6634375000001</v>
          </cell>
          <cell r="AF84">
            <v>439.6634375000001</v>
          </cell>
          <cell r="AG84">
            <v>420.20021883499993</v>
          </cell>
          <cell r="AH84">
            <v>439.6634375000001</v>
          </cell>
          <cell r="AI84">
            <v>439.6634375000001</v>
          </cell>
          <cell r="AJ84">
            <v>439.6634375000001</v>
          </cell>
          <cell r="AK84">
            <v>439.6634375000001</v>
          </cell>
          <cell r="AL84">
            <v>439.6634375000001</v>
          </cell>
          <cell r="AM84">
            <v>439.6634375000001</v>
          </cell>
          <cell r="AN84">
            <v>439.6634375000001</v>
          </cell>
          <cell r="AO84">
            <v>439.6634375000001</v>
          </cell>
          <cell r="AP84">
            <v>439.6634375000001</v>
          </cell>
          <cell r="AQ84">
            <v>439.6634375000001</v>
          </cell>
          <cell r="AR84">
            <v>439.6634375000001</v>
          </cell>
          <cell r="AS84">
            <v>439.6634375000001</v>
          </cell>
          <cell r="AT84">
            <v>432.77147839500003</v>
          </cell>
          <cell r="AU84">
            <v>439.6634375000001</v>
          </cell>
          <cell r="AV84">
            <v>439.6634375000001</v>
          </cell>
          <cell r="AW84">
            <v>439.6634375000001</v>
          </cell>
          <cell r="AX84">
            <v>439.6634375000001</v>
          </cell>
          <cell r="AY84">
            <v>392.36892971999998</v>
          </cell>
          <cell r="AZ84">
            <v>439.6634375000001</v>
          </cell>
          <cell r="BA84">
            <v>439.6634375000001</v>
          </cell>
          <cell r="BB84">
            <v>439.6634375000001</v>
          </cell>
          <cell r="BC84">
            <v>439.6634375000001</v>
          </cell>
          <cell r="BD84">
            <v>439.6634375000001</v>
          </cell>
          <cell r="BE84">
            <v>465.98217030791977</v>
          </cell>
          <cell r="BF84">
            <v>509.83289160791986</v>
          </cell>
          <cell r="BG84">
            <v>500.94407509050433</v>
          </cell>
          <cell r="BH84">
            <v>482.8268033955045</v>
          </cell>
          <cell r="BI84">
            <v>0</v>
          </cell>
        </row>
        <row r="86">
          <cell r="G86">
            <v>9.1467775898021948</v>
          </cell>
          <cell r="H86">
            <v>9.1467775898021948</v>
          </cell>
          <cell r="I86">
            <v>9.1467775898021948</v>
          </cell>
          <cell r="J86">
            <v>9.1467775898021948</v>
          </cell>
          <cell r="K86">
            <v>9.1467775898021948</v>
          </cell>
          <cell r="L86">
            <v>21</v>
          </cell>
          <cell r="M86">
            <v>25</v>
          </cell>
          <cell r="N86">
            <v>27</v>
          </cell>
          <cell r="O86">
            <v>21</v>
          </cell>
          <cell r="P86">
            <v>26</v>
          </cell>
          <cell r="Q86">
            <v>36.869999999999997</v>
          </cell>
          <cell r="R86">
            <v>36.04</v>
          </cell>
          <cell r="S86">
            <v>36.04</v>
          </cell>
          <cell r="T86">
            <v>36.04</v>
          </cell>
          <cell r="U86">
            <v>36.04</v>
          </cell>
          <cell r="V86">
            <v>109.37833333333334</v>
          </cell>
          <cell r="W86">
            <v>104.75621666666666</v>
          </cell>
          <cell r="X86">
            <v>109.37833333333334</v>
          </cell>
          <cell r="Y86">
            <v>109.37833333333334</v>
          </cell>
          <cell r="Z86">
            <v>109.37833333333334</v>
          </cell>
          <cell r="AA86">
            <v>109.37833333333334</v>
          </cell>
          <cell r="AB86">
            <v>109.37833333333334</v>
          </cell>
          <cell r="AC86">
            <v>109.37833333333334</v>
          </cell>
          <cell r="AD86">
            <v>109.37833333333334</v>
          </cell>
          <cell r="AE86">
            <v>109.37833333333334</v>
          </cell>
          <cell r="AF86">
            <v>106.92567592666666</v>
          </cell>
          <cell r="AG86">
            <v>101.49742682999998</v>
          </cell>
          <cell r="AH86">
            <v>109.37833333333334</v>
          </cell>
          <cell r="AI86">
            <v>109.37833333333334</v>
          </cell>
          <cell r="AJ86">
            <v>109.37833333333334</v>
          </cell>
          <cell r="AK86">
            <v>109.37833333333334</v>
          </cell>
          <cell r="AL86">
            <v>109.37833333333334</v>
          </cell>
          <cell r="AM86">
            <v>109.37833333333334</v>
          </cell>
          <cell r="AN86">
            <v>109.37833333333334</v>
          </cell>
          <cell r="AO86">
            <v>108.40966469999998</v>
          </cell>
          <cell r="AP86">
            <v>109.37833333333334</v>
          </cell>
          <cell r="AQ86">
            <v>109.37833333333334</v>
          </cell>
          <cell r="AR86">
            <v>109.37833333333334</v>
          </cell>
          <cell r="AS86">
            <v>109.37833333333334</v>
          </cell>
          <cell r="AT86">
            <v>104.30874637666668</v>
          </cell>
          <cell r="AU86">
            <v>109.37833333333334</v>
          </cell>
          <cell r="AV86">
            <v>109.37833333333334</v>
          </cell>
          <cell r="AW86">
            <v>109.37833333333334</v>
          </cell>
          <cell r="AX86">
            <v>109.37833333333334</v>
          </cell>
          <cell r="AY86">
            <v>95.273496226666666</v>
          </cell>
          <cell r="AZ86">
            <v>109.37833333333334</v>
          </cell>
          <cell r="BA86">
            <v>109.37833333333334</v>
          </cell>
          <cell r="BB86">
            <v>109.37833333333334</v>
          </cell>
          <cell r="BC86">
            <v>108.92279751103483</v>
          </cell>
          <cell r="BD86">
            <v>109.37833333333334</v>
          </cell>
          <cell r="BE86">
            <v>111.73567658103482</v>
          </cell>
          <cell r="BF86">
            <v>121.54204398103484</v>
          </cell>
          <cell r="BG86">
            <v>119.55423174130857</v>
          </cell>
          <cell r="BH86">
            <v>115.5026536313086</v>
          </cell>
          <cell r="BI86">
            <v>0</v>
          </cell>
        </row>
        <row r="89">
          <cell r="G89">
            <v>3044.9010204195247</v>
          </cell>
          <cell r="H89">
            <v>2948.7709934775276</v>
          </cell>
          <cell r="I89">
            <v>2877.3412084231954</v>
          </cell>
          <cell r="J89">
            <v>3157.4029022636664</v>
          </cell>
          <cell r="K89">
            <v>2879.2301575742608</v>
          </cell>
          <cell r="L89">
            <v>1838</v>
          </cell>
          <cell r="M89">
            <v>2357</v>
          </cell>
          <cell r="N89">
            <v>2969</v>
          </cell>
          <cell r="O89">
            <v>2224</v>
          </cell>
          <cell r="P89">
            <v>3038</v>
          </cell>
          <cell r="Q89">
            <v>3616.85</v>
          </cell>
          <cell r="R89">
            <v>3592.52</v>
          </cell>
          <cell r="S89">
            <v>3592.52</v>
          </cell>
          <cell r="T89">
            <v>3598.79</v>
          </cell>
          <cell r="U89">
            <v>3595.6600000000003</v>
          </cell>
          <cell r="V89">
            <v>3765.1703004943333</v>
          </cell>
          <cell r="W89">
            <v>4268.8328730209168</v>
          </cell>
          <cell r="X89">
            <v>4461.4498133293337</v>
          </cell>
          <cell r="Y89">
            <v>4816.6083933333339</v>
          </cell>
          <cell r="Z89">
            <v>4545.8842913978333</v>
          </cell>
          <cell r="AA89">
            <v>4622.5340127640102</v>
          </cell>
          <cell r="AB89">
            <v>4373.2457467807417</v>
          </cell>
          <cell r="AC89">
            <v>4258.6241043467207</v>
          </cell>
          <cell r="AD89">
            <v>4786.505539803381</v>
          </cell>
          <cell r="AE89">
            <v>4217.9845626012084</v>
          </cell>
          <cell r="AF89">
            <v>4453.2423926341662</v>
          </cell>
          <cell r="AG89">
            <v>4102.7579589175002</v>
          </cell>
          <cell r="AH89">
            <v>4596.3868182258338</v>
          </cell>
          <cell r="AI89">
            <v>4529.1320453933331</v>
          </cell>
          <cell r="AJ89">
            <v>4816.6083933333339</v>
          </cell>
          <cell r="AK89">
            <v>4786.964270573334</v>
          </cell>
          <cell r="AL89">
            <v>4816.6083933333339</v>
          </cell>
          <cell r="AM89">
            <v>4765.7113323133344</v>
          </cell>
          <cell r="AN89">
            <v>4705.6369542158336</v>
          </cell>
          <cell r="AO89">
            <v>4603.3201593624999</v>
          </cell>
          <cell r="AP89">
            <v>4786.087774073334</v>
          </cell>
          <cell r="AQ89">
            <v>4580.1950890633334</v>
          </cell>
          <cell r="AR89">
            <v>4816.6083933333339</v>
          </cell>
          <cell r="AS89">
            <v>4617.1302531733336</v>
          </cell>
          <cell r="AT89">
            <v>4222.9256846316666</v>
          </cell>
          <cell r="AU89">
            <v>4733.2505200515407</v>
          </cell>
          <cell r="AV89">
            <v>4816.6083933333339</v>
          </cell>
          <cell r="AW89">
            <v>4685.8592700123645</v>
          </cell>
          <cell r="AX89">
            <v>4753.6364431043985</v>
          </cell>
          <cell r="AY89">
            <v>4307.9514720218067</v>
          </cell>
          <cell r="AZ89">
            <v>4781.1197817457542</v>
          </cell>
          <cell r="BA89">
            <v>4816.2716111213958</v>
          </cell>
          <cell r="BB89">
            <v>4816.2103844819512</v>
          </cell>
          <cell r="BC89">
            <v>4766.9313655383403</v>
          </cell>
          <cell r="BD89">
            <v>4816.4773210965341</v>
          </cell>
          <cell r="BE89">
            <v>4877.1025975929315</v>
          </cell>
          <cell r="BF89">
            <v>4991.2515451054323</v>
          </cell>
          <cell r="BG89">
            <v>4888.0649293318129</v>
          </cell>
          <cell r="BH89">
            <v>4890.3590052503368</v>
          </cell>
          <cell r="BI89">
            <v>0</v>
          </cell>
        </row>
        <row r="91">
          <cell r="G91">
            <v>82.877562232928824</v>
          </cell>
          <cell r="H91">
            <v>84.746980929912183</v>
          </cell>
          <cell r="I91">
            <v>86.616399626895543</v>
          </cell>
          <cell r="J91">
            <v>88.485818323878888</v>
          </cell>
          <cell r="K91">
            <v>90.355237020862248</v>
          </cell>
          <cell r="L91">
            <v>61.129991391355773</v>
          </cell>
          <cell r="M91">
            <v>63.622549654000245</v>
          </cell>
          <cell r="N91">
            <v>66.302049786343062</v>
          </cell>
          <cell r="O91">
            <v>69.106177831818087</v>
          </cell>
          <cell r="P91">
            <v>71.847991920727011</v>
          </cell>
          <cell r="Q91">
            <v>81.444341231908254</v>
          </cell>
          <cell r="R91">
            <v>86.242515887498868</v>
          </cell>
          <cell r="S91">
            <v>91.103004499655597</v>
          </cell>
          <cell r="T91">
            <v>95.901179155246211</v>
          </cell>
          <cell r="U91">
            <v>137.14584598484851</v>
          </cell>
          <cell r="V91">
            <v>130.77096840106952</v>
          </cell>
          <cell r="W91">
            <v>121.8615661828877</v>
          </cell>
          <cell r="X91">
            <v>115.76732198217469</v>
          </cell>
          <cell r="Y91">
            <v>109.10580878484851</v>
          </cell>
          <cell r="Z91">
            <v>103.82362200000001</v>
          </cell>
          <cell r="AA91">
            <v>109.05729736907422</v>
          </cell>
          <cell r="AB91">
            <v>115.76915227058822</v>
          </cell>
          <cell r="AC91">
            <v>123.77684431511541</v>
          </cell>
          <cell r="AD91">
            <v>132.9204146795731</v>
          </cell>
          <cell r="AE91">
            <v>142.17329491983119</v>
          </cell>
          <cell r="AF91">
            <v>170.58199931181167</v>
          </cell>
          <cell r="AG91">
            <v>199.03625214275758</v>
          </cell>
          <cell r="AH91">
            <v>228.17075200191223</v>
          </cell>
          <cell r="AI91">
            <v>258.64853482901918</v>
          </cell>
          <cell r="AJ91">
            <v>288.19030861124435</v>
          </cell>
          <cell r="AK91">
            <v>296.884263250998</v>
          </cell>
          <cell r="AL91">
            <v>309.44381339887525</v>
          </cell>
          <cell r="AM91">
            <v>321.38095047749789</v>
          </cell>
          <cell r="AN91">
            <v>332.99570373403429</v>
          </cell>
          <cell r="AO91">
            <v>343.83367203639727</v>
          </cell>
          <cell r="AP91">
            <v>388.59946068737906</v>
          </cell>
          <cell r="AQ91">
            <v>428.98574386117912</v>
          </cell>
          <cell r="AR91">
            <v>470.07342149125952</v>
          </cell>
          <cell r="AS91">
            <v>511.48812746566716</v>
          </cell>
          <cell r="AT91">
            <v>548.27539765444919</v>
          </cell>
          <cell r="AU91">
            <v>546.55520246765434</v>
          </cell>
          <cell r="AV91">
            <v>545.05574435016115</v>
          </cell>
          <cell r="AW91">
            <v>547.44849902435874</v>
          </cell>
          <cell r="AX91">
            <v>544.98931507137763</v>
          </cell>
          <cell r="AY91">
            <v>548.92812331113612</v>
          </cell>
          <cell r="AZ91">
            <v>558.23515698367555</v>
          </cell>
          <cell r="BA91">
            <v>560.60916925098741</v>
          </cell>
          <cell r="BB91">
            <v>564.12048974805555</v>
          </cell>
          <cell r="BC91">
            <v>565.17440535580931</v>
          </cell>
          <cell r="BD91">
            <v>568.24773062911993</v>
          </cell>
          <cell r="BE91">
            <v>577.03625987921771</v>
          </cell>
          <cell r="BF91">
            <v>584.97544975668291</v>
          </cell>
          <cell r="BG91">
            <v>588.39466856260867</v>
          </cell>
          <cell r="BH91">
            <v>591.36976513648688</v>
          </cell>
          <cell r="BI9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1.7042374723926381</v>
          </cell>
          <cell r="AG93">
            <v>3.3554830920245395</v>
          </cell>
          <cell r="AH93">
            <v>4.9751931533742333</v>
          </cell>
          <cell r="AI93">
            <v>6.4949577423312892</v>
          </cell>
          <cell r="AJ93">
            <v>7.9138865030674852</v>
          </cell>
          <cell r="AK93">
            <v>6.8256219754601215</v>
          </cell>
          <cell r="AL93">
            <v>6.2833801030674854</v>
          </cell>
          <cell r="AM93">
            <v>5.5839586282208584</v>
          </cell>
          <cell r="AN93">
            <v>4.9461396368098143</v>
          </cell>
          <cell r="AO93">
            <v>4.1888744171779146</v>
          </cell>
          <cell r="AP93">
            <v>5.1421626846625772</v>
          </cell>
          <cell r="AQ93">
            <v>6.2790016490797536</v>
          </cell>
          <cell r="AR93">
            <v>7.5337852858895706</v>
          </cell>
          <cell r="AS93">
            <v>8.6899146846625772</v>
          </cell>
          <cell r="AT93">
            <v>10.000140122699387</v>
          </cell>
          <cell r="AU93">
            <v>9.7787630981595104</v>
          </cell>
          <cell r="AV93">
            <v>9.632845607361963</v>
          </cell>
          <cell r="AW93">
            <v>9.3250659938650315</v>
          </cell>
          <cell r="AX93">
            <v>9.094472245398773</v>
          </cell>
          <cell r="AY93">
            <v>8.9301507668711668</v>
          </cell>
          <cell r="AZ93">
            <v>8.71046825766871</v>
          </cell>
          <cell r="BA93">
            <v>8.4041862699386503</v>
          </cell>
          <cell r="BB93">
            <v>8.1625425276073607</v>
          </cell>
          <cell r="BC93">
            <v>7.8364745030674836</v>
          </cell>
          <cell r="BD93">
            <v>7.6072538650306747</v>
          </cell>
          <cell r="BE93">
            <v>7.5967741104294477</v>
          </cell>
          <cell r="BF93">
            <v>7.5485672392638037</v>
          </cell>
          <cell r="BG93">
            <v>7.5234158282208581</v>
          </cell>
          <cell r="BH93">
            <v>7.6507448466257664</v>
          </cell>
          <cell r="BI93">
            <v>0</v>
          </cell>
        </row>
        <row r="95">
          <cell r="G95">
            <v>294.01459967579507</v>
          </cell>
          <cell r="H95">
            <v>300.64650793915882</v>
          </cell>
          <cell r="I95">
            <v>307.27841620252264</v>
          </cell>
          <cell r="J95">
            <v>313.91032446588645</v>
          </cell>
          <cell r="K95">
            <v>320.54223272925026</v>
          </cell>
          <cell r="L95">
            <v>216.86340021199621</v>
          </cell>
          <cell r="M95">
            <v>225.70594456314794</v>
          </cell>
          <cell r="N95">
            <v>235.21167974063604</v>
          </cell>
          <cell r="O95">
            <v>245.15954213568173</v>
          </cell>
          <cell r="P95">
            <v>254.88634092194863</v>
          </cell>
          <cell r="Q95">
            <v>288.93013667388283</v>
          </cell>
          <cell r="R95">
            <v>305.95203454984988</v>
          </cell>
          <cell r="S95">
            <v>323.19499603459576</v>
          </cell>
          <cell r="T95">
            <v>340.21689391056282</v>
          </cell>
          <cell r="U95">
            <v>620.44405974405856</v>
          </cell>
          <cell r="V95">
            <v>571.72773271051346</v>
          </cell>
          <cell r="W95">
            <v>508.7764138252104</v>
          </cell>
          <cell r="X95">
            <v>434.48155869681301</v>
          </cell>
          <cell r="Y95">
            <v>363.89209773553927</v>
          </cell>
          <cell r="Z95">
            <v>299.78669850799292</v>
          </cell>
          <cell r="AA95">
            <v>340.03973196470793</v>
          </cell>
          <cell r="AB95">
            <v>374.88829013914159</v>
          </cell>
          <cell r="AC95">
            <v>418.06663596347363</v>
          </cell>
          <cell r="AD95">
            <v>459.41363107791096</v>
          </cell>
          <cell r="AE95">
            <v>497.86770490400556</v>
          </cell>
          <cell r="AF95">
            <v>489.66383286204137</v>
          </cell>
          <cell r="AG95">
            <v>470.14570934872052</v>
          </cell>
          <cell r="AH95">
            <v>450.17962398597888</v>
          </cell>
          <cell r="AI95">
            <v>421.69344952915571</v>
          </cell>
          <cell r="AJ95">
            <v>393.62000599318009</v>
          </cell>
          <cell r="AK95">
            <v>411.37772568018909</v>
          </cell>
          <cell r="AL95">
            <v>428.4210845755311</v>
          </cell>
          <cell r="AM95">
            <v>431.60510393535407</v>
          </cell>
          <cell r="AN95">
            <v>435.54011393941374</v>
          </cell>
          <cell r="AO95">
            <v>444.3522030227054</v>
          </cell>
          <cell r="AP95">
            <v>455.62023341580931</v>
          </cell>
          <cell r="AQ95">
            <v>481.16246645167388</v>
          </cell>
          <cell r="AR95">
            <v>495.63848821041177</v>
          </cell>
          <cell r="AS95">
            <v>508.15603811511147</v>
          </cell>
          <cell r="AT95">
            <v>515.19214008671872</v>
          </cell>
          <cell r="AU95">
            <v>517.63397864606577</v>
          </cell>
          <cell r="AV95">
            <v>518.3108479857234</v>
          </cell>
          <cell r="AW95">
            <v>516.92883538602473</v>
          </cell>
          <cell r="AX95">
            <v>519.8807940690541</v>
          </cell>
          <cell r="AY95">
            <v>521.60027174147092</v>
          </cell>
          <cell r="AZ95">
            <v>529.26432569334236</v>
          </cell>
          <cell r="BA95">
            <v>528.44587214008209</v>
          </cell>
          <cell r="BB95">
            <v>533.97199493371829</v>
          </cell>
          <cell r="BC95">
            <v>530.32964772768048</v>
          </cell>
          <cell r="BD95">
            <v>524.81065498202679</v>
          </cell>
          <cell r="BE95">
            <v>526.62027185595252</v>
          </cell>
          <cell r="BF95">
            <v>524.32425425064946</v>
          </cell>
          <cell r="BG95">
            <v>517.95057466517858</v>
          </cell>
          <cell r="BH95">
            <v>517.03710481744247</v>
          </cell>
          <cell r="BI95">
            <v>0</v>
          </cell>
        </row>
        <row r="97">
          <cell r="G97">
            <v>9.6070475429644766</v>
          </cell>
          <cell r="H97">
            <v>9.8237478634824722</v>
          </cell>
          <cell r="I97">
            <v>10.040448184000468</v>
          </cell>
          <cell r="J97">
            <v>10.257148504518463</v>
          </cell>
          <cell r="K97">
            <v>10.473848825036459</v>
          </cell>
          <cell r="L97">
            <v>7.0861004809384589</v>
          </cell>
          <cell r="M97">
            <v>7.3750342416291197</v>
          </cell>
          <cell r="N97">
            <v>7.6856380343715802</v>
          </cell>
          <cell r="O97">
            <v>8.0106885151485745</v>
          </cell>
          <cell r="P97">
            <v>8.328515651908301</v>
          </cell>
          <cell r="Q97">
            <v>9.4409106305673465</v>
          </cell>
          <cell r="R97">
            <v>9.9971081198968683</v>
          </cell>
          <cell r="S97">
            <v>10.560528953243656</v>
          </cell>
          <cell r="T97">
            <v>11.11672644257318</v>
          </cell>
          <cell r="U97">
            <v>22.243899000000003</v>
          </cell>
          <cell r="V97">
            <v>19.720662048000005</v>
          </cell>
          <cell r="W97">
            <v>17.695113813000003</v>
          </cell>
          <cell r="X97">
            <v>15.838283808</v>
          </cell>
          <cell r="Y97">
            <v>14.082451656999998</v>
          </cell>
          <cell r="Z97">
            <v>12.16089756</v>
          </cell>
          <cell r="AA97">
            <v>12.004067167314288</v>
          </cell>
          <cell r="AB97">
            <v>11.665545287314286</v>
          </cell>
          <cell r="AC97">
            <v>11.4531670622</v>
          </cell>
          <cell r="AD97">
            <v>11.236485127314285</v>
          </cell>
          <cell r="AE97">
            <v>10.981956785714287</v>
          </cell>
          <cell r="AF97">
            <v>8.7209927314285718</v>
          </cell>
          <cell r="AG97">
            <v>6.4938476185714284</v>
          </cell>
          <cell r="AH97">
            <v>4.2767693828571431</v>
          </cell>
          <cell r="AI97">
            <v>2.1091393092857142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3.5672154693877554</v>
          </cell>
          <cell r="AQ97">
            <v>7.0478237115646261</v>
          </cell>
          <cell r="AR97">
            <v>10.329948326530612</v>
          </cell>
          <cell r="AS97">
            <v>13.498629153741497</v>
          </cell>
          <cell r="AT97">
            <v>15.853346190476191</v>
          </cell>
          <cell r="AU97">
            <v>16.004639183673468</v>
          </cell>
          <cell r="AV97">
            <v>16.121451850340137</v>
          </cell>
          <cell r="AW97">
            <v>16.213530013605443</v>
          </cell>
          <cell r="AX97">
            <v>16.315628462585035</v>
          </cell>
          <cell r="AY97">
            <v>16.521696190476192</v>
          </cell>
          <cell r="AZ97">
            <v>16.822158299319728</v>
          </cell>
          <cell r="BA97">
            <v>17.1073354829932</v>
          </cell>
          <cell r="BB97">
            <v>17.431525442176873</v>
          </cell>
          <cell r="BC97">
            <v>17.68196468027211</v>
          </cell>
          <cell r="BD97">
            <v>17.891446326530613</v>
          </cell>
          <cell r="BE97">
            <v>18.09221761904762</v>
          </cell>
          <cell r="BF97">
            <v>18.222021292517006</v>
          </cell>
          <cell r="BG97">
            <v>18.354702653061224</v>
          </cell>
          <cell r="BH97">
            <v>18.539598911564628</v>
          </cell>
          <cell r="BI97">
            <v>0</v>
          </cell>
        </row>
        <row r="99">
          <cell r="G99">
            <v>5.5246338184998411E-2</v>
          </cell>
          <cell r="H99">
            <v>5.5246338184998411E-2</v>
          </cell>
          <cell r="I99">
            <v>6.2152130458123213E-2</v>
          </cell>
          <cell r="J99">
            <v>6.2152130458123213E-2</v>
          </cell>
          <cell r="K99">
            <v>6.2152130458123213E-2</v>
          </cell>
          <cell r="L99">
            <v>4.2815912093373772E-2</v>
          </cell>
          <cell r="M99">
            <v>4.350649132068625E-2</v>
          </cell>
          <cell r="N99">
            <v>4.4197070547998735E-2</v>
          </cell>
          <cell r="O99">
            <v>4.4887649775311213E-2</v>
          </cell>
          <cell r="P99">
            <v>4.5578229002623691E-2</v>
          </cell>
          <cell r="Q99">
            <v>6.0770972003498257E-2</v>
          </cell>
          <cell r="R99">
            <v>6.8367343503935543E-2</v>
          </cell>
          <cell r="S99">
            <v>7.5963715004372823E-2</v>
          </cell>
          <cell r="T99">
            <v>8.3560086504810102E-2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2.7771171999999997E-2</v>
          </cell>
          <cell r="AB99">
            <v>7.453821599999999E-2</v>
          </cell>
          <cell r="AC99">
            <v>0.14194219199999997</v>
          </cell>
          <cell r="AD99">
            <v>0.23073132799999996</v>
          </cell>
          <cell r="AE99">
            <v>0.33800910000000001</v>
          </cell>
          <cell r="AF99">
            <v>0.31545521599999993</v>
          </cell>
          <cell r="AG99">
            <v>0.26645905199999997</v>
          </cell>
          <cell r="AH99">
            <v>0.19539856799999999</v>
          </cell>
          <cell r="AI99">
            <v>0.10888802400000001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</row>
        <row r="102">
          <cell r="G102">
            <v>386.55445578987337</v>
          </cell>
          <cell r="H102">
            <v>395.27248307073847</v>
          </cell>
          <cell r="I102">
            <v>403.99741614387676</v>
          </cell>
          <cell r="J102">
            <v>412.71544342474192</v>
          </cell>
          <cell r="K102">
            <v>421.43347070560708</v>
          </cell>
          <cell r="L102">
            <v>285.12230799638382</v>
          </cell>
          <cell r="M102">
            <v>296.747034950098</v>
          </cell>
          <cell r="N102">
            <v>309.24356463189872</v>
          </cell>
          <cell r="O102">
            <v>322.3212961324237</v>
          </cell>
          <cell r="P102">
            <v>335.10842672358655</v>
          </cell>
          <cell r="Q102">
            <v>379.87615950836198</v>
          </cell>
          <cell r="R102">
            <v>402.26002590074961</v>
          </cell>
          <cell r="S102">
            <v>424.93449320249937</v>
          </cell>
          <cell r="T102">
            <v>447.318359594887</v>
          </cell>
          <cell r="U102">
            <v>779.83380472890713</v>
          </cell>
          <cell r="V102">
            <v>722.21936315958294</v>
          </cell>
          <cell r="W102">
            <v>648.33309382109815</v>
          </cell>
          <cell r="X102">
            <v>566.08716448698772</v>
          </cell>
          <cell r="Y102">
            <v>487.08035817738778</v>
          </cell>
          <cell r="Z102">
            <v>415.77121806799295</v>
          </cell>
          <cell r="AA102">
            <v>461.12886767309641</v>
          </cell>
          <cell r="AB102">
            <v>502.39752591304409</v>
          </cell>
          <cell r="AC102">
            <v>553.43858953278902</v>
          </cell>
          <cell r="AD102">
            <v>603.80126221279841</v>
          </cell>
          <cell r="AE102">
            <v>651.36096570955101</v>
          </cell>
          <cell r="AF102">
            <v>670.98651759367431</v>
          </cell>
          <cell r="AG102">
            <v>679.297751254074</v>
          </cell>
          <cell r="AH102">
            <v>687.79773709212247</v>
          </cell>
          <cell r="AI102">
            <v>689.05496943379183</v>
          </cell>
          <cell r="AJ102">
            <v>689.72420110749192</v>
          </cell>
          <cell r="AK102">
            <v>715.08761090664723</v>
          </cell>
          <cell r="AL102">
            <v>744.14827807747383</v>
          </cell>
          <cell r="AM102">
            <v>758.5700130410728</v>
          </cell>
          <cell r="AN102">
            <v>773.48195731025783</v>
          </cell>
          <cell r="AO102">
            <v>792.37474947628061</v>
          </cell>
          <cell r="AP102">
            <v>852.92907225723866</v>
          </cell>
          <cell r="AQ102">
            <v>923.47503567349736</v>
          </cell>
          <cell r="AR102">
            <v>983.57564331409151</v>
          </cell>
          <cell r="AS102">
            <v>1041.8327094191827</v>
          </cell>
          <cell r="AT102">
            <v>1089.3210240543435</v>
          </cell>
          <cell r="AU102">
            <v>1089.9725833955529</v>
          </cell>
          <cell r="AV102">
            <v>1089.1208897935867</v>
          </cell>
          <cell r="AW102">
            <v>1089.9159304178538</v>
          </cell>
          <cell r="AX102">
            <v>1090.2802098484156</v>
          </cell>
          <cell r="AY102">
            <v>1095.9802420099545</v>
          </cell>
          <cell r="AZ102">
            <v>1113.0321092340064</v>
          </cell>
          <cell r="BA102">
            <v>1114.5665631440015</v>
          </cell>
          <cell r="BB102">
            <v>1123.6865526515583</v>
          </cell>
          <cell r="BC102">
            <v>1121.0224922668294</v>
          </cell>
          <cell r="BD102">
            <v>1118.5570858027079</v>
          </cell>
          <cell r="BE102">
            <v>1129.3455234646474</v>
          </cell>
          <cell r="BF102">
            <v>1135.0702925391131</v>
          </cell>
          <cell r="BG102">
            <v>1132.2233617090694</v>
          </cell>
          <cell r="BH102">
            <v>1134.5972137121198</v>
          </cell>
          <cell r="BI102">
            <v>0</v>
          </cell>
        </row>
        <row r="104"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551</v>
          </cell>
          <cell r="L108">
            <v>551</v>
          </cell>
          <cell r="M108">
            <v>551</v>
          </cell>
          <cell r="N108">
            <v>551</v>
          </cell>
          <cell r="O108">
            <v>551</v>
          </cell>
          <cell r="P108">
            <v>551</v>
          </cell>
          <cell r="Q108">
            <v>262.31</v>
          </cell>
          <cell r="R108">
            <v>175.51650000000001</v>
          </cell>
          <cell r="S108">
            <v>102.55674999999999</v>
          </cell>
          <cell r="T108">
            <v>180.12774999999999</v>
          </cell>
          <cell r="U108">
            <v>153.03399999999999</v>
          </cell>
          <cell r="V108">
            <v>3.4793333333333329</v>
          </cell>
          <cell r="W108">
            <v>34.591033333333328</v>
          </cell>
          <cell r="X108">
            <v>613.62633333333326</v>
          </cell>
          <cell r="Y108">
            <v>1241.9434999999999</v>
          </cell>
          <cell r="Z108">
            <v>1035.8695</v>
          </cell>
          <cell r="AA108">
            <v>1225.3685</v>
          </cell>
          <cell r="AB108">
            <v>800.93799999999999</v>
          </cell>
          <cell r="AC108">
            <v>1052.3561</v>
          </cell>
          <cell r="AD108">
            <v>1535.3005999999998</v>
          </cell>
          <cell r="AE108">
            <v>1546.7025000000001</v>
          </cell>
          <cell r="AF108">
            <v>1516.3490000000002</v>
          </cell>
          <cell r="AG108">
            <v>1349.5704999999998</v>
          </cell>
          <cell r="AH108">
            <v>1076.3040000000001</v>
          </cell>
          <cell r="AI108">
            <v>1386.8940000000002</v>
          </cell>
          <cell r="AJ108">
            <v>1438.1999999999998</v>
          </cell>
          <cell r="AK108">
            <v>1501.9499999999998</v>
          </cell>
          <cell r="AL108">
            <v>1543.5999999999997</v>
          </cell>
          <cell r="AM108">
            <v>1541.0499999999997</v>
          </cell>
          <cell r="AN108">
            <v>1602.25</v>
          </cell>
          <cell r="AO108">
            <v>1613.3000000000002</v>
          </cell>
          <cell r="AP108">
            <v>1686.4</v>
          </cell>
          <cell r="AQ108">
            <v>1513.85</v>
          </cell>
          <cell r="AR108">
            <v>1638.8</v>
          </cell>
          <cell r="AS108">
            <v>1533.4</v>
          </cell>
          <cell r="AT108">
            <v>1294.5500000000002</v>
          </cell>
          <cell r="AU108">
            <v>1240.1499999999999</v>
          </cell>
          <cell r="AV108">
            <v>1453.4999999999998</v>
          </cell>
          <cell r="AW108">
            <v>1214.1400000000001</v>
          </cell>
          <cell r="AX108">
            <v>957.09999999999991</v>
          </cell>
          <cell r="AY108">
            <v>910.35</v>
          </cell>
          <cell r="AZ108">
            <v>516.79999999999995</v>
          </cell>
          <cell r="BA108">
            <v>242.25</v>
          </cell>
          <cell r="BB108">
            <v>232.90000000000003</v>
          </cell>
          <cell r="BC108">
            <v>309.40000000000003</v>
          </cell>
          <cell r="BD108">
            <v>21.148</v>
          </cell>
          <cell r="BE108">
            <v>7.6500000000000012E-2</v>
          </cell>
          <cell r="BF108">
            <v>0</v>
          </cell>
          <cell r="BG108">
            <v>1.292</v>
          </cell>
          <cell r="BH108">
            <v>0</v>
          </cell>
          <cell r="BI108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551</v>
          </cell>
          <cell r="L115">
            <v>551</v>
          </cell>
          <cell r="M115">
            <v>551</v>
          </cell>
          <cell r="N115">
            <v>551</v>
          </cell>
          <cell r="O115">
            <v>551</v>
          </cell>
          <cell r="P115">
            <v>551</v>
          </cell>
          <cell r="Q115">
            <v>262.31</v>
          </cell>
          <cell r="R115">
            <v>175.51650000000001</v>
          </cell>
          <cell r="S115">
            <v>102.55674999999999</v>
          </cell>
          <cell r="T115">
            <v>180.12774999999999</v>
          </cell>
          <cell r="U115">
            <v>153.03399999999999</v>
          </cell>
          <cell r="V115">
            <v>3.4793333333333329</v>
          </cell>
          <cell r="W115">
            <v>34.591033333333328</v>
          </cell>
          <cell r="X115">
            <v>613.62633333333326</v>
          </cell>
          <cell r="Y115">
            <v>1241.9434999999999</v>
          </cell>
          <cell r="Z115">
            <v>1035.8695</v>
          </cell>
          <cell r="AA115">
            <v>1225.3685</v>
          </cell>
          <cell r="AB115">
            <v>800.93799999999999</v>
          </cell>
          <cell r="AC115">
            <v>1052.3561</v>
          </cell>
          <cell r="AD115">
            <v>1535.3005999999998</v>
          </cell>
          <cell r="AE115">
            <v>1546.7025000000001</v>
          </cell>
          <cell r="AF115">
            <v>1516.3490000000002</v>
          </cell>
          <cell r="AG115">
            <v>1349.5704999999998</v>
          </cell>
          <cell r="AH115">
            <v>1076.3040000000001</v>
          </cell>
          <cell r="AI115">
            <v>1386.8940000000002</v>
          </cell>
          <cell r="AJ115">
            <v>1438.1999999999998</v>
          </cell>
          <cell r="AK115">
            <v>1501.9499999999998</v>
          </cell>
          <cell r="AL115">
            <v>1543.5999999999997</v>
          </cell>
          <cell r="AM115">
            <v>1541.0499999999997</v>
          </cell>
          <cell r="AN115">
            <v>1602.25</v>
          </cell>
          <cell r="AO115">
            <v>1613.3000000000002</v>
          </cell>
          <cell r="AP115">
            <v>1686.4</v>
          </cell>
          <cell r="AQ115">
            <v>1513.85</v>
          </cell>
          <cell r="AR115">
            <v>1638.8</v>
          </cell>
          <cell r="AS115">
            <v>1533.4</v>
          </cell>
          <cell r="AT115">
            <v>1294.5500000000002</v>
          </cell>
          <cell r="AU115">
            <v>1240.1499999999999</v>
          </cell>
          <cell r="AV115">
            <v>1453.4999999999998</v>
          </cell>
          <cell r="AW115">
            <v>1214.1400000000001</v>
          </cell>
          <cell r="AX115">
            <v>957.09999999999991</v>
          </cell>
          <cell r="AY115">
            <v>910.35</v>
          </cell>
          <cell r="AZ115">
            <v>516.79999999999995</v>
          </cell>
          <cell r="BA115">
            <v>242.25</v>
          </cell>
          <cell r="BB115">
            <v>232.90000000000003</v>
          </cell>
          <cell r="BC115">
            <v>309.40000000000003</v>
          </cell>
          <cell r="BD115">
            <v>21.148</v>
          </cell>
          <cell r="BE115">
            <v>7.6500000000000012E-2</v>
          </cell>
          <cell r="BF115">
            <v>0</v>
          </cell>
          <cell r="BG115">
            <v>1.292</v>
          </cell>
          <cell r="BH115">
            <v>0</v>
          </cell>
          <cell r="BI115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</row>
        <row r="119">
          <cell r="G119">
            <v>934.34829721362223</v>
          </cell>
          <cell r="H119">
            <v>941.11893704850354</v>
          </cell>
          <cell r="I119">
            <v>954.66021671826616</v>
          </cell>
          <cell r="J119">
            <v>961.43085655314746</v>
          </cell>
          <cell r="K119">
            <v>968.20149638802877</v>
          </cell>
          <cell r="L119">
            <v>947.88957688338485</v>
          </cell>
          <cell r="M119">
            <v>1015.595975232198</v>
          </cell>
          <cell r="N119">
            <v>1015.595975232198</v>
          </cell>
          <cell r="O119">
            <v>1015.595975232198</v>
          </cell>
          <cell r="P119">
            <v>1015.595975232198</v>
          </cell>
          <cell r="Q119">
            <v>1069.7610939112485</v>
          </cell>
          <cell r="R119">
            <v>1130.6968524251804</v>
          </cell>
          <cell r="S119">
            <v>1184.8619711042311</v>
          </cell>
          <cell r="T119">
            <v>1245.797729618163</v>
          </cell>
          <cell r="U119">
            <v>0</v>
          </cell>
          <cell r="V119">
            <v>30</v>
          </cell>
          <cell r="W119">
            <v>60</v>
          </cell>
          <cell r="X119">
            <v>90</v>
          </cell>
          <cell r="Y119">
            <v>120</v>
          </cell>
          <cell r="Z119">
            <v>150</v>
          </cell>
          <cell r="AA119">
            <v>120</v>
          </cell>
          <cell r="AB119">
            <v>90</v>
          </cell>
          <cell r="AC119">
            <v>60</v>
          </cell>
          <cell r="AD119">
            <v>30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</row>
        <row r="121">
          <cell r="G121">
            <v>85.821319194595148</v>
          </cell>
          <cell r="H121">
            <v>86.661207549702397</v>
          </cell>
          <cell r="I121">
            <v>87.424742417981705</v>
          </cell>
          <cell r="J121">
            <v>88.264630773088953</v>
          </cell>
          <cell r="K121">
            <v>89.104519128196202</v>
          </cell>
          <cell r="L121">
            <v>90.097114456959318</v>
          </cell>
          <cell r="M121">
            <v>90.860649325238626</v>
          </cell>
          <cell r="N121">
            <v>91.624184193517948</v>
          </cell>
          <cell r="O121">
            <v>92.38771906179727</v>
          </cell>
          <cell r="P121">
            <v>93.151253930076578</v>
          </cell>
          <cell r="Q121">
            <v>75.895365906964031</v>
          </cell>
          <cell r="R121">
            <v>58.639477883851484</v>
          </cell>
          <cell r="S121">
            <v>40.009227097836174</v>
          </cell>
          <cell r="T121">
            <v>24.127701837626393</v>
          </cell>
          <cell r="U121">
            <v>10</v>
          </cell>
          <cell r="V121">
            <v>10</v>
          </cell>
          <cell r="W121">
            <v>10</v>
          </cell>
          <cell r="X121">
            <v>10</v>
          </cell>
          <cell r="Y121">
            <v>10</v>
          </cell>
          <cell r="Z121">
            <v>10</v>
          </cell>
          <cell r="AA121">
            <v>12</v>
          </cell>
          <cell r="AB121">
            <v>14</v>
          </cell>
          <cell r="AC121">
            <v>16</v>
          </cell>
          <cell r="AD121">
            <v>18.000000000000004</v>
          </cell>
          <cell r="AE121">
            <v>20</v>
          </cell>
          <cell r="AF121">
            <v>21.263157894736842</v>
          </cell>
          <cell r="AG121">
            <v>22.526315789473681</v>
          </cell>
          <cell r="AH121">
            <v>23.789473684210527</v>
          </cell>
          <cell r="AI121">
            <v>25.052631578947366</v>
          </cell>
          <cell r="AJ121">
            <v>26.315789473684209</v>
          </cell>
          <cell r="AK121">
            <v>33.89473684210526</v>
          </cell>
          <cell r="AL121">
            <v>41.473684210526315</v>
          </cell>
          <cell r="AM121">
            <v>49.052631578947363</v>
          </cell>
          <cell r="AN121">
            <v>56.631578947368418</v>
          </cell>
          <cell r="AO121">
            <v>64.210526315789465</v>
          </cell>
          <cell r="AP121">
            <v>52.631578947368418</v>
          </cell>
          <cell r="AQ121">
            <v>41.05263157894737</v>
          </cell>
          <cell r="AR121">
            <v>29.473684210526311</v>
          </cell>
          <cell r="AS121">
            <v>17.89473684210526</v>
          </cell>
          <cell r="AT121">
            <v>6.3157894736842097</v>
          </cell>
          <cell r="AU121">
            <v>6.3157894736842097</v>
          </cell>
          <cell r="AV121">
            <v>6.3157894736842097</v>
          </cell>
          <cell r="AW121">
            <v>6.3157894736842097</v>
          </cell>
          <cell r="AX121">
            <v>6.3157894736842097</v>
          </cell>
          <cell r="AY121">
            <v>6.3157894736842097</v>
          </cell>
          <cell r="AZ121">
            <v>6.3157894736842097</v>
          </cell>
          <cell r="BA121">
            <v>6.3157894736842097</v>
          </cell>
          <cell r="BB121">
            <v>6.3157894736842097</v>
          </cell>
          <cell r="BC121">
            <v>6.3157894736842097</v>
          </cell>
          <cell r="BD121">
            <v>6.3157894736842097</v>
          </cell>
          <cell r="BE121">
            <v>6.3157894736842097</v>
          </cell>
          <cell r="BF121">
            <v>6.3157894736842097</v>
          </cell>
          <cell r="BG121">
            <v>6.3157894736842097</v>
          </cell>
          <cell r="BH121">
            <v>6.3157894736842097</v>
          </cell>
          <cell r="BI121">
            <v>6.3157894736842097</v>
          </cell>
        </row>
        <row r="123"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</row>
        <row r="125"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8">
          <cell r="G128">
            <v>1020.1696164082174</v>
          </cell>
          <cell r="H128">
            <v>1027.7801445982059</v>
          </cell>
          <cell r="I128">
            <v>1042.0849591362478</v>
          </cell>
          <cell r="J128">
            <v>1049.6954873262364</v>
          </cell>
          <cell r="K128">
            <v>1057.306015516225</v>
          </cell>
          <cell r="L128">
            <v>1037.9866913403441</v>
          </cell>
          <cell r="M128">
            <v>1106.4566245574367</v>
          </cell>
          <cell r="N128">
            <v>1107.220159425716</v>
          </cell>
          <cell r="O128">
            <v>1107.9836942939953</v>
          </cell>
          <cell r="P128">
            <v>1108.7472291622746</v>
          </cell>
          <cell r="Q128">
            <v>1145.6564598182126</v>
          </cell>
          <cell r="R128">
            <v>1189.3363303090318</v>
          </cell>
          <cell r="S128">
            <v>1224.8711982020673</v>
          </cell>
          <cell r="T128">
            <v>1269.9254314557893</v>
          </cell>
          <cell r="U128">
            <v>10</v>
          </cell>
          <cell r="V128">
            <v>40</v>
          </cell>
          <cell r="W128">
            <v>70</v>
          </cell>
          <cell r="X128">
            <v>100</v>
          </cell>
          <cell r="Y128">
            <v>130</v>
          </cell>
          <cell r="Z128">
            <v>160</v>
          </cell>
          <cell r="AA128">
            <v>132</v>
          </cell>
          <cell r="AB128">
            <v>104</v>
          </cell>
          <cell r="AC128">
            <v>76</v>
          </cell>
          <cell r="AD128">
            <v>48</v>
          </cell>
          <cell r="AE128">
            <v>20</v>
          </cell>
          <cell r="AF128">
            <v>21.263157894736842</v>
          </cell>
          <cell r="AG128">
            <v>22.526315789473681</v>
          </cell>
          <cell r="AH128">
            <v>23.789473684210527</v>
          </cell>
          <cell r="AI128">
            <v>25.052631578947366</v>
          </cell>
          <cell r="AJ128">
            <v>26.315789473684209</v>
          </cell>
          <cell r="AK128">
            <v>33.89473684210526</v>
          </cell>
          <cell r="AL128">
            <v>41.473684210526315</v>
          </cell>
          <cell r="AM128">
            <v>49.052631578947363</v>
          </cell>
          <cell r="AN128">
            <v>56.631578947368418</v>
          </cell>
          <cell r="AO128">
            <v>64.210526315789465</v>
          </cell>
          <cell r="AP128">
            <v>52.631578947368418</v>
          </cell>
          <cell r="AQ128">
            <v>41.05263157894737</v>
          </cell>
          <cell r="AR128">
            <v>29.473684210526311</v>
          </cell>
          <cell r="AS128">
            <v>17.89473684210526</v>
          </cell>
          <cell r="AT128">
            <v>6.3157894736842097</v>
          </cell>
          <cell r="AU128">
            <v>6.3157894736842097</v>
          </cell>
          <cell r="AV128">
            <v>6.3157894736842097</v>
          </cell>
          <cell r="AW128">
            <v>6.3157894736842097</v>
          </cell>
          <cell r="AX128">
            <v>6.3157894736842097</v>
          </cell>
          <cell r="AY128">
            <v>6.3157894736842097</v>
          </cell>
          <cell r="AZ128">
            <v>6.3157894736842097</v>
          </cell>
          <cell r="BA128">
            <v>6.3157894736842097</v>
          </cell>
          <cell r="BB128">
            <v>6.3157894736842097</v>
          </cell>
          <cell r="BC128">
            <v>6.3157894736842097</v>
          </cell>
          <cell r="BD128">
            <v>6.3157894736842097</v>
          </cell>
          <cell r="BE128">
            <v>6.3157894736842097</v>
          </cell>
          <cell r="BF128">
            <v>6.3157894736842097</v>
          </cell>
          <cell r="BG128">
            <v>6.3157894736842097</v>
          </cell>
          <cell r="BH128">
            <v>6.3157894736842097</v>
          </cell>
          <cell r="BI128">
            <v>6.3157894736842097</v>
          </cell>
        </row>
        <row r="137">
          <cell r="G137">
            <v>0</v>
          </cell>
          <cell r="H137">
            <v>0</v>
          </cell>
          <cell r="I137">
            <v>2200</v>
          </cell>
          <cell r="J137">
            <v>117441.2</v>
          </cell>
          <cell r="K137">
            <v>137381.40000000002</v>
          </cell>
          <cell r="L137">
            <v>137177.92000000001</v>
          </cell>
          <cell r="M137">
            <v>60669.31</v>
          </cell>
          <cell r="N137">
            <v>121681.16999999998</v>
          </cell>
          <cell r="O137">
            <v>125278.89</v>
          </cell>
          <cell r="P137">
            <v>130663.23</v>
          </cell>
          <cell r="Q137">
            <v>130377.57</v>
          </cell>
          <cell r="R137">
            <v>142638.81</v>
          </cell>
          <cell r="S137">
            <v>123822.78</v>
          </cell>
          <cell r="T137">
            <v>136773.04</v>
          </cell>
          <cell r="U137">
            <v>128109.32</v>
          </cell>
          <cell r="V137">
            <v>137832.51</v>
          </cell>
          <cell r="W137">
            <v>139992.91999999998</v>
          </cell>
          <cell r="X137">
            <v>155039.40999999997</v>
          </cell>
          <cell r="Y137">
            <v>174467.43000000002</v>
          </cell>
          <cell r="Z137">
            <v>167399.37000000002</v>
          </cell>
          <cell r="AA137">
            <v>174610</v>
          </cell>
          <cell r="AB137">
            <v>161568.59000000003</v>
          </cell>
          <cell r="AC137">
            <v>158605.59999999998</v>
          </cell>
          <cell r="AD137">
            <v>193078.65000000002</v>
          </cell>
          <cell r="AE137">
            <v>187281.40999999997</v>
          </cell>
          <cell r="AF137">
            <v>223268.50000000003</v>
          </cell>
          <cell r="AG137">
            <v>177399.9</v>
          </cell>
          <cell r="AH137">
            <v>217222.75000000003</v>
          </cell>
          <cell r="AI137">
            <v>191498.84000000005</v>
          </cell>
          <cell r="AJ137">
            <v>238821.29000000004</v>
          </cell>
          <cell r="AK137">
            <v>232555.46</v>
          </cell>
          <cell r="AL137">
            <v>103322.29999999999</v>
          </cell>
          <cell r="AM137">
            <v>170421.37</v>
          </cell>
          <cell r="AN137">
            <v>218924.16</v>
          </cell>
          <cell r="AO137">
            <v>204483.18999999997</v>
          </cell>
          <cell r="AP137">
            <v>216717.26</v>
          </cell>
          <cell r="AQ137">
            <v>222375.47999999995</v>
          </cell>
          <cell r="AR137">
            <v>238501.89599999998</v>
          </cell>
          <cell r="AS137">
            <v>210344.15000000002</v>
          </cell>
          <cell r="AT137">
            <v>220165.86598512402</v>
          </cell>
          <cell r="AU137">
            <v>288644.21799999994</v>
          </cell>
          <cell r="AV137">
            <v>289234.16800000006</v>
          </cell>
          <cell r="AW137">
            <v>166735.12599999999</v>
          </cell>
          <cell r="AX137">
            <v>255631.79800000001</v>
          </cell>
          <cell r="AY137">
            <v>231168.18600000002</v>
          </cell>
          <cell r="AZ137">
            <v>252914.87299999999</v>
          </cell>
          <cell r="BA137">
            <v>268686.69200000004</v>
          </cell>
          <cell r="BB137">
            <v>205715.57999999996</v>
          </cell>
          <cell r="BC137">
            <v>260660.07999999996</v>
          </cell>
          <cell r="BD137">
            <v>268352.1102</v>
          </cell>
          <cell r="BE137">
            <v>112912.54000000001</v>
          </cell>
          <cell r="BF137">
            <v>182367.3175</v>
          </cell>
          <cell r="BG137">
            <v>231340.59999999998</v>
          </cell>
          <cell r="BH137">
            <v>228538.17999999996</v>
          </cell>
          <cell r="BI137">
            <v>0</v>
          </cell>
        </row>
        <row r="142"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</row>
      </sheetData>
      <sheetData sheetId="16">
        <row r="12">
          <cell r="G12">
            <v>1131.2529276838582</v>
          </cell>
          <cell r="H12">
            <v>1134.6251235376667</v>
          </cell>
          <cell r="I12">
            <v>1144.9164133741544</v>
          </cell>
          <cell r="J12">
            <v>1146.617322755003</v>
          </cell>
          <cell r="K12">
            <v>1026.7955958764396</v>
          </cell>
          <cell r="L12">
            <v>1454.9700127627307</v>
          </cell>
          <cell r="M12">
            <v>551.96369301279356</v>
          </cell>
          <cell r="N12">
            <v>1901.0040383392604</v>
          </cell>
          <cell r="O12">
            <v>2005.0840985949646</v>
          </cell>
          <cell r="P12">
            <v>2013.6313724853794</v>
          </cell>
          <cell r="Q12">
            <v>6485.3084568049198</v>
          </cell>
          <cell r="R12">
            <v>5269.0673625177706</v>
          </cell>
          <cell r="S12">
            <v>7040.5622860062467</v>
          </cell>
          <cell r="T12">
            <v>6604.6005926490152</v>
          </cell>
          <cell r="U12">
            <v>5344.3147963720112</v>
          </cell>
          <cell r="V12">
            <v>7161.6565085594557</v>
          </cell>
          <cell r="W12">
            <v>6947.8959149316615</v>
          </cell>
          <cell r="X12">
            <v>7812.5727164329473</v>
          </cell>
          <cell r="Y12">
            <v>8386.6442225191931</v>
          </cell>
          <cell r="Z12">
            <v>8340.2880529841696</v>
          </cell>
          <cell r="AA12">
            <v>899.47729327159175</v>
          </cell>
          <cell r="AB12">
            <v>988.91015383313538</v>
          </cell>
          <cell r="AC12">
            <v>1915.8696275024422</v>
          </cell>
          <cell r="AD12">
            <v>1434.1896167651373</v>
          </cell>
          <cell r="AE12">
            <v>1288.9810292271645</v>
          </cell>
          <cell r="AF12">
            <v>1642.4162253472334</v>
          </cell>
          <cell r="AG12">
            <v>1354.6000333564114</v>
          </cell>
          <cell r="AH12">
            <v>2401.9252280326177</v>
          </cell>
          <cell r="AI12">
            <v>992.79134084860118</v>
          </cell>
          <cell r="AJ12">
            <v>2431.4718687311433</v>
          </cell>
          <cell r="AK12">
            <v>1659.5215562648275</v>
          </cell>
          <cell r="AL12">
            <v>1446.3286134741704</v>
          </cell>
          <cell r="AM12">
            <v>1209.1459003763346</v>
          </cell>
          <cell r="AN12">
            <v>1553.4608133771658</v>
          </cell>
          <cell r="AO12">
            <v>1843.9777854287811</v>
          </cell>
          <cell r="AP12">
            <v>1392.3276040281237</v>
          </cell>
          <cell r="AQ12">
            <v>1533.0467607704261</v>
          </cell>
          <cell r="AR12">
            <v>1260.1113290361866</v>
          </cell>
          <cell r="AS12">
            <v>1211.205202033733</v>
          </cell>
          <cell r="AT12">
            <v>1534.0141356200359</v>
          </cell>
          <cell r="AU12">
            <v>1713.6857312238674</v>
          </cell>
          <cell r="AV12">
            <v>2085.5470590502814</v>
          </cell>
          <cell r="AW12">
            <v>1136.2604174966341</v>
          </cell>
          <cell r="AX12">
            <v>1947.9108810154414</v>
          </cell>
          <cell r="AY12">
            <v>2206.6198538018348</v>
          </cell>
          <cell r="AZ12">
            <v>2156.0171222999716</v>
          </cell>
          <cell r="BA12">
            <v>3301.3989960856102</v>
          </cell>
          <cell r="BB12">
            <v>2388.846890692761</v>
          </cell>
          <cell r="BC12">
            <v>2559.3212885951862</v>
          </cell>
          <cell r="BD12">
            <v>1787.6473179074958</v>
          </cell>
          <cell r="BE12">
            <v>1183.4917538005132</v>
          </cell>
          <cell r="BF12">
            <v>1897.7932248850668</v>
          </cell>
          <cell r="BG12">
            <v>3819.0389127774838</v>
          </cell>
          <cell r="BH12">
            <v>1558.1857643437745</v>
          </cell>
          <cell r="BI12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55.879243245597998</v>
          </cell>
          <cell r="AB15">
            <v>0</v>
          </cell>
          <cell r="AC15">
            <v>63.400553164020998</v>
          </cell>
          <cell r="AD15">
            <v>148.87000296147801</v>
          </cell>
          <cell r="AE15">
            <v>118.42548112308501</v>
          </cell>
          <cell r="AF15">
            <v>241.79436391343199</v>
          </cell>
          <cell r="AG15">
            <v>191.6525366427</v>
          </cell>
          <cell r="AH15">
            <v>269.54783210013602</v>
          </cell>
          <cell r="AI15">
            <v>100.744322441031</v>
          </cell>
          <cell r="AJ15">
            <v>370.389193552216</v>
          </cell>
          <cell r="AK15">
            <v>322.40076627459501</v>
          </cell>
          <cell r="AL15">
            <v>378.87023585113701</v>
          </cell>
          <cell r="AM15">
            <v>274.75867245722299</v>
          </cell>
          <cell r="AN15">
            <v>233.011873485671</v>
          </cell>
          <cell r="AO15">
            <v>249.51718474787299</v>
          </cell>
          <cell r="AP15">
            <v>236.67405904386999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63.947049270408797</v>
          </cell>
          <cell r="BD15">
            <v>182.044084115472</v>
          </cell>
          <cell r="BE15">
            <v>111.702924531668</v>
          </cell>
          <cell r="BF15">
            <v>132.15771596504399</v>
          </cell>
          <cell r="BG15">
            <v>0</v>
          </cell>
          <cell r="BH15">
            <v>0</v>
          </cell>
          <cell r="BI15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3589.5910000000003</v>
          </cell>
          <cell r="R18">
            <v>2782.26</v>
          </cell>
          <cell r="S18">
            <v>4210.2489999999998</v>
          </cell>
          <cell r="T18">
            <v>3697.79</v>
          </cell>
          <cell r="U18">
            <v>2888.0810000000001</v>
          </cell>
          <cell r="V18">
            <v>6165.6</v>
          </cell>
          <cell r="W18">
            <v>5883.2</v>
          </cell>
          <cell r="X18">
            <v>6778.7</v>
          </cell>
          <cell r="Y18">
            <v>7498</v>
          </cell>
          <cell r="Z18">
            <v>7139.9</v>
          </cell>
          <cell r="AA18">
            <v>668.24898973217</v>
          </cell>
          <cell r="AB18">
            <v>542.30041635680197</v>
          </cell>
          <cell r="AC18">
            <v>1175.55741189267</v>
          </cell>
          <cell r="AD18">
            <v>983.59680380271197</v>
          </cell>
          <cell r="AE18">
            <v>769.30244524245495</v>
          </cell>
          <cell r="AF18">
            <v>967.25868055979197</v>
          </cell>
          <cell r="AG18">
            <v>731.55568345492304</v>
          </cell>
          <cell r="AH18">
            <v>1644.44971821748</v>
          </cell>
          <cell r="AI18">
            <v>584.71405819061499</v>
          </cell>
          <cell r="AJ18">
            <v>1389.1434898955599</v>
          </cell>
          <cell r="AK18">
            <v>1121.3581693825699</v>
          </cell>
          <cell r="AL18">
            <v>602.217584784613</v>
          </cell>
          <cell r="AM18">
            <v>611.39404476748598</v>
          </cell>
          <cell r="AN18">
            <v>1165.4772466944801</v>
          </cell>
          <cell r="AO18">
            <v>1285.3757530564901</v>
          </cell>
          <cell r="AP18">
            <v>914.63870516344502</v>
          </cell>
          <cell r="AQ18">
            <v>1214.4393009412499</v>
          </cell>
          <cell r="AR18">
            <v>960.14891689087801</v>
          </cell>
          <cell r="AS18">
            <v>865.32191708602602</v>
          </cell>
          <cell r="AT18">
            <v>1038.1964063109699</v>
          </cell>
          <cell r="AU18">
            <v>1261.6130383955399</v>
          </cell>
          <cell r="AV18">
            <v>1478.69893987206</v>
          </cell>
          <cell r="AW18">
            <v>656.60397168284203</v>
          </cell>
          <cell r="AX18">
            <v>962.82467399374696</v>
          </cell>
          <cell r="AY18">
            <v>918.49830943147697</v>
          </cell>
          <cell r="AZ18">
            <v>1006.18601596628</v>
          </cell>
          <cell r="BA18">
            <v>1573.68643247558</v>
          </cell>
          <cell r="BB18">
            <v>831.41682505120104</v>
          </cell>
          <cell r="BC18">
            <v>1277.1195264555399</v>
          </cell>
          <cell r="BD18">
            <v>950.98163630477802</v>
          </cell>
          <cell r="BE18">
            <v>444.12263188576298</v>
          </cell>
          <cell r="BF18">
            <v>1211.8408669574401</v>
          </cell>
          <cell r="BG18">
            <v>2467.9780784275999</v>
          </cell>
          <cell r="BH18">
            <v>1223.9899448705701</v>
          </cell>
          <cell r="BI18">
            <v>0</v>
          </cell>
        </row>
        <row r="19">
          <cell r="G19">
            <v>895.10200757541281</v>
          </cell>
          <cell r="H19">
            <v>904.22639093499902</v>
          </cell>
          <cell r="I19">
            <v>915.17565096650242</v>
          </cell>
          <cell r="J19">
            <v>895.46698290979623</v>
          </cell>
          <cell r="K19">
            <v>806.0480259858507</v>
          </cell>
          <cell r="L19">
            <v>1319.2033461289823</v>
          </cell>
          <cell r="M19">
            <v>390.15863245590873</v>
          </cell>
          <cell r="N19">
            <v>1726.5158193009133</v>
          </cell>
          <cell r="O19">
            <v>1842.9429509692341</v>
          </cell>
          <cell r="P19">
            <v>1823.9642335812944</v>
          </cell>
          <cell r="Q19">
            <v>2606.2800000000002</v>
          </cell>
          <cell r="R19">
            <v>2208.9</v>
          </cell>
          <cell r="S19">
            <v>2556.33</v>
          </cell>
          <cell r="T19">
            <v>2636.25</v>
          </cell>
          <cell r="U19">
            <v>2187.81</v>
          </cell>
          <cell r="V19">
            <v>892.1</v>
          </cell>
          <cell r="W19">
            <v>957.2</v>
          </cell>
          <cell r="X19">
            <v>928.2</v>
          </cell>
          <cell r="Y19">
            <v>783.8</v>
          </cell>
          <cell r="Z19">
            <v>1099.5999999999999</v>
          </cell>
          <cell r="AA19">
            <v>77.206529529302799</v>
          </cell>
          <cell r="AB19">
            <v>350.36995403293201</v>
          </cell>
          <cell r="AC19">
            <v>583.59974278020297</v>
          </cell>
          <cell r="AD19">
            <v>198.52008420996199</v>
          </cell>
          <cell r="AE19">
            <v>304.29642159774397</v>
          </cell>
          <cell r="AF19">
            <v>333.04159128912897</v>
          </cell>
          <cell r="AG19">
            <v>328.63822457496701</v>
          </cell>
          <cell r="AH19">
            <v>385.74590324669299</v>
          </cell>
          <cell r="AI19">
            <v>210.10097983020799</v>
          </cell>
          <cell r="AJ19">
            <v>578.126967871538</v>
          </cell>
          <cell r="AK19">
            <v>126.841933293308</v>
          </cell>
          <cell r="AL19">
            <v>380.63718377207101</v>
          </cell>
          <cell r="AM19">
            <v>236.89927126591701</v>
          </cell>
          <cell r="AN19">
            <v>72.247168553227596</v>
          </cell>
          <cell r="AO19">
            <v>228.46994443920499</v>
          </cell>
          <cell r="AP19">
            <v>142.341223029986</v>
          </cell>
          <cell r="AQ19">
            <v>218.19477255968201</v>
          </cell>
          <cell r="AR19">
            <v>188.86263519067799</v>
          </cell>
          <cell r="AS19">
            <v>227.307251805725</v>
          </cell>
          <cell r="AT19">
            <v>371.02935608180098</v>
          </cell>
          <cell r="AU19">
            <v>325.193303779085</v>
          </cell>
          <cell r="AV19">
            <v>474.47595527390098</v>
          </cell>
          <cell r="AW19">
            <v>348.03793984229202</v>
          </cell>
          <cell r="AX19">
            <v>853.80505459365497</v>
          </cell>
          <cell r="AY19">
            <v>1157.6749078356399</v>
          </cell>
          <cell r="AZ19">
            <v>1015.44843971595</v>
          </cell>
          <cell r="BA19">
            <v>1589.6135312290701</v>
          </cell>
          <cell r="BB19">
            <v>1418.19444249357</v>
          </cell>
          <cell r="BC19">
            <v>1079.6460139158301</v>
          </cell>
          <cell r="BD19">
            <v>514.91894193891198</v>
          </cell>
          <cell r="BE19">
            <v>481.52239189903599</v>
          </cell>
          <cell r="BF19">
            <v>407.96315822316598</v>
          </cell>
          <cell r="BG19">
            <v>1203.89211737759</v>
          </cell>
          <cell r="BH19">
            <v>188.36028880370799</v>
          </cell>
          <cell r="BI19">
            <v>0</v>
          </cell>
        </row>
        <row r="22">
          <cell r="G22">
            <v>895.10200757541281</v>
          </cell>
          <cell r="H22">
            <v>904.22639093499902</v>
          </cell>
          <cell r="I22">
            <v>915.17565096650242</v>
          </cell>
          <cell r="J22">
            <v>895.46698290979623</v>
          </cell>
          <cell r="K22">
            <v>806.0480259858507</v>
          </cell>
          <cell r="L22">
            <v>1319.2033461289823</v>
          </cell>
          <cell r="M22">
            <v>390.15863245590873</v>
          </cell>
          <cell r="N22">
            <v>1726.5158193009133</v>
          </cell>
          <cell r="O22">
            <v>1842.9429509692341</v>
          </cell>
          <cell r="P22">
            <v>1823.9642335812944</v>
          </cell>
          <cell r="Q22">
            <v>6195.871000000001</v>
          </cell>
          <cell r="R22">
            <v>4991.16</v>
          </cell>
          <cell r="S22">
            <v>6766.5789999999997</v>
          </cell>
          <cell r="T22">
            <v>6334.04</v>
          </cell>
          <cell r="U22">
            <v>5075.8909999999996</v>
          </cell>
          <cell r="V22">
            <v>7057.7000000000007</v>
          </cell>
          <cell r="W22">
            <v>6840.4</v>
          </cell>
          <cell r="X22">
            <v>7706.9</v>
          </cell>
          <cell r="Y22">
            <v>8281.7999999999993</v>
          </cell>
          <cell r="Z22">
            <v>8239.5</v>
          </cell>
          <cell r="AA22">
            <v>801.33476250707076</v>
          </cell>
          <cell r="AB22">
            <v>892.67037038973399</v>
          </cell>
          <cell r="AC22">
            <v>1822.5577078368938</v>
          </cell>
          <cell r="AD22">
            <v>1330.9868909741522</v>
          </cell>
          <cell r="AE22">
            <v>1192.0243479632838</v>
          </cell>
          <cell r="AF22">
            <v>1542.0946357623529</v>
          </cell>
          <cell r="AG22">
            <v>1251.8464446725902</v>
          </cell>
          <cell r="AH22">
            <v>2299.7434535643092</v>
          </cell>
          <cell r="AI22">
            <v>895.559360461854</v>
          </cell>
          <cell r="AJ22">
            <v>2337.659651319314</v>
          </cell>
          <cell r="AK22">
            <v>1570.6008689504731</v>
          </cell>
          <cell r="AL22">
            <v>1361.725004407821</v>
          </cell>
          <cell r="AM22">
            <v>1123.0519884906259</v>
          </cell>
          <cell r="AN22">
            <v>1470.7362887333786</v>
          </cell>
          <cell r="AO22">
            <v>1763.362882243568</v>
          </cell>
          <cell r="AP22">
            <v>1293.653987237301</v>
          </cell>
          <cell r="AQ22">
            <v>1432.6340735009319</v>
          </cell>
          <cell r="AR22">
            <v>1149.0115520815559</v>
          </cell>
          <cell r="AS22">
            <v>1092.6291688917511</v>
          </cell>
          <cell r="AT22">
            <v>1409.2257623927708</v>
          </cell>
          <cell r="AU22">
            <v>1586.8063421746249</v>
          </cell>
          <cell r="AV22">
            <v>1953.174895145961</v>
          </cell>
          <cell r="AW22">
            <v>1004.641911525134</v>
          </cell>
          <cell r="AX22">
            <v>1816.629728587402</v>
          </cell>
          <cell r="AY22">
            <v>2076.1732172671168</v>
          </cell>
          <cell r="AZ22">
            <v>2021.6344556822301</v>
          </cell>
          <cell r="BA22">
            <v>3163.2999637046501</v>
          </cell>
          <cell r="BB22">
            <v>2249.6112675447712</v>
          </cell>
          <cell r="BC22">
            <v>2420.7125896417788</v>
          </cell>
          <cell r="BD22">
            <v>1647.9446623591621</v>
          </cell>
          <cell r="BE22">
            <v>1037.347948316467</v>
          </cell>
          <cell r="BF22">
            <v>1751.96174114565</v>
          </cell>
          <cell r="BG22">
            <v>3671.8701958051897</v>
          </cell>
          <cell r="BH22">
            <v>1412.3502336742781</v>
          </cell>
          <cell r="BI22">
            <v>0</v>
          </cell>
        </row>
        <row r="24">
          <cell r="G24">
            <v>33.50624992946085</v>
          </cell>
          <cell r="H24">
            <v>36.222972896714445</v>
          </cell>
          <cell r="I24">
            <v>37.732263434077531</v>
          </cell>
          <cell r="J24">
            <v>38.939695863968012</v>
          </cell>
          <cell r="K24">
            <v>32.298817499570369</v>
          </cell>
          <cell r="L24">
            <v>27.459551108513242</v>
          </cell>
          <cell r="M24">
            <v>25.387132156927333</v>
          </cell>
          <cell r="N24">
            <v>22.796608467444948</v>
          </cell>
          <cell r="O24">
            <v>24.869027419030861</v>
          </cell>
          <cell r="P24">
            <v>25.387132156927333</v>
          </cell>
          <cell r="Q24">
            <v>21.035052358596936</v>
          </cell>
          <cell r="R24">
            <v>19.895221935224679</v>
          </cell>
          <cell r="S24">
            <v>19.687980040066098</v>
          </cell>
          <cell r="T24">
            <v>20.050653356593635</v>
          </cell>
          <cell r="U24">
            <v>19.01444388080067</v>
          </cell>
          <cell r="V24">
            <v>26.134627199631549</v>
          </cell>
          <cell r="W24">
            <v>22.782536801222424</v>
          </cell>
          <cell r="X24">
            <v>22.395042582562304</v>
          </cell>
          <cell r="Y24">
            <v>21.912001844232567</v>
          </cell>
          <cell r="Z24">
            <v>20.794638378096192</v>
          </cell>
          <cell r="AA24">
            <v>18.644841685529769</v>
          </cell>
          <cell r="AB24">
            <v>18.565219585805085</v>
          </cell>
          <cell r="AC24">
            <v>19.496798152583871</v>
          </cell>
          <cell r="AD24">
            <v>20.433684859344297</v>
          </cell>
          <cell r="AE24">
            <v>21.367917496113904</v>
          </cell>
          <cell r="AF24">
            <v>21.555136551579693</v>
          </cell>
          <cell r="AG24">
            <v>22.606636068631669</v>
          </cell>
          <cell r="AH24">
            <v>21.556522036118626</v>
          </cell>
          <cell r="AI24">
            <v>20.507002632163065</v>
          </cell>
          <cell r="AJ24">
            <v>19.457483228207501</v>
          </cell>
          <cell r="AK24">
            <v>17.79901661110587</v>
          </cell>
          <cell r="AL24">
            <v>13.545218431160125</v>
          </cell>
          <cell r="AM24">
            <v>15.034070526681528</v>
          </cell>
          <cell r="AN24">
            <v>12.649082286763429</v>
          </cell>
          <cell r="AO24">
            <v>13.246126266058454</v>
          </cell>
          <cell r="AP24">
            <v>18.721515407272047</v>
          </cell>
          <cell r="AQ24">
            <v>11.792697337123444</v>
          </cell>
          <cell r="AR24">
            <v>13.581872825216518</v>
          </cell>
          <cell r="AS24">
            <v>11.390799787692574</v>
          </cell>
          <cell r="AT24">
            <v>11.390799787692574</v>
          </cell>
          <cell r="AU24">
            <v>11.835784122398582</v>
          </cell>
          <cell r="AV24">
            <v>15.653953552845644</v>
          </cell>
          <cell r="AW24">
            <v>15.731403922457661</v>
          </cell>
          <cell r="AX24">
            <v>15.326015903394373</v>
          </cell>
          <cell r="AY24">
            <v>15.663913581183467</v>
          </cell>
          <cell r="AZ24">
            <v>16.150468398343037</v>
          </cell>
          <cell r="BA24">
            <v>16.494401555990567</v>
          </cell>
          <cell r="BB24">
            <v>16.553269783181278</v>
          </cell>
          <cell r="BC24">
            <v>16.420489226295569</v>
          </cell>
          <cell r="BD24">
            <v>15.807010943541487</v>
          </cell>
          <cell r="BE24">
            <v>13.899849257072855</v>
          </cell>
          <cell r="BF24">
            <v>12.401649307297971</v>
          </cell>
          <cell r="BG24">
            <v>12.401649307297971</v>
          </cell>
          <cell r="BH24">
            <v>12.401649307297971</v>
          </cell>
          <cell r="BI24">
            <v>0</v>
          </cell>
        </row>
        <row r="26">
          <cell r="G26">
            <v>17.189754978753065</v>
          </cell>
          <cell r="H26">
            <v>13.751803983002453</v>
          </cell>
          <cell r="I26">
            <v>13.751803983002453</v>
          </cell>
          <cell r="J26">
            <v>17.189754978753065</v>
          </cell>
          <cell r="K26">
            <v>13.751803983002453</v>
          </cell>
          <cell r="L26">
            <v>6.0012028467268577</v>
          </cell>
          <cell r="M26">
            <v>6.0012028467268577</v>
          </cell>
          <cell r="N26">
            <v>6.0012028467268577</v>
          </cell>
          <cell r="O26">
            <v>6.0012028467268577</v>
          </cell>
          <cell r="P26">
            <v>6.0012028467268577</v>
          </cell>
          <cell r="Q26">
            <v>3.0006014233634288</v>
          </cell>
          <cell r="R26">
            <v>3.0006014233634288</v>
          </cell>
          <cell r="S26">
            <v>3.0006014233634288</v>
          </cell>
          <cell r="T26">
            <v>3.0006014233634288</v>
          </cell>
          <cell r="U26">
            <v>2.400481138690743</v>
          </cell>
          <cell r="V26">
            <v>11.207089641613267</v>
          </cell>
          <cell r="W26">
            <v>10.534896054008749</v>
          </cell>
          <cell r="X26">
            <v>9.781575654107133</v>
          </cell>
          <cell r="Y26">
            <v>8.4255989342842241</v>
          </cell>
          <cell r="Z26">
            <v>6.9073685898671222</v>
          </cell>
          <cell r="AA26">
            <v>5.6672873161829234</v>
          </cell>
          <cell r="AB26">
            <v>5.8411304853909884</v>
          </cell>
          <cell r="AC26">
            <v>4.6126387563206617</v>
          </cell>
          <cell r="AD26">
            <v>6.4553763499261532</v>
          </cell>
          <cell r="AE26">
            <v>6.6060404299064759</v>
          </cell>
          <cell r="AF26">
            <v>5.6111842521962245</v>
          </cell>
          <cell r="AG26">
            <v>9.6644274811079818</v>
          </cell>
          <cell r="AH26">
            <v>9.0152853880727868</v>
          </cell>
          <cell r="AI26">
            <v>7.7170012020023968</v>
          </cell>
          <cell r="AJ26">
            <v>7.0678591089672018</v>
          </cell>
          <cell r="AK26">
            <v>4.8036514884604422</v>
          </cell>
          <cell r="AL26">
            <v>3.7715155605344828</v>
          </cell>
          <cell r="AM26">
            <v>4.39469196984827</v>
          </cell>
          <cell r="AN26">
            <v>4.39469196984827</v>
          </cell>
          <cell r="AO26">
            <v>5.6929761559186582</v>
          </cell>
          <cell r="AP26">
            <v>4.39469196984827</v>
          </cell>
          <cell r="AQ26">
            <v>5.4155068596716953</v>
          </cell>
          <cell r="AR26">
            <v>4.4755750746404548</v>
          </cell>
          <cell r="AS26">
            <v>4.2163077226821972</v>
          </cell>
          <cell r="AT26">
            <v>4.2163077226821972</v>
          </cell>
          <cell r="AU26">
            <v>4.1912508378910394</v>
          </cell>
          <cell r="AV26">
            <v>4.8436386413914105</v>
          </cell>
          <cell r="AW26">
            <v>4.8736290060896357</v>
          </cell>
          <cell r="AX26">
            <v>5.0178683791620564</v>
          </cell>
          <cell r="AY26">
            <v>4.7726224964133594</v>
          </cell>
          <cell r="AZ26">
            <v>5.3063471253068979</v>
          </cell>
          <cell r="BA26">
            <v>7.4790257106956934</v>
          </cell>
          <cell r="BB26">
            <v>7.7621814916776462</v>
          </cell>
          <cell r="BC26">
            <v>7.906420864750066</v>
          </cell>
          <cell r="BD26">
            <v>7.9208318192154472</v>
          </cell>
          <cell r="BE26">
            <v>7.7777557087737481</v>
          </cell>
          <cell r="BF26">
            <v>7.4526108206459076</v>
          </cell>
          <cell r="BG26">
            <v>7.4526108206459076</v>
          </cell>
          <cell r="BH26">
            <v>7.4526108206459076</v>
          </cell>
          <cell r="BI26">
            <v>0</v>
          </cell>
        </row>
        <row r="29">
          <cell r="G29">
            <v>50.696004908213915</v>
          </cell>
          <cell r="H29">
            <v>49.974776879716899</v>
          </cell>
          <cell r="I29">
            <v>51.484067417079984</v>
          </cell>
          <cell r="J29">
            <v>56.129450842721077</v>
          </cell>
          <cell r="K29">
            <v>46.050621482572822</v>
          </cell>
          <cell r="L29">
            <v>33.460753955240101</v>
          </cell>
          <cell r="M29">
            <v>31.388335003654191</v>
          </cell>
          <cell r="N29">
            <v>28.797811314171806</v>
          </cell>
          <cell r="O29">
            <v>30.870230265757719</v>
          </cell>
          <cell r="P29">
            <v>31.388335003654191</v>
          </cell>
          <cell r="Q29">
            <v>24.035653781960363</v>
          </cell>
          <cell r="R29">
            <v>22.895823358588107</v>
          </cell>
          <cell r="S29">
            <v>22.688581463429525</v>
          </cell>
          <cell r="T29">
            <v>23.051254779957063</v>
          </cell>
          <cell r="U29">
            <v>21.414925019491413</v>
          </cell>
          <cell r="V29">
            <v>37.341716841244818</v>
          </cell>
          <cell r="W29">
            <v>33.317432855231175</v>
          </cell>
          <cell r="X29">
            <v>32.176618236669441</v>
          </cell>
          <cell r="Y29">
            <v>30.337600778516791</v>
          </cell>
          <cell r="Z29">
            <v>27.702006967963314</v>
          </cell>
          <cell r="AA29">
            <v>24.312129001712691</v>
          </cell>
          <cell r="AB29">
            <v>24.406350071196073</v>
          </cell>
          <cell r="AC29">
            <v>24.109436908904534</v>
          </cell>
          <cell r="AD29">
            <v>26.889061209270452</v>
          </cell>
          <cell r="AE29">
            <v>27.973957926020379</v>
          </cell>
          <cell r="AF29">
            <v>27.166320803775918</v>
          </cell>
          <cell r="AG29">
            <v>32.271063549739651</v>
          </cell>
          <cell r="AH29">
            <v>30.571807424191412</v>
          </cell>
          <cell r="AI29">
            <v>28.224003834165462</v>
          </cell>
          <cell r="AJ29">
            <v>26.525342337174703</v>
          </cell>
          <cell r="AK29">
            <v>22.602668099566312</v>
          </cell>
          <cell r="AL29">
            <v>17.316733991694608</v>
          </cell>
          <cell r="AM29">
            <v>19.428762496529799</v>
          </cell>
          <cell r="AN29">
            <v>17.043774256611698</v>
          </cell>
          <cell r="AO29">
            <v>18.939102421977111</v>
          </cell>
          <cell r="AP29">
            <v>23.116207377120318</v>
          </cell>
          <cell r="AQ29">
            <v>17.20820419679514</v>
          </cell>
          <cell r="AR29">
            <v>18.057447899856975</v>
          </cell>
          <cell r="AS29">
            <v>15.607107510374771</v>
          </cell>
          <cell r="AT29">
            <v>15.607107510374771</v>
          </cell>
          <cell r="AU29">
            <v>16.027034960289622</v>
          </cell>
          <cell r="AV29">
            <v>20.497592194237054</v>
          </cell>
          <cell r="AW29">
            <v>20.605032928547296</v>
          </cell>
          <cell r="AX29">
            <v>20.343884282556431</v>
          </cell>
          <cell r="AY29">
            <v>20.436536077596827</v>
          </cell>
          <cell r="AZ29">
            <v>21.456815523649936</v>
          </cell>
          <cell r="BA29">
            <v>23.973427266686262</v>
          </cell>
          <cell r="BB29">
            <v>24.315451274858923</v>
          </cell>
          <cell r="BC29">
            <v>24.326910091045633</v>
          </cell>
          <cell r="BD29">
            <v>23.727842762756936</v>
          </cell>
          <cell r="BE29">
            <v>21.677604965846605</v>
          </cell>
          <cell r="BF29">
            <v>19.854260127943878</v>
          </cell>
          <cell r="BG29">
            <v>19.854260127943878</v>
          </cell>
          <cell r="BH29">
            <v>19.854260127943878</v>
          </cell>
          <cell r="BI29">
            <v>0</v>
          </cell>
        </row>
        <row r="31">
          <cell r="G31">
            <v>24.003375977047998</v>
          </cell>
          <cell r="H31">
            <v>25.949595650862705</v>
          </cell>
          <cell r="I31">
            <v>27.030828802981983</v>
          </cell>
          <cell r="J31">
            <v>27.895815324677407</v>
          </cell>
          <cell r="K31">
            <v>23.138389455352581</v>
          </cell>
          <cell r="L31">
            <v>8.1031581007008882</v>
          </cell>
          <cell r="M31">
            <v>10.631509221635691</v>
          </cell>
          <cell r="N31">
            <v>13.61061146454043</v>
          </cell>
          <cell r="O31">
            <v>11.548554607712454</v>
          </cell>
          <cell r="P31">
            <v>13.957741638931068</v>
          </cell>
          <cell r="Q31">
            <v>17.434276240690213</v>
          </cell>
          <cell r="R31">
            <v>17.434276240690213</v>
          </cell>
          <cell r="S31">
            <v>17.434276240690213</v>
          </cell>
          <cell r="T31">
            <v>17.434276240690213</v>
          </cell>
          <cell r="U31">
            <v>17.434276240690213</v>
          </cell>
          <cell r="V31">
            <v>12.455237899031287</v>
          </cell>
          <cell r="W31">
            <v>20.180179541067748</v>
          </cell>
          <cell r="X31">
            <v>19.309763581401668</v>
          </cell>
          <cell r="Y31">
            <v>20.180179541067748</v>
          </cell>
          <cell r="Z31">
            <v>18.656951611652108</v>
          </cell>
          <cell r="AA31">
            <v>18.910822933221379</v>
          </cell>
          <cell r="AB31">
            <v>16.55862742317138</v>
          </cell>
          <cell r="AC31">
            <v>13.501809469582168</v>
          </cell>
          <cell r="AD31">
            <v>20.180179541067748</v>
          </cell>
          <cell r="AE31">
            <v>12.444875804273357</v>
          </cell>
          <cell r="AF31">
            <v>18.014501736660478</v>
          </cell>
          <cell r="AG31">
            <v>16.957568071351666</v>
          </cell>
          <cell r="AH31">
            <v>19.96775659853019</v>
          </cell>
          <cell r="AI31">
            <v>19.501462334423362</v>
          </cell>
          <cell r="AJ31">
            <v>20.180179541067748</v>
          </cell>
          <cell r="AK31">
            <v>19.211323681201335</v>
          </cell>
          <cell r="AL31">
            <v>20.180179541067748</v>
          </cell>
          <cell r="AM31">
            <v>19.558453855591974</v>
          </cell>
          <cell r="AN31">
            <v>18.57405485358867</v>
          </cell>
          <cell r="AO31">
            <v>14.56910522964891</v>
          </cell>
          <cell r="AP31">
            <v>20.180179541067748</v>
          </cell>
          <cell r="AQ31">
            <v>19.071435401969289</v>
          </cell>
          <cell r="AR31">
            <v>19.869316698329861</v>
          </cell>
          <cell r="AS31">
            <v>20.180179541067748</v>
          </cell>
          <cell r="AT31">
            <v>18.076674305208055</v>
          </cell>
          <cell r="AU31">
            <v>19.403022434223033</v>
          </cell>
          <cell r="AV31">
            <v>20.180179541067748</v>
          </cell>
          <cell r="AW31">
            <v>19.154332160032723</v>
          </cell>
          <cell r="AX31">
            <v>18.890098743705522</v>
          </cell>
          <cell r="AY31">
            <v>17.475672809248142</v>
          </cell>
          <cell r="AZ31">
            <v>19.662074803171272</v>
          </cell>
          <cell r="BA31">
            <v>20.180179541067748</v>
          </cell>
          <cell r="BB31">
            <v>20.180179541067748</v>
          </cell>
          <cell r="BC31">
            <v>18.957452359632065</v>
          </cell>
          <cell r="BD31">
            <v>20.180827171990117</v>
          </cell>
          <cell r="BE31">
            <v>20.180827171990117</v>
          </cell>
          <cell r="BF31">
            <v>20.180827171990117</v>
          </cell>
          <cell r="BG31">
            <v>20.180827171990117</v>
          </cell>
          <cell r="BH31">
            <v>20.180827171990117</v>
          </cell>
          <cell r="BI31">
            <v>0</v>
          </cell>
        </row>
        <row r="33">
          <cell r="G33">
            <v>12.816259254881222</v>
          </cell>
          <cell r="H33">
            <v>10.253007403904975</v>
          </cell>
          <cell r="I33">
            <v>10.253007403904975</v>
          </cell>
          <cell r="J33">
            <v>12.816259254881222</v>
          </cell>
          <cell r="K33">
            <v>10.253007403904975</v>
          </cell>
          <cell r="L33">
            <v>2.220445053288937</v>
          </cell>
          <cell r="M33">
            <v>2.6405292525598174</v>
          </cell>
          <cell r="N33">
            <v>2.7605533094943544</v>
          </cell>
          <cell r="O33">
            <v>2.220445053288937</v>
          </cell>
          <cell r="P33">
            <v>2.6405292525598174</v>
          </cell>
          <cell r="Q33">
            <v>4.1918401884387091</v>
          </cell>
          <cell r="R33">
            <v>3.9889995322193421</v>
          </cell>
          <cell r="S33">
            <v>3.63552868454713</v>
          </cell>
          <cell r="T33">
            <v>3.9175852183432927</v>
          </cell>
          <cell r="U33">
            <v>3.6649345784960916</v>
          </cell>
          <cell r="V33">
            <v>5.3410705335869029</v>
          </cell>
          <cell r="W33">
            <v>5.2210464766523659</v>
          </cell>
          <cell r="X33">
            <v>5.3410705335869029</v>
          </cell>
          <cell r="Y33">
            <v>5.3410705335869029</v>
          </cell>
          <cell r="Z33">
            <v>5.3410705335869029</v>
          </cell>
          <cell r="AA33">
            <v>5.3410705335869029</v>
          </cell>
          <cell r="AB33">
            <v>5.3410705335869029</v>
          </cell>
          <cell r="AC33">
            <v>5.3410705335869029</v>
          </cell>
          <cell r="AD33">
            <v>5.3410705335869029</v>
          </cell>
          <cell r="AE33">
            <v>5.3410705335869029</v>
          </cell>
          <cell r="AF33">
            <v>5.3410705335869029</v>
          </cell>
          <cell r="AG33">
            <v>5.3410705335869029</v>
          </cell>
          <cell r="AH33">
            <v>5.3410705335869029</v>
          </cell>
          <cell r="AI33">
            <v>5.3410705335869029</v>
          </cell>
          <cell r="AJ33">
            <v>5.3410705335869029</v>
          </cell>
          <cell r="AK33">
            <v>5.3410705335869029</v>
          </cell>
          <cell r="AL33">
            <v>5.3410705335869029</v>
          </cell>
          <cell r="AM33">
            <v>5.3410705335869029</v>
          </cell>
          <cell r="AN33">
            <v>5.3410705335869029</v>
          </cell>
          <cell r="AO33">
            <v>5.3410705335869029</v>
          </cell>
          <cell r="AP33">
            <v>5.3410705335869029</v>
          </cell>
          <cell r="AQ33">
            <v>5.3410705335869029</v>
          </cell>
          <cell r="AR33">
            <v>5.3410705335869029</v>
          </cell>
          <cell r="AS33">
            <v>5.3410705335869029</v>
          </cell>
          <cell r="AT33">
            <v>5.3410705335869029</v>
          </cell>
          <cell r="AU33">
            <v>5.3410705335869029</v>
          </cell>
          <cell r="AV33">
            <v>5.3410705335869029</v>
          </cell>
          <cell r="AW33">
            <v>5.3410705335869029</v>
          </cell>
          <cell r="AX33">
            <v>5.3410705335869029</v>
          </cell>
          <cell r="AY33">
            <v>5.3410705335869029</v>
          </cell>
          <cell r="AZ33">
            <v>5.3410705335869029</v>
          </cell>
          <cell r="BA33">
            <v>5.3410705335869029</v>
          </cell>
          <cell r="BB33">
            <v>5.3410705335869029</v>
          </cell>
          <cell r="BC33">
            <v>5.3410705335869029</v>
          </cell>
          <cell r="BD33">
            <v>5.3410705335869029</v>
          </cell>
          <cell r="BE33">
            <v>5.8948368811763583</v>
          </cell>
          <cell r="BF33">
            <v>6.0561498544498047</v>
          </cell>
          <cell r="BG33">
            <v>5.6522329011896897</v>
          </cell>
          <cell r="BH33">
            <v>6.1840173250583081</v>
          </cell>
          <cell r="BI33">
            <v>0</v>
          </cell>
        </row>
        <row r="36">
          <cell r="G36">
            <v>36.819635231929219</v>
          </cell>
          <cell r="H36">
            <v>36.202603054767678</v>
          </cell>
          <cell r="I36">
            <v>37.28383620688696</v>
          </cell>
          <cell r="J36">
            <v>40.712074579558632</v>
          </cell>
          <cell r="K36">
            <v>33.391396859257554</v>
          </cell>
          <cell r="L36">
            <v>10.323603153989826</v>
          </cell>
          <cell r="M36">
            <v>13.272038474195508</v>
          </cell>
          <cell r="N36">
            <v>16.371164774034785</v>
          </cell>
          <cell r="O36">
            <v>13.768999661001391</v>
          </cell>
          <cell r="P36">
            <v>16.598270891490884</v>
          </cell>
          <cell r="Q36">
            <v>21.626116429128921</v>
          </cell>
          <cell r="R36">
            <v>21.423275772909555</v>
          </cell>
          <cell r="S36">
            <v>21.069804925237342</v>
          </cell>
          <cell r="T36">
            <v>21.351861459033508</v>
          </cell>
          <cell r="U36">
            <v>21.099210819186304</v>
          </cell>
          <cell r="V36">
            <v>17.79630843261819</v>
          </cell>
          <cell r="W36">
            <v>25.401226017720113</v>
          </cell>
          <cell r="X36">
            <v>24.650834114988569</v>
          </cell>
          <cell r="Y36">
            <v>25.521250074654652</v>
          </cell>
          <cell r="Z36">
            <v>23.998022145239013</v>
          </cell>
          <cell r="AA36">
            <v>24.251893466808284</v>
          </cell>
          <cell r="AB36">
            <v>21.899697956758281</v>
          </cell>
          <cell r="AC36">
            <v>18.842880003169071</v>
          </cell>
          <cell r="AD36">
            <v>25.521250074654652</v>
          </cell>
          <cell r="AE36">
            <v>17.78594633786026</v>
          </cell>
          <cell r="AF36">
            <v>23.355572270247379</v>
          </cell>
          <cell r="AG36">
            <v>22.298638604938567</v>
          </cell>
          <cell r="AH36">
            <v>25.308827132117095</v>
          </cell>
          <cell r="AI36">
            <v>24.842532868010267</v>
          </cell>
          <cell r="AJ36">
            <v>25.521250074654652</v>
          </cell>
          <cell r="AK36">
            <v>24.552394214788237</v>
          </cell>
          <cell r="AL36">
            <v>25.521250074654652</v>
          </cell>
          <cell r="AM36">
            <v>24.899524389178879</v>
          </cell>
          <cell r="AN36">
            <v>23.915125387175571</v>
          </cell>
          <cell r="AO36">
            <v>19.910175763235813</v>
          </cell>
          <cell r="AP36">
            <v>25.521250074654652</v>
          </cell>
          <cell r="AQ36">
            <v>24.41250593555619</v>
          </cell>
          <cell r="AR36">
            <v>25.210387231916762</v>
          </cell>
          <cell r="AS36">
            <v>25.521250074654652</v>
          </cell>
          <cell r="AT36">
            <v>23.41774483879496</v>
          </cell>
          <cell r="AU36">
            <v>24.744092967809934</v>
          </cell>
          <cell r="AV36">
            <v>25.521250074654652</v>
          </cell>
          <cell r="AW36">
            <v>24.495402693619624</v>
          </cell>
          <cell r="AX36">
            <v>24.231169277292423</v>
          </cell>
          <cell r="AY36">
            <v>22.816743342835046</v>
          </cell>
          <cell r="AZ36">
            <v>25.003145336758173</v>
          </cell>
          <cell r="BA36">
            <v>25.521250074654652</v>
          </cell>
          <cell r="BB36">
            <v>25.521250074654652</v>
          </cell>
          <cell r="BC36">
            <v>24.298522893218966</v>
          </cell>
          <cell r="BD36">
            <v>25.521897705577018</v>
          </cell>
          <cell r="BE36">
            <v>26.075664053166477</v>
          </cell>
          <cell r="BF36">
            <v>26.236977026439924</v>
          </cell>
          <cell r="BG36">
            <v>25.833060073179809</v>
          </cell>
          <cell r="BH36">
            <v>26.364844497048423</v>
          </cell>
          <cell r="BI36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5">
          <cell r="G45">
            <v>143.23622628062665</v>
          </cell>
          <cell r="H45">
            <v>138.70051581462005</v>
          </cell>
          <cell r="I45">
            <v>135.33023876423476</v>
          </cell>
          <cell r="J45">
            <v>148.54441123758912</v>
          </cell>
          <cell r="K45">
            <v>135.41936519753338</v>
          </cell>
          <cell r="L45">
            <v>88</v>
          </cell>
          <cell r="M45">
            <v>113</v>
          </cell>
          <cell r="N45">
            <v>125</v>
          </cell>
          <cell r="O45">
            <v>113</v>
          </cell>
          <cell r="P45">
            <v>137</v>
          </cell>
          <cell r="Q45">
            <v>238.47</v>
          </cell>
          <cell r="R45">
            <v>227.97</v>
          </cell>
          <cell r="S45">
            <v>224.29</v>
          </cell>
          <cell r="T45">
            <v>219.91000000000003</v>
          </cell>
          <cell r="U45">
            <v>218.64999999999998</v>
          </cell>
          <cell r="V45">
            <v>41.765625</v>
          </cell>
          <cell r="W45">
            <v>41.765625</v>
          </cell>
          <cell r="X45">
            <v>41.765625</v>
          </cell>
          <cell r="Y45">
            <v>41.765625</v>
          </cell>
          <cell r="Z45">
            <v>41.765625</v>
          </cell>
          <cell r="AA45">
            <v>41.765625</v>
          </cell>
          <cell r="AB45">
            <v>41.765625</v>
          </cell>
          <cell r="AC45">
            <v>41.765625</v>
          </cell>
          <cell r="AD45">
            <v>41.765625</v>
          </cell>
          <cell r="AE45">
            <v>41.765625</v>
          </cell>
          <cell r="AF45">
            <v>41.765625</v>
          </cell>
          <cell r="AG45">
            <v>41.765625</v>
          </cell>
          <cell r="AH45">
            <v>41.765625</v>
          </cell>
          <cell r="AI45">
            <v>41.765625</v>
          </cell>
          <cell r="AJ45">
            <v>41.765625</v>
          </cell>
          <cell r="AK45">
            <v>41.765624999999993</v>
          </cell>
          <cell r="AL45">
            <v>41.765624999999993</v>
          </cell>
          <cell r="AM45">
            <v>41.765624999999993</v>
          </cell>
          <cell r="AN45">
            <v>41.765624999999993</v>
          </cell>
          <cell r="AO45">
            <v>41.765624999999993</v>
          </cell>
          <cell r="AP45">
            <v>41.765625</v>
          </cell>
          <cell r="AQ45">
            <v>41.765625</v>
          </cell>
          <cell r="AR45">
            <v>41.765625</v>
          </cell>
          <cell r="AS45">
            <v>41.765624999999993</v>
          </cell>
          <cell r="AT45">
            <v>41.765624999999993</v>
          </cell>
          <cell r="AU45">
            <v>41.765624999999993</v>
          </cell>
          <cell r="AV45">
            <v>41.765624999999993</v>
          </cell>
          <cell r="AW45">
            <v>41.765624999999993</v>
          </cell>
          <cell r="AX45">
            <v>41.765624999999993</v>
          </cell>
          <cell r="AY45">
            <v>41.765624999999993</v>
          </cell>
          <cell r="AZ45">
            <v>41.765624999999993</v>
          </cell>
          <cell r="BA45">
            <v>41.765624999999993</v>
          </cell>
          <cell r="BB45">
            <v>41.765624999999993</v>
          </cell>
          <cell r="BC45">
            <v>41.765624999999993</v>
          </cell>
          <cell r="BD45">
            <v>41.765624999999993</v>
          </cell>
          <cell r="BE45">
            <v>49.160410758366446</v>
          </cell>
          <cell r="BF45">
            <v>50.168659758366452</v>
          </cell>
          <cell r="BG45">
            <v>51.550212611170721</v>
          </cell>
          <cell r="BH45">
            <v>49.191499111170714</v>
          </cell>
          <cell r="BI45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</row>
        <row r="50">
          <cell r="G50">
            <v>143.23622628062665</v>
          </cell>
          <cell r="H50">
            <v>138.70051581462005</v>
          </cell>
          <cell r="I50">
            <v>135.33023876423476</v>
          </cell>
          <cell r="J50">
            <v>148.54441123758912</v>
          </cell>
          <cell r="K50">
            <v>135.41936519753338</v>
          </cell>
          <cell r="L50">
            <v>88</v>
          </cell>
          <cell r="M50">
            <v>113</v>
          </cell>
          <cell r="N50">
            <v>125</v>
          </cell>
          <cell r="O50">
            <v>113</v>
          </cell>
          <cell r="P50">
            <v>137</v>
          </cell>
          <cell r="Q50">
            <v>238.47</v>
          </cell>
          <cell r="R50">
            <v>227.97</v>
          </cell>
          <cell r="S50">
            <v>224.29</v>
          </cell>
          <cell r="T50">
            <v>219.91000000000003</v>
          </cell>
          <cell r="U50">
            <v>218.64999999999998</v>
          </cell>
          <cell r="V50">
            <v>41.765625</v>
          </cell>
          <cell r="W50">
            <v>41.765625</v>
          </cell>
          <cell r="X50">
            <v>41.765625</v>
          </cell>
          <cell r="Y50">
            <v>41.765625</v>
          </cell>
          <cell r="Z50">
            <v>41.765625</v>
          </cell>
          <cell r="AA50">
            <v>41.765625</v>
          </cell>
          <cell r="AB50">
            <v>41.765625</v>
          </cell>
          <cell r="AC50">
            <v>41.765625</v>
          </cell>
          <cell r="AD50">
            <v>41.765625</v>
          </cell>
          <cell r="AE50">
            <v>41.765625</v>
          </cell>
          <cell r="AF50">
            <v>41.765625</v>
          </cell>
          <cell r="AG50">
            <v>41.765625</v>
          </cell>
          <cell r="AH50">
            <v>41.765625</v>
          </cell>
          <cell r="AI50">
            <v>41.765625</v>
          </cell>
          <cell r="AJ50">
            <v>41.765625</v>
          </cell>
          <cell r="AK50">
            <v>41.765624999999993</v>
          </cell>
          <cell r="AL50">
            <v>41.765624999999993</v>
          </cell>
          <cell r="AM50">
            <v>41.765624999999993</v>
          </cell>
          <cell r="AN50">
            <v>41.765624999999993</v>
          </cell>
          <cell r="AO50">
            <v>41.765624999999993</v>
          </cell>
          <cell r="AP50">
            <v>41.765625</v>
          </cell>
          <cell r="AQ50">
            <v>41.765625</v>
          </cell>
          <cell r="AR50">
            <v>41.765625</v>
          </cell>
          <cell r="AS50">
            <v>41.765624999999993</v>
          </cell>
          <cell r="AT50">
            <v>41.765624999999993</v>
          </cell>
          <cell r="AU50">
            <v>41.765624999999993</v>
          </cell>
          <cell r="AV50">
            <v>41.765624999999993</v>
          </cell>
          <cell r="AW50">
            <v>41.765624999999993</v>
          </cell>
          <cell r="AX50">
            <v>41.765624999999993</v>
          </cell>
          <cell r="AY50">
            <v>41.765624999999993</v>
          </cell>
          <cell r="AZ50">
            <v>41.765624999999993</v>
          </cell>
          <cell r="BA50">
            <v>41.765624999999993</v>
          </cell>
          <cell r="BB50">
            <v>41.765624999999993</v>
          </cell>
          <cell r="BC50">
            <v>41.765624999999993</v>
          </cell>
          <cell r="BD50">
            <v>41.765624999999993</v>
          </cell>
          <cell r="BE50">
            <v>49.160410758366446</v>
          </cell>
          <cell r="BF50">
            <v>50.168659758366452</v>
          </cell>
          <cell r="BG50">
            <v>51.550212611170721</v>
          </cell>
          <cell r="BH50">
            <v>49.191499111170714</v>
          </cell>
          <cell r="BI50">
            <v>0</v>
          </cell>
        </row>
        <row r="52">
          <cell r="G52">
            <v>5.3990536876755408</v>
          </cell>
          <cell r="H52">
            <v>5.5208368535629591</v>
          </cell>
          <cell r="I52">
            <v>5.6426200194503773</v>
          </cell>
          <cell r="J52">
            <v>5.7644031853377955</v>
          </cell>
          <cell r="K52">
            <v>5.8861863512252137</v>
          </cell>
          <cell r="L52">
            <v>3.9823095245185756</v>
          </cell>
          <cell r="M52">
            <v>4.1446870790351333</v>
          </cell>
          <cell r="N52">
            <v>4.3192429501404321</v>
          </cell>
          <cell r="O52">
            <v>4.5019176989715595</v>
          </cell>
          <cell r="P52">
            <v>4.680533008939773</v>
          </cell>
          <cell r="Q52">
            <v>5.3056865938285203</v>
          </cell>
          <cell r="R52">
            <v>5.6182633862728935</v>
          </cell>
          <cell r="S52">
            <v>5.9348996175801805</v>
          </cell>
          <cell r="T52">
            <v>6.2474764100245546</v>
          </cell>
          <cell r="U52">
            <v>7.2596605333333333</v>
          </cell>
          <cell r="V52">
            <v>7.0528582855913973</v>
          </cell>
          <cell r="W52">
            <v>7.0116310587096775</v>
          </cell>
          <cell r="X52">
            <v>7.0796390812903214</v>
          </cell>
          <cell r="Y52">
            <v>7.2197466660215053</v>
          </cell>
          <cell r="Z52">
            <v>7.3223988709677412</v>
          </cell>
          <cell r="AA52">
            <v>7.8128832960000008</v>
          </cell>
          <cell r="AB52">
            <v>8.1681104154470034</v>
          </cell>
          <cell r="AC52">
            <v>8.5939777534746558</v>
          </cell>
          <cell r="AD52">
            <v>9.0267895070599096</v>
          </cell>
          <cell r="AE52">
            <v>9.4311519999999991</v>
          </cell>
          <cell r="AF52">
            <v>8.0340715108571441</v>
          </cell>
          <cell r="AG52">
            <v>6.4182615291428577</v>
          </cell>
          <cell r="AH52">
            <v>4.5355149119999991</v>
          </cell>
          <cell r="AI52">
            <v>2.3998186845714282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8.2705343390476198</v>
          </cell>
          <cell r="AQ52">
            <v>17.026352137142858</v>
          </cell>
          <cell r="AR52">
            <v>26.066316822857143</v>
          </cell>
          <cell r="AS52">
            <v>35.682050556952383</v>
          </cell>
          <cell r="AT52">
            <v>43.997895878095235</v>
          </cell>
          <cell r="AU52">
            <v>44.342636121142853</v>
          </cell>
          <cell r="AV52">
            <v>44.587696635428571</v>
          </cell>
          <cell r="AW52">
            <v>44.752445349333335</v>
          </cell>
          <cell r="AX52">
            <v>44.940473868190473</v>
          </cell>
          <cell r="AY52">
            <v>45.42773211428571</v>
          </cell>
          <cell r="AZ52">
            <v>46.157080757333325</v>
          </cell>
          <cell r="BA52">
            <v>46.838730039619044</v>
          </cell>
          <cell r="BB52">
            <v>47.633296798476188</v>
          </cell>
          <cell r="BC52">
            <v>48.217640969142849</v>
          </cell>
          <cell r="BD52">
            <v>48.687290080000004</v>
          </cell>
          <cell r="BE52">
            <v>49.230125706666662</v>
          </cell>
          <cell r="BF52">
            <v>49.57158682666666</v>
          </cell>
          <cell r="BG52">
            <v>49.931184160000001</v>
          </cell>
          <cell r="BH52">
            <v>50.424926933333332</v>
          </cell>
          <cell r="BI52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</row>
        <row r="57">
          <cell r="G57">
            <v>5.3990536876755408</v>
          </cell>
          <cell r="H57">
            <v>5.5208368535629591</v>
          </cell>
          <cell r="I57">
            <v>5.6426200194503773</v>
          </cell>
          <cell r="J57">
            <v>5.7644031853377955</v>
          </cell>
          <cell r="K57">
            <v>5.8861863512252137</v>
          </cell>
          <cell r="L57">
            <v>3.9823095245185756</v>
          </cell>
          <cell r="M57">
            <v>4.1446870790351333</v>
          </cell>
          <cell r="N57">
            <v>4.3192429501404321</v>
          </cell>
          <cell r="O57">
            <v>4.5019176989715595</v>
          </cell>
          <cell r="P57">
            <v>4.680533008939773</v>
          </cell>
          <cell r="Q57">
            <v>5.3056865938285203</v>
          </cell>
          <cell r="R57">
            <v>5.6182633862728935</v>
          </cell>
          <cell r="S57">
            <v>5.9348996175801805</v>
          </cell>
          <cell r="T57">
            <v>6.2474764100245546</v>
          </cell>
          <cell r="U57">
            <v>7.2596605333333333</v>
          </cell>
          <cell r="V57">
            <v>7.0528582855913973</v>
          </cell>
          <cell r="W57">
            <v>7.0116310587096775</v>
          </cell>
          <cell r="X57">
            <v>7.0796390812903214</v>
          </cell>
          <cell r="Y57">
            <v>7.2197466660215053</v>
          </cell>
          <cell r="Z57">
            <v>7.3223988709677412</v>
          </cell>
          <cell r="AA57">
            <v>7.8128832960000008</v>
          </cell>
          <cell r="AB57">
            <v>8.1681104154470034</v>
          </cell>
          <cell r="AC57">
            <v>8.5939777534746558</v>
          </cell>
          <cell r="AD57">
            <v>9.0267895070599096</v>
          </cell>
          <cell r="AE57">
            <v>9.4311519999999991</v>
          </cell>
          <cell r="AF57">
            <v>8.0340715108571441</v>
          </cell>
          <cell r="AG57">
            <v>6.4182615291428577</v>
          </cell>
          <cell r="AH57">
            <v>4.5355149119999991</v>
          </cell>
          <cell r="AI57">
            <v>2.3998186845714282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8.2705343390476198</v>
          </cell>
          <cell r="AQ57">
            <v>17.026352137142858</v>
          </cell>
          <cell r="AR57">
            <v>26.066316822857143</v>
          </cell>
          <cell r="AS57">
            <v>35.682050556952383</v>
          </cell>
          <cell r="AT57">
            <v>43.997895878095235</v>
          </cell>
          <cell r="AU57">
            <v>44.342636121142853</v>
          </cell>
          <cell r="AV57">
            <v>44.587696635428571</v>
          </cell>
          <cell r="AW57">
            <v>44.752445349333335</v>
          </cell>
          <cell r="AX57">
            <v>44.940473868190473</v>
          </cell>
          <cell r="AY57">
            <v>45.42773211428571</v>
          </cell>
          <cell r="AZ57">
            <v>46.157080757333325</v>
          </cell>
          <cell r="BA57">
            <v>46.838730039619044</v>
          </cell>
          <cell r="BB57">
            <v>47.633296798476188</v>
          </cell>
          <cell r="BC57">
            <v>48.217640969142849</v>
          </cell>
          <cell r="BD57">
            <v>48.687290080000004</v>
          </cell>
          <cell r="BE57">
            <v>49.230125706666662</v>
          </cell>
          <cell r="BF57">
            <v>49.57158682666666</v>
          </cell>
          <cell r="BG57">
            <v>49.931184160000001</v>
          </cell>
          <cell r="BH57">
            <v>50.424926933333332</v>
          </cell>
          <cell r="BI57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</row>
      </sheetData>
      <sheetData sheetId="17">
        <row r="12">
          <cell r="G12">
            <v>184433.4139288103</v>
          </cell>
          <cell r="H12">
            <v>171798.26133557688</v>
          </cell>
          <cell r="I12">
            <v>163532.98800605326</v>
          </cell>
          <cell r="J12">
            <v>193679.95906844741</v>
          </cell>
          <cell r="K12">
            <v>151893.35190054806</v>
          </cell>
          <cell r="L12">
            <v>163320.15408656548</v>
          </cell>
          <cell r="M12">
            <v>80189.125859446431</v>
          </cell>
          <cell r="N12">
            <v>178946.42020108522</v>
          </cell>
          <cell r="O12">
            <v>162248.54943388907</v>
          </cell>
          <cell r="P12">
            <v>159170.08641994424</v>
          </cell>
          <cell r="Q12">
            <v>155799.39333330019</v>
          </cell>
          <cell r="R12">
            <v>139151.13465981951</v>
          </cell>
          <cell r="S12">
            <v>171214.75561049386</v>
          </cell>
          <cell r="T12">
            <v>136636.32796658296</v>
          </cell>
          <cell r="U12">
            <v>148110.16416709847</v>
          </cell>
          <cell r="V12">
            <v>221240.5689118522</v>
          </cell>
          <cell r="W12">
            <v>214207.69987496579</v>
          </cell>
          <cell r="X12">
            <v>256800.70948328261</v>
          </cell>
          <cell r="Y12">
            <v>216309.90617119451</v>
          </cell>
          <cell r="Z12">
            <v>240829.29027116913</v>
          </cell>
          <cell r="AA12">
            <v>284789.0729973893</v>
          </cell>
          <cell r="AB12">
            <v>229961.7467681265</v>
          </cell>
          <cell r="AC12">
            <v>226025.48816939321</v>
          </cell>
          <cell r="AD12">
            <v>285391.88404149353</v>
          </cell>
          <cell r="AE12">
            <v>173877.53692353336</v>
          </cell>
          <cell r="AF12">
            <v>325338.70182453567</v>
          </cell>
          <cell r="AG12">
            <v>273862.09957439103</v>
          </cell>
          <cell r="AH12">
            <v>233657.39496834693</v>
          </cell>
          <cell r="AI12">
            <v>330405.38308320381</v>
          </cell>
          <cell r="AJ12">
            <v>309125.36958311033</v>
          </cell>
          <cell r="AK12">
            <v>308223.61763413431</v>
          </cell>
          <cell r="AL12">
            <v>303539.14130451047</v>
          </cell>
          <cell r="AM12">
            <v>287820.80943908711</v>
          </cell>
          <cell r="AN12">
            <v>224979.43875382838</v>
          </cell>
          <cell r="AO12">
            <v>304493.00698392373</v>
          </cell>
          <cell r="AP12">
            <v>305477.32775877172</v>
          </cell>
          <cell r="AQ12">
            <v>287581.34822614025</v>
          </cell>
          <cell r="AR12">
            <v>291392.19322149211</v>
          </cell>
          <cell r="AS12">
            <v>261897.65056117924</v>
          </cell>
          <cell r="AT12">
            <v>337610.81099609908</v>
          </cell>
          <cell r="AU12">
            <v>276714.47431187116</v>
          </cell>
          <cell r="AV12">
            <v>346387.16606588021</v>
          </cell>
          <cell r="AW12">
            <v>258024.02885400117</v>
          </cell>
          <cell r="AX12">
            <v>295697.21858012315</v>
          </cell>
          <cell r="AY12">
            <v>317245.47859477374</v>
          </cell>
          <cell r="AZ12">
            <v>300502.96593433071</v>
          </cell>
          <cell r="BA12">
            <v>331195.22732104524</v>
          </cell>
          <cell r="BB12">
            <v>376328.3111953921</v>
          </cell>
          <cell r="BC12">
            <v>324990.92100224877</v>
          </cell>
          <cell r="BD12">
            <v>367182.953899452</v>
          </cell>
          <cell r="BE12">
            <v>317805.72125122364</v>
          </cell>
          <cell r="BF12">
            <v>357875.56318179291</v>
          </cell>
          <cell r="BG12">
            <v>286748.82644036197</v>
          </cell>
          <cell r="BH12">
            <v>344828.93225331284</v>
          </cell>
          <cell r="BI12">
            <v>102.08333333333334</v>
          </cell>
        </row>
        <row r="20">
          <cell r="G20">
            <v>164064.99999999997</v>
          </cell>
          <cell r="H20">
            <v>150142.99999999997</v>
          </cell>
          <cell r="I20">
            <v>142369.99999999997</v>
          </cell>
          <cell r="J20">
            <v>172219</v>
          </cell>
          <cell r="K20">
            <v>131376.99999999997</v>
          </cell>
          <cell r="L20">
            <v>142868</v>
          </cell>
          <cell r="M20">
            <v>60205</v>
          </cell>
          <cell r="N20">
            <v>157988</v>
          </cell>
          <cell r="O20">
            <v>141525.99999999997</v>
          </cell>
          <cell r="P20">
            <v>137853</v>
          </cell>
          <cell r="Q20">
            <v>124040.19799999999</v>
          </cell>
          <cell r="R20">
            <v>108953.519</v>
          </cell>
          <cell r="S20">
            <v>143967.77399999998</v>
          </cell>
          <cell r="T20">
            <v>110682.645</v>
          </cell>
          <cell r="U20">
            <v>125147.40700000001</v>
          </cell>
          <cell r="V20">
            <v>204038.2</v>
          </cell>
          <cell r="W20">
            <v>198901</v>
          </cell>
          <cell r="X20">
            <v>241839.80000000002</v>
          </cell>
          <cell r="Y20">
            <v>193082.6</v>
          </cell>
          <cell r="Z20">
            <v>217033.8</v>
          </cell>
          <cell r="AA20">
            <v>264698.57104291458</v>
          </cell>
          <cell r="AB20">
            <v>212594.31779761659</v>
          </cell>
          <cell r="AC20">
            <v>205596.0525977393</v>
          </cell>
          <cell r="AD20">
            <v>265602.46703306865</v>
          </cell>
          <cell r="AE20">
            <v>154378.80359014642</v>
          </cell>
          <cell r="AF20">
            <v>305734.3173961062</v>
          </cell>
          <cell r="AG20">
            <v>253006.03063432541</v>
          </cell>
          <cell r="AH20">
            <v>212844.65111581981</v>
          </cell>
          <cell r="AI20">
            <v>309515.97636131331</v>
          </cell>
          <cell r="AJ20">
            <v>289378.27748862153</v>
          </cell>
          <cell r="AK20">
            <v>290450.17702540563</v>
          </cell>
          <cell r="AL20">
            <v>283717.07766689529</v>
          </cell>
          <cell r="AM20">
            <v>267395.17484776216</v>
          </cell>
          <cell r="AN20">
            <v>203568.36494008248</v>
          </cell>
          <cell r="AO20">
            <v>283960.30900442839</v>
          </cell>
          <cell r="AP20">
            <v>284745.26081732742</v>
          </cell>
          <cell r="AQ20">
            <v>268678.09188061109</v>
          </cell>
          <cell r="AR20">
            <v>271240.71508255391</v>
          </cell>
          <cell r="AS20">
            <v>240692.3502022138</v>
          </cell>
          <cell r="AT20">
            <v>317136.05333643488</v>
          </cell>
          <cell r="AU20">
            <v>256856.69273664901</v>
          </cell>
          <cell r="AV20">
            <v>324922.48226790887</v>
          </cell>
          <cell r="AW20">
            <v>237971.88695714599</v>
          </cell>
          <cell r="AX20">
            <v>274469.97632749437</v>
          </cell>
          <cell r="AY20">
            <v>295018.66004926729</v>
          </cell>
          <cell r="AZ20">
            <v>279179.14851467288</v>
          </cell>
          <cell r="BA20">
            <v>310385.23489542131</v>
          </cell>
          <cell r="BB20">
            <v>355232.61140140967</v>
          </cell>
          <cell r="BC20">
            <v>304382.10311360238</v>
          </cell>
          <cell r="BD20">
            <v>346020.08159950672</v>
          </cell>
          <cell r="BE20">
            <v>297304.41246568289</v>
          </cell>
          <cell r="BF20">
            <v>336268.0700382503</v>
          </cell>
          <cell r="BG20">
            <v>265442.37755416718</v>
          </cell>
          <cell r="BH20">
            <v>323772.57306587358</v>
          </cell>
          <cell r="BI20">
            <v>0</v>
          </cell>
        </row>
        <row r="28">
          <cell r="G28">
            <v>961.43694700932099</v>
          </cell>
          <cell r="H28">
            <v>942.20820806913434</v>
          </cell>
          <cell r="I28">
            <v>903.75073018876151</v>
          </cell>
          <cell r="J28">
            <v>999.89442488969371</v>
          </cell>
          <cell r="K28">
            <v>942.20820806913434</v>
          </cell>
          <cell r="L28">
            <v>991.03326378490362</v>
          </cell>
          <cell r="M28">
            <v>951.39193323350764</v>
          </cell>
          <cell r="N28">
            <v>832.46794157931924</v>
          </cell>
          <cell r="O28">
            <v>832.46794157931924</v>
          </cell>
          <cell r="P28">
            <v>753.18528047652671</v>
          </cell>
          <cell r="Q28">
            <v>820.57554241390028</v>
          </cell>
          <cell r="R28">
            <v>884.00167129613419</v>
          </cell>
          <cell r="S28">
            <v>911.75060268211132</v>
          </cell>
          <cell r="T28">
            <v>824.53967546903982</v>
          </cell>
          <cell r="U28">
            <v>773.00594575222476</v>
          </cell>
          <cell r="V28">
            <v>937.76227847206576</v>
          </cell>
          <cell r="W28">
            <v>913.4400106102737</v>
          </cell>
          <cell r="X28">
            <v>965.22994979900159</v>
          </cell>
          <cell r="Y28">
            <v>973.00913668597138</v>
          </cell>
          <cell r="Z28">
            <v>880.92449084065913</v>
          </cell>
          <cell r="AA28">
            <v>776.86730880840173</v>
          </cell>
          <cell r="AB28">
            <v>759.72178222523257</v>
          </cell>
          <cell r="AC28">
            <v>807.25289716424209</v>
          </cell>
          <cell r="AD28">
            <v>952.58674014722521</v>
          </cell>
          <cell r="AE28">
            <v>911.26561050659802</v>
          </cell>
          <cell r="AF28">
            <v>760.75064829300118</v>
          </cell>
          <cell r="AG28">
            <v>812.6470785745089</v>
          </cell>
          <cell r="AH28">
            <v>759.23654997678045</v>
          </cell>
          <cell r="AI28">
            <v>750.82904418436442</v>
          </cell>
          <cell r="AJ28">
            <v>734.93855664962427</v>
          </cell>
          <cell r="AK28">
            <v>1054.0321505636691</v>
          </cell>
          <cell r="AL28">
            <v>889.7214588337705</v>
          </cell>
          <cell r="AM28">
            <v>962.43521192717981</v>
          </cell>
          <cell r="AN28">
            <v>1046.3150240559421</v>
          </cell>
          <cell r="AO28">
            <v>1050.5262864058191</v>
          </cell>
          <cell r="AP28">
            <v>1105.7332969280471</v>
          </cell>
          <cell r="AQ28">
            <v>928.59332812069465</v>
          </cell>
          <cell r="AR28">
            <v>1045.4817488764086</v>
          </cell>
          <cell r="AS28">
            <v>980.37400789181083</v>
          </cell>
          <cell r="AT28">
            <v>956.07601456465477</v>
          </cell>
          <cell r="AU28">
            <v>926.84392799284683</v>
          </cell>
          <cell r="AV28">
            <v>1153.1593341462928</v>
          </cell>
          <cell r="AW28">
            <v>1095.0210276519492</v>
          </cell>
          <cell r="AX28">
            <v>1137.0362251613155</v>
          </cell>
          <cell r="AY28">
            <v>1157.2357948519252</v>
          </cell>
          <cell r="AZ28">
            <v>1164.8316153075803</v>
          </cell>
          <cell r="BA28">
            <v>1010.3481822186274</v>
          </cell>
          <cell r="BB28">
            <v>1015.5666329118189</v>
          </cell>
          <cell r="BC28">
            <v>984.327346362149</v>
          </cell>
          <cell r="BD28">
            <v>984.98106645741336</v>
          </cell>
          <cell r="BE28">
            <v>1120.4995122763864</v>
          </cell>
          <cell r="BF28">
            <v>1089.1695585049122</v>
          </cell>
          <cell r="BG28">
            <v>1089.1695585049122</v>
          </cell>
          <cell r="BH28">
            <v>1089.1695585049122</v>
          </cell>
          <cell r="BI28">
            <v>0</v>
          </cell>
        </row>
        <row r="36">
          <cell r="G36">
            <v>1020.6295805604866</v>
          </cell>
          <cell r="H36">
            <v>1000.2169889492768</v>
          </cell>
          <cell r="I36">
            <v>959.39180572685734</v>
          </cell>
          <cell r="J36">
            <v>1061.454763782906</v>
          </cell>
          <cell r="K36">
            <v>1000.2169889492768</v>
          </cell>
          <cell r="L36">
            <v>562.90689382982532</v>
          </cell>
          <cell r="M36">
            <v>694.91252456597442</v>
          </cell>
          <cell r="N36">
            <v>690.55197820532089</v>
          </cell>
          <cell r="O36">
            <v>737.32874825596832</v>
          </cell>
          <cell r="P36">
            <v>699.66948423214194</v>
          </cell>
          <cell r="Q36">
            <v>990.704240741327</v>
          </cell>
          <cell r="R36">
            <v>845.14127495660034</v>
          </cell>
          <cell r="S36">
            <v>823.02141250892123</v>
          </cell>
          <cell r="T36">
            <v>855.48766223051484</v>
          </cell>
          <cell r="U36">
            <v>1019.6027707132948</v>
          </cell>
          <cell r="V36">
            <v>1091.7222433854499</v>
          </cell>
          <cell r="W36">
            <v>1091.7222433854499</v>
          </cell>
          <cell r="X36">
            <v>1091.7222433854499</v>
          </cell>
          <cell r="Y36">
            <v>1091.7222433854499</v>
          </cell>
          <cell r="Z36">
            <v>1091.7222433854499</v>
          </cell>
          <cell r="AA36">
            <v>1091.7222433854499</v>
          </cell>
          <cell r="AB36">
            <v>1091.7222433854499</v>
          </cell>
          <cell r="AC36">
            <v>1091.7222433854499</v>
          </cell>
          <cell r="AD36">
            <v>1091.7222433854499</v>
          </cell>
          <cell r="AE36">
            <v>1091.7222433854499</v>
          </cell>
          <cell r="AF36">
            <v>1091.7222433854499</v>
          </cell>
          <cell r="AG36">
            <v>1091.7222433854499</v>
          </cell>
          <cell r="AH36">
            <v>1091.7222433854499</v>
          </cell>
          <cell r="AI36">
            <v>1091.7222433854499</v>
          </cell>
          <cell r="AJ36">
            <v>1091.7222433854499</v>
          </cell>
          <cell r="AK36">
            <v>1091.7222433854499</v>
          </cell>
          <cell r="AL36">
            <v>1091.7222433854499</v>
          </cell>
          <cell r="AM36">
            <v>1091.7222433854499</v>
          </cell>
          <cell r="AN36">
            <v>1091.7222433854499</v>
          </cell>
          <cell r="AO36">
            <v>1091.7222433854499</v>
          </cell>
          <cell r="AP36">
            <v>1091.7222433854499</v>
          </cell>
          <cell r="AQ36">
            <v>1091.7222433854499</v>
          </cell>
          <cell r="AR36">
            <v>1091.7222433854499</v>
          </cell>
          <cell r="AS36">
            <v>1091.7222433854499</v>
          </cell>
          <cell r="AT36">
            <v>1091.7222433854499</v>
          </cell>
          <cell r="AU36">
            <v>1091.7222433854499</v>
          </cell>
          <cell r="AV36">
            <v>1091.7222433854499</v>
          </cell>
          <cell r="AW36">
            <v>1091.7222433854499</v>
          </cell>
          <cell r="AX36">
            <v>1091.7222433854499</v>
          </cell>
          <cell r="AY36">
            <v>1091.7222433854499</v>
          </cell>
          <cell r="AZ36">
            <v>1091.7222433854499</v>
          </cell>
          <cell r="BA36">
            <v>1091.7222433854499</v>
          </cell>
          <cell r="BB36">
            <v>1091.7222433854499</v>
          </cell>
          <cell r="BC36">
            <v>1091.7222433854499</v>
          </cell>
          <cell r="BD36">
            <v>1091.7222433854499</v>
          </cell>
          <cell r="BE36">
            <v>1257.4621815731123</v>
          </cell>
          <cell r="BF36">
            <v>1270.7534363006002</v>
          </cell>
          <cell r="BG36">
            <v>1172.3389730110939</v>
          </cell>
          <cell r="BH36">
            <v>1313.2236677648234</v>
          </cell>
          <cell r="BI36">
            <v>0</v>
          </cell>
        </row>
        <row r="43">
          <cell r="G43">
            <v>15960.11767</v>
          </cell>
          <cell r="H43">
            <v>17015.497744</v>
          </cell>
          <cell r="I43">
            <v>16583.437163999999</v>
          </cell>
          <cell r="J43">
            <v>16484.037045000001</v>
          </cell>
          <cell r="K43">
            <v>15844.648866</v>
          </cell>
          <cell r="L43">
            <v>16604.053305000001</v>
          </cell>
          <cell r="M43">
            <v>15560.146042000002</v>
          </cell>
          <cell r="N43">
            <v>16683.880762000001</v>
          </cell>
          <cell r="O43">
            <v>16068.697639000002</v>
          </cell>
          <cell r="P43">
            <v>16824.272881000001</v>
          </cell>
          <cell r="Q43">
            <v>15826.022889</v>
          </cell>
          <cell r="R43">
            <v>16521.469567</v>
          </cell>
          <cell r="S43">
            <v>13666.85958</v>
          </cell>
          <cell r="T43">
            <v>12465.266725999998</v>
          </cell>
          <cell r="U43">
            <v>6502.6285749999997</v>
          </cell>
          <cell r="V43">
            <v>6704.3280319999994</v>
          </cell>
          <cell r="W43">
            <v>5065.8532399999995</v>
          </cell>
          <cell r="X43">
            <v>4899.9193999999998</v>
          </cell>
          <cell r="Y43">
            <v>13352.859233000001</v>
          </cell>
          <cell r="Z43">
            <v>14145.690977999999</v>
          </cell>
          <cell r="AA43">
            <v>15077.504892000001</v>
          </cell>
          <cell r="AB43">
            <v>12384.846244999999</v>
          </cell>
          <cell r="AC43">
            <v>15041.417457</v>
          </cell>
          <cell r="AD43">
            <v>14278.896803</v>
          </cell>
          <cell r="AE43">
            <v>14071.041877</v>
          </cell>
          <cell r="AF43">
            <v>14233.996079000002</v>
          </cell>
          <cell r="AG43">
            <v>15339.308195999998</v>
          </cell>
          <cell r="AH43">
            <v>15342.982689999999</v>
          </cell>
          <cell r="AI43">
            <v>15235.708637999998</v>
          </cell>
          <cell r="AJ43">
            <v>14002.828752000001</v>
          </cell>
          <cell r="AK43">
            <v>11801.269068</v>
          </cell>
          <cell r="AL43">
            <v>14068.668044999999</v>
          </cell>
          <cell r="AM43">
            <v>14675.862302</v>
          </cell>
          <cell r="AN43">
            <v>15655.368887000004</v>
          </cell>
          <cell r="AO43">
            <v>14865.946861</v>
          </cell>
          <cell r="AP43">
            <v>14923.544084000001</v>
          </cell>
          <cell r="AQ43">
            <v>13149.248457</v>
          </cell>
          <cell r="AR43">
            <v>14173.652235999998</v>
          </cell>
          <cell r="AS43">
            <v>15185.089899000001</v>
          </cell>
          <cell r="AT43">
            <v>14435.153753000001</v>
          </cell>
          <cell r="AU43">
            <v>13871.907906</v>
          </cell>
          <cell r="AV43">
            <v>15232.321682</v>
          </cell>
          <cell r="AW43">
            <v>13926.423654</v>
          </cell>
          <cell r="AX43">
            <v>15213.937977999998</v>
          </cell>
          <cell r="AY43">
            <v>16081.577615000002</v>
          </cell>
          <cell r="AZ43">
            <v>15282.145779</v>
          </cell>
          <cell r="BA43">
            <v>14946.592103000003</v>
          </cell>
          <cell r="BB43">
            <v>15162.346853999999</v>
          </cell>
          <cell r="BC43">
            <v>14752.153448999998</v>
          </cell>
          <cell r="BD43">
            <v>15281.730804999999</v>
          </cell>
          <cell r="BE43">
            <v>13794.356620999997</v>
          </cell>
          <cell r="BF43">
            <v>15042.507178</v>
          </cell>
          <cell r="BG43">
            <v>15149.713619000002</v>
          </cell>
          <cell r="BH43">
            <v>14210.121590000001</v>
          </cell>
          <cell r="BI43">
            <v>0</v>
          </cell>
        </row>
        <row r="50">
          <cell r="G50">
            <v>1315.6527555681196</v>
          </cell>
          <cell r="H50">
            <v>1525.6850486838377</v>
          </cell>
          <cell r="I50">
            <v>1483.6785900606938</v>
          </cell>
          <cell r="J50">
            <v>1605.0305816386642</v>
          </cell>
          <cell r="K50">
            <v>1357.6592141912629</v>
          </cell>
          <cell r="L50">
            <v>991</v>
          </cell>
          <cell r="M50">
            <v>1389</v>
          </cell>
          <cell r="N50">
            <v>1274</v>
          </cell>
          <cell r="O50">
            <v>1516</v>
          </cell>
          <cell r="P50">
            <v>1373</v>
          </cell>
          <cell r="Q50">
            <v>12346.270000000002</v>
          </cell>
          <cell r="R50">
            <v>10257.36</v>
          </cell>
          <cell r="S50">
            <v>10243.36</v>
          </cell>
          <cell r="T50">
            <v>10293.890000000001</v>
          </cell>
          <cell r="U50">
            <v>12727.900000000001</v>
          </cell>
          <cell r="V50">
            <v>6653.6289999999999</v>
          </cell>
          <cell r="W50">
            <v>6652.7584999999999</v>
          </cell>
          <cell r="X50">
            <v>6653.6289999999999</v>
          </cell>
          <cell r="Y50">
            <v>6653.6289999999999</v>
          </cell>
          <cell r="Z50">
            <v>6678.8289999999997</v>
          </cell>
          <cell r="AA50">
            <v>2177.9663333333333</v>
          </cell>
          <cell r="AB50">
            <v>2207.5149999999999</v>
          </cell>
          <cell r="AC50">
            <v>2596.2024999999999</v>
          </cell>
          <cell r="AD50">
            <v>2597.5149999999999</v>
          </cell>
          <cell r="AE50">
            <v>2597.5149999999999</v>
          </cell>
          <cell r="AF50">
            <v>2597.5500000000002</v>
          </cell>
          <cell r="AG50">
            <v>2597.5500000000002</v>
          </cell>
          <cell r="AH50">
            <v>2504.5633320833331</v>
          </cell>
          <cell r="AI50">
            <v>2597.5500000000002</v>
          </cell>
          <cell r="AJ50">
            <v>2597.5500000000002</v>
          </cell>
          <cell r="AK50">
            <v>2597.5149999999999</v>
          </cell>
          <cell r="AL50">
            <v>2597.5149999999999</v>
          </cell>
          <cell r="AM50">
            <v>2597.5149999999999</v>
          </cell>
          <cell r="AN50">
            <v>2595.374053055672</v>
          </cell>
          <cell r="AO50">
            <v>2586.2539555046715</v>
          </cell>
          <cell r="AP50">
            <v>2597.5149999999999</v>
          </cell>
          <cell r="AQ50">
            <v>2597.5149999999999</v>
          </cell>
          <cell r="AR50">
            <v>2597.5149999999999</v>
          </cell>
          <cell r="AS50">
            <v>2597.5149999999999</v>
          </cell>
          <cell r="AT50">
            <v>2597.5149999999999</v>
          </cell>
          <cell r="AU50">
            <v>2597.5149999999999</v>
          </cell>
          <cell r="AV50">
            <v>2597.5149999999999</v>
          </cell>
          <cell r="AW50">
            <v>2597.5149999999999</v>
          </cell>
          <cell r="AX50">
            <v>2459.0674884842451</v>
          </cell>
          <cell r="AY50">
            <v>2597.5149999999999</v>
          </cell>
          <cell r="AZ50">
            <v>2507.8103139090708</v>
          </cell>
          <cell r="BA50">
            <v>2524.4489113590712</v>
          </cell>
          <cell r="BB50">
            <v>2597.5149999999999</v>
          </cell>
          <cell r="BC50">
            <v>2561.062349340898</v>
          </cell>
          <cell r="BD50">
            <v>2597.5149999999999</v>
          </cell>
          <cell r="BE50">
            <v>3121.057911168014</v>
          </cell>
          <cell r="BF50">
            <v>2992.0745378323613</v>
          </cell>
          <cell r="BG50">
            <v>2655.580913881081</v>
          </cell>
          <cell r="BH50">
            <v>3204.328087523505</v>
          </cell>
          <cell r="BI50">
            <v>0</v>
          </cell>
        </row>
        <row r="57">
          <cell r="G57">
            <v>552.29350627898907</v>
          </cell>
          <cell r="H57">
            <v>569.02967313592819</v>
          </cell>
          <cell r="I57">
            <v>585.76583999286731</v>
          </cell>
          <cell r="J57">
            <v>619.23817370674544</v>
          </cell>
          <cell r="K57">
            <v>635.97434056368456</v>
          </cell>
          <cell r="L57">
            <v>522.16840593649886</v>
          </cell>
          <cell r="M57">
            <v>562.33520639315248</v>
          </cell>
          <cell r="N57">
            <v>610.87009027827594</v>
          </cell>
          <cell r="O57">
            <v>656.05774079201137</v>
          </cell>
          <cell r="P57">
            <v>709.61347473421642</v>
          </cell>
          <cell r="Q57">
            <v>947.26704410275102</v>
          </cell>
          <cell r="R57">
            <v>990.78107793079266</v>
          </cell>
          <cell r="S57">
            <v>1032.6214950731403</v>
          </cell>
          <cell r="T57">
            <v>1076.1355289011817</v>
          </cell>
          <cell r="U57">
            <v>559.61987563294497</v>
          </cell>
          <cell r="V57">
            <v>656.92735799469233</v>
          </cell>
          <cell r="W57">
            <v>646.92588097009082</v>
          </cell>
          <cell r="X57">
            <v>636.40889009814509</v>
          </cell>
          <cell r="Y57">
            <v>664.08655812308689</v>
          </cell>
          <cell r="Z57">
            <v>728.32355894302202</v>
          </cell>
          <cell r="AA57">
            <v>730.44117694756505</v>
          </cell>
          <cell r="AB57">
            <v>721.62369989922206</v>
          </cell>
          <cell r="AC57">
            <v>724.8404741042059</v>
          </cell>
          <cell r="AD57">
            <v>734.69622189219933</v>
          </cell>
          <cell r="AE57">
            <v>727.18860249489398</v>
          </cell>
          <cell r="AF57">
            <v>822.61545775105537</v>
          </cell>
          <cell r="AG57">
            <v>919.34142210565119</v>
          </cell>
          <cell r="AH57">
            <v>1020.9890370815342</v>
          </cell>
          <cell r="AI57">
            <v>1122.5967963206663</v>
          </cell>
          <cell r="AJ57">
            <v>1231.302542453725</v>
          </cell>
          <cell r="AK57">
            <v>1146.5271467795458</v>
          </cell>
          <cell r="AL57">
            <v>1098.4368903959648</v>
          </cell>
          <cell r="AM57">
            <v>1028.4748340123213</v>
          </cell>
          <cell r="AN57">
            <v>959.04360624881156</v>
          </cell>
          <cell r="AO57">
            <v>881.37363319944336</v>
          </cell>
          <cell r="AP57">
            <v>947.63565046412793</v>
          </cell>
          <cell r="AQ57">
            <v>1061.2189836896982</v>
          </cell>
          <cell r="AR57">
            <v>1159.1069106763387</v>
          </cell>
          <cell r="AS57">
            <v>1257.5575420214977</v>
          </cell>
          <cell r="AT57">
            <v>1292.2073153807219</v>
          </cell>
          <cell r="AU57">
            <v>1267.7091645105427</v>
          </cell>
          <cell r="AV57">
            <v>1287.8822051062643</v>
          </cell>
          <cell r="AW57">
            <v>1239.3766384844093</v>
          </cell>
          <cell r="AX57">
            <v>1223.3949842644481</v>
          </cell>
          <cell r="AY57">
            <v>1196.684558935762</v>
          </cell>
          <cell r="AZ57">
            <v>1175.2241347223601</v>
          </cell>
          <cell r="BA57">
            <v>1134.7976523275354</v>
          </cell>
          <cell r="BB57">
            <v>1126.4657303518472</v>
          </cell>
          <cell r="BC57">
            <v>1117.4691672246126</v>
          </cell>
          <cell r="BD57">
            <v>1104.8398517690973</v>
          </cell>
          <cell r="BE57">
            <v>1105.8492261899719</v>
          </cell>
          <cell r="BF57">
            <v>1110.9050995714545</v>
          </cell>
          <cell r="BG57">
            <v>1137.5624884644476</v>
          </cell>
          <cell r="BH57">
            <v>1137.4329503127631</v>
          </cell>
          <cell r="BI57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</row>
        <row r="71">
          <cell r="G71">
            <v>558.28346939341736</v>
          </cell>
          <cell r="H71">
            <v>602.62367273874293</v>
          </cell>
          <cell r="I71">
            <v>646.96387608406849</v>
          </cell>
          <cell r="J71">
            <v>691.30407942939405</v>
          </cell>
          <cell r="K71">
            <v>735.64428277471961</v>
          </cell>
          <cell r="L71">
            <v>780.99221801425699</v>
          </cell>
          <cell r="M71">
            <v>826.3401532537946</v>
          </cell>
          <cell r="N71">
            <v>866.64942902227233</v>
          </cell>
          <cell r="O71">
            <v>911.99736426180993</v>
          </cell>
          <cell r="P71">
            <v>957.34529950134731</v>
          </cell>
          <cell r="Q71">
            <v>828.35561704221846</v>
          </cell>
          <cell r="R71">
            <v>698.86206863598363</v>
          </cell>
          <cell r="S71">
            <v>569.3685202297487</v>
          </cell>
          <cell r="T71">
            <v>438.36337398219587</v>
          </cell>
          <cell r="U71">
            <v>1380</v>
          </cell>
          <cell r="V71">
            <v>1158</v>
          </cell>
          <cell r="W71">
            <v>936</v>
          </cell>
          <cell r="X71">
            <v>714</v>
          </cell>
          <cell r="Y71">
            <v>492</v>
          </cell>
          <cell r="Z71">
            <v>270</v>
          </cell>
          <cell r="AA71">
            <v>236</v>
          </cell>
          <cell r="AB71">
            <v>202</v>
          </cell>
          <cell r="AC71">
            <v>168.00000000000003</v>
          </cell>
          <cell r="AD71">
            <v>134.00000000000003</v>
          </cell>
          <cell r="AE71">
            <v>100</v>
          </cell>
          <cell r="AF71">
            <v>97.75</v>
          </cell>
          <cell r="AG71">
            <v>95.5</v>
          </cell>
          <cell r="AH71">
            <v>93.25</v>
          </cell>
          <cell r="AI71">
            <v>91</v>
          </cell>
          <cell r="AJ71">
            <v>88.75</v>
          </cell>
          <cell r="AK71">
            <v>82.375</v>
          </cell>
          <cell r="AL71">
            <v>76</v>
          </cell>
          <cell r="AM71">
            <v>69.625</v>
          </cell>
          <cell r="AN71">
            <v>63.250000000000007</v>
          </cell>
          <cell r="AO71">
            <v>56.875000000000007</v>
          </cell>
          <cell r="AP71">
            <v>65.916666666666671</v>
          </cell>
          <cell r="AQ71">
            <v>74.958333333333343</v>
          </cell>
          <cell r="AR71">
            <v>84</v>
          </cell>
          <cell r="AS71">
            <v>93.041666666666671</v>
          </cell>
          <cell r="AT71">
            <v>102.08333333333334</v>
          </cell>
          <cell r="AU71">
            <v>102.08333333333334</v>
          </cell>
          <cell r="AV71">
            <v>102.08333333333334</v>
          </cell>
          <cell r="AW71">
            <v>102.08333333333334</v>
          </cell>
          <cell r="AX71">
            <v>102.08333333333334</v>
          </cell>
          <cell r="AY71">
            <v>102.08333333333334</v>
          </cell>
          <cell r="AZ71">
            <v>102.08333333333334</v>
          </cell>
          <cell r="BA71">
            <v>102.08333333333334</v>
          </cell>
          <cell r="BB71">
            <v>102.08333333333334</v>
          </cell>
          <cell r="BC71">
            <v>102.08333333333334</v>
          </cell>
          <cell r="BD71">
            <v>102.08333333333334</v>
          </cell>
          <cell r="BE71">
            <v>102.08333333333334</v>
          </cell>
          <cell r="BF71">
            <v>102.08333333333334</v>
          </cell>
          <cell r="BG71">
            <v>102.08333333333334</v>
          </cell>
          <cell r="BH71">
            <v>102.08333333333334</v>
          </cell>
          <cell r="BI71">
            <v>102.08333333333334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</row>
      </sheetData>
      <sheetData sheetId="18">
        <row r="12">
          <cell r="G12">
            <v>39822.476583311975</v>
          </cell>
          <cell r="H12">
            <v>43166.63461099071</v>
          </cell>
          <cell r="I12">
            <v>42106.981711183347</v>
          </cell>
          <cell r="J12">
            <v>48685.439773093538</v>
          </cell>
          <cell r="K12">
            <v>47118.782947455322</v>
          </cell>
          <cell r="L12">
            <v>57339.448018152558</v>
          </cell>
          <cell r="M12">
            <v>55083.402785087106</v>
          </cell>
          <cell r="N12">
            <v>57508.841252808808</v>
          </cell>
          <cell r="O12">
            <v>72233.897310869506</v>
          </cell>
          <cell r="P12">
            <v>70322.818917064476</v>
          </cell>
          <cell r="Q12">
            <v>63810.715853733898</v>
          </cell>
          <cell r="R12">
            <v>64415.934394404525</v>
          </cell>
          <cell r="S12">
            <v>61285.575305001745</v>
          </cell>
          <cell r="T12">
            <v>69405.644657564277</v>
          </cell>
          <cell r="U12">
            <v>70511.507459407789</v>
          </cell>
          <cell r="V12">
            <v>75662.343342301436</v>
          </cell>
          <cell r="W12">
            <v>84804.692881349998</v>
          </cell>
          <cell r="X12">
            <v>78562.453079705563</v>
          </cell>
          <cell r="Y12">
            <v>63347.567672003614</v>
          </cell>
          <cell r="Z12">
            <v>71602.666844772175</v>
          </cell>
          <cell r="AA12">
            <v>65331.322618126025</v>
          </cell>
          <cell r="AB12">
            <v>71230.199649278758</v>
          </cell>
          <cell r="AC12">
            <v>66444.812096456881</v>
          </cell>
          <cell r="AD12">
            <v>85383.331585066015</v>
          </cell>
          <cell r="AE12">
            <v>64678.514871996398</v>
          </cell>
          <cell r="AF12">
            <v>78446.559981925122</v>
          </cell>
          <cell r="AG12">
            <v>72443.479673020789</v>
          </cell>
          <cell r="AH12">
            <v>74314.43387088686</v>
          </cell>
          <cell r="AI12">
            <v>74924.086580889285</v>
          </cell>
          <cell r="AJ12">
            <v>72952.189616954318</v>
          </cell>
          <cell r="AK12">
            <v>69199.67206956289</v>
          </cell>
          <cell r="AL12">
            <v>62390.015141845703</v>
          </cell>
          <cell r="AM12">
            <v>63278.119865179309</v>
          </cell>
          <cell r="AN12">
            <v>64617.497656030908</v>
          </cell>
          <cell r="AO12">
            <v>72884.53583077254</v>
          </cell>
          <cell r="AP12">
            <v>77461.01731743147</v>
          </cell>
          <cell r="AQ12">
            <v>74388.641232413123</v>
          </cell>
          <cell r="AR12">
            <v>72322.391403226575</v>
          </cell>
          <cell r="AS12">
            <v>68948.466215402266</v>
          </cell>
          <cell r="AT12">
            <v>75030.452481017841</v>
          </cell>
          <cell r="AU12">
            <v>60776.630170059245</v>
          </cell>
          <cell r="AV12">
            <v>75747.700963583455</v>
          </cell>
          <cell r="AW12">
            <v>65122.855303568314</v>
          </cell>
          <cell r="AX12">
            <v>64275.204762439142</v>
          </cell>
          <cell r="AY12">
            <v>67039.559337353072</v>
          </cell>
          <cell r="AZ12">
            <v>61750.713318020993</v>
          </cell>
          <cell r="BA12">
            <v>65551.203017360283</v>
          </cell>
          <cell r="BB12">
            <v>77000.561768381929</v>
          </cell>
          <cell r="BC12">
            <v>67956.421493327958</v>
          </cell>
          <cell r="BD12">
            <v>78244.877530536221</v>
          </cell>
          <cell r="BE12">
            <v>57577.301800805188</v>
          </cell>
          <cell r="BF12">
            <v>61314.498346360873</v>
          </cell>
          <cell r="BG12">
            <v>60538.992629195767</v>
          </cell>
          <cell r="BH12">
            <v>71148.317902341849</v>
          </cell>
          <cell r="BI12">
            <v>1160.0224958560264</v>
          </cell>
        </row>
        <row r="23">
          <cell r="G23">
            <v>23460.186889937278</v>
          </cell>
          <cell r="H23">
            <v>25028.115302732938</v>
          </cell>
          <cell r="I23">
            <v>23841.769982228034</v>
          </cell>
          <cell r="J23">
            <v>27938.722107335187</v>
          </cell>
          <cell r="K23">
            <v>23098.149157831638</v>
          </cell>
          <cell r="L23">
            <v>23630.904952352979</v>
          </cell>
          <cell r="M23">
            <v>15905.603713690252</v>
          </cell>
          <cell r="N23">
            <v>18582.699013206089</v>
          </cell>
          <cell r="O23">
            <v>29983.096085610781</v>
          </cell>
          <cell r="P23">
            <v>23741.445817348755</v>
          </cell>
          <cell r="Q23">
            <v>17536.092000000001</v>
          </cell>
          <cell r="R23">
            <v>17924.107</v>
          </cell>
          <cell r="S23">
            <v>15133.678</v>
          </cell>
          <cell r="T23">
            <v>23221.878000000001</v>
          </cell>
          <cell r="U23">
            <v>23855.817999999999</v>
          </cell>
          <cell r="V23">
            <v>39821.9</v>
          </cell>
          <cell r="W23">
            <v>37889.4</v>
          </cell>
          <cell r="X23">
            <v>33836.399999999994</v>
          </cell>
          <cell r="Y23">
            <v>22810.899999999998</v>
          </cell>
          <cell r="Z23">
            <v>25940.399999999998</v>
          </cell>
          <cell r="AA23">
            <v>18973.15039300128</v>
          </cell>
          <cell r="AB23">
            <v>20957.721036359686</v>
          </cell>
          <cell r="AC23">
            <v>18542.529158450368</v>
          </cell>
          <cell r="AD23">
            <v>36453.01272215951</v>
          </cell>
          <cell r="AE23">
            <v>30612.041694690364</v>
          </cell>
          <cell r="AF23">
            <v>36659.584842052041</v>
          </cell>
          <cell r="AG23">
            <v>29009.358798488582</v>
          </cell>
          <cell r="AH23">
            <v>24982.820946359167</v>
          </cell>
          <cell r="AI23">
            <v>28777.529609899168</v>
          </cell>
          <cell r="AJ23">
            <v>32086.157708300376</v>
          </cell>
          <cell r="AK23">
            <v>26918.113916465343</v>
          </cell>
          <cell r="AL23">
            <v>21727.114863123028</v>
          </cell>
          <cell r="AM23">
            <v>22857.117134762746</v>
          </cell>
          <cell r="AN23">
            <v>25343.583276456164</v>
          </cell>
          <cell r="AO23">
            <v>33341.529432712028</v>
          </cell>
          <cell r="AP23">
            <v>35298.78409362302</v>
          </cell>
          <cell r="AQ23">
            <v>34753.131188627245</v>
          </cell>
          <cell r="AR23">
            <v>31689.664450340762</v>
          </cell>
          <cell r="AS23">
            <v>28028.751992116315</v>
          </cell>
          <cell r="AT23">
            <v>34549.36984506272</v>
          </cell>
          <cell r="AU23">
            <v>24139.002160171578</v>
          </cell>
          <cell r="AV23">
            <v>36997.185744609393</v>
          </cell>
          <cell r="AW23">
            <v>25472.501948253019</v>
          </cell>
          <cell r="AX23">
            <v>26161.206676102931</v>
          </cell>
          <cell r="AY23">
            <v>30177.80829248975</v>
          </cell>
          <cell r="AZ23">
            <v>29671.97880660816</v>
          </cell>
          <cell r="BA23">
            <v>32342.254335923324</v>
          </cell>
          <cell r="BB23">
            <v>42735.84329573236</v>
          </cell>
          <cell r="BC23">
            <v>34007.808589293621</v>
          </cell>
          <cell r="BD23">
            <v>45756.837120845485</v>
          </cell>
          <cell r="BE23">
            <v>26390.105532138117</v>
          </cell>
          <cell r="BF23">
            <v>30277.906623006224</v>
          </cell>
          <cell r="BG23">
            <v>30143.206787546249</v>
          </cell>
          <cell r="BH23">
            <v>40758.307287836964</v>
          </cell>
          <cell r="BI23">
            <v>0</v>
          </cell>
        </row>
        <row r="31">
          <cell r="G31">
            <v>223.8188038277915</v>
          </cell>
          <cell r="H31">
            <v>219.34242775123562</v>
          </cell>
          <cell r="I31">
            <v>210.38967559812403</v>
          </cell>
          <cell r="J31">
            <v>232.77155598090314</v>
          </cell>
          <cell r="K31">
            <v>219.34242775123562</v>
          </cell>
          <cell r="L31">
            <v>230.70871193775631</v>
          </cell>
          <cell r="M31">
            <v>221.48036346024608</v>
          </cell>
          <cell r="N31">
            <v>193.79531802771533</v>
          </cell>
          <cell r="O31">
            <v>193.79531802771533</v>
          </cell>
          <cell r="P31">
            <v>175.33862107269479</v>
          </cell>
          <cell r="Q31">
            <v>191.02681348446222</v>
          </cell>
          <cell r="R31">
            <v>205.79217104847868</v>
          </cell>
          <cell r="S31">
            <v>212.2520149827358</v>
          </cell>
          <cell r="T31">
            <v>191.94964833221326</v>
          </cell>
          <cell r="U31">
            <v>179.9527953114499</v>
          </cell>
          <cell r="V31">
            <v>194.73917553485416</v>
          </cell>
          <cell r="W31">
            <v>207.48840683331522</v>
          </cell>
          <cell r="X31">
            <v>236.65789925925827</v>
          </cell>
          <cell r="Y31">
            <v>238.96653961173323</v>
          </cell>
          <cell r="Z31">
            <v>221.54285687492634</v>
          </cell>
          <cell r="AA31">
            <v>224.25907281028339</v>
          </cell>
          <cell r="AB31">
            <v>166.42691307178325</v>
          </cell>
          <cell r="AC31">
            <v>208.86880169840069</v>
          </cell>
          <cell r="AD31">
            <v>186.91671003899742</v>
          </cell>
          <cell r="AE31">
            <v>180.60833692141352</v>
          </cell>
          <cell r="AF31">
            <v>141.42639461288613</v>
          </cell>
          <cell r="AG31">
            <v>144.41558918124176</v>
          </cell>
          <cell r="AH31">
            <v>132.92364075520604</v>
          </cell>
          <cell r="AI31">
            <v>123.6709535700879</v>
          </cell>
          <cell r="AJ31">
            <v>123.44131072374427</v>
          </cell>
          <cell r="AK31">
            <v>183.85923269345034</v>
          </cell>
          <cell r="AL31">
            <v>151.5428760477503</v>
          </cell>
          <cell r="AM31">
            <v>143.7385796915265</v>
          </cell>
          <cell r="AN31">
            <v>155.63516043328065</v>
          </cell>
          <cell r="AO31">
            <v>147.22006284453948</v>
          </cell>
          <cell r="AP31">
            <v>154.82046946046196</v>
          </cell>
          <cell r="AQ31">
            <v>170.50977929762192</v>
          </cell>
          <cell r="AR31">
            <v>133.70039511510359</v>
          </cell>
          <cell r="AS31">
            <v>219.58378518164213</v>
          </cell>
          <cell r="AT31">
            <v>216.22857576073844</v>
          </cell>
          <cell r="AU31">
            <v>177.42410345498288</v>
          </cell>
          <cell r="AV31">
            <v>213.16926696220565</v>
          </cell>
          <cell r="AW31">
            <v>211.28672345167718</v>
          </cell>
          <cell r="AX31">
            <v>208.16970469267139</v>
          </cell>
          <cell r="AY31">
            <v>216.12938368735104</v>
          </cell>
          <cell r="AZ31">
            <v>212.48639224944847</v>
          </cell>
          <cell r="BA31">
            <v>195.90599837074345</v>
          </cell>
          <cell r="BB31">
            <v>195.73887813315957</v>
          </cell>
          <cell r="BC31">
            <v>196.55435948482111</v>
          </cell>
          <cell r="BD31">
            <v>195.1601718074696</v>
          </cell>
          <cell r="BE31">
            <v>203.6266301242415</v>
          </cell>
          <cell r="BF31">
            <v>195.72617871838276</v>
          </cell>
          <cell r="BG31">
            <v>195.72617871838276</v>
          </cell>
          <cell r="BH31">
            <v>195.72617871838276</v>
          </cell>
          <cell r="BI31">
            <v>0</v>
          </cell>
        </row>
        <row r="39">
          <cell r="G39">
            <v>237.59862004772114</v>
          </cell>
          <cell r="H39">
            <v>232.84664764676671</v>
          </cell>
          <cell r="I39">
            <v>223.34270284485791</v>
          </cell>
          <cell r="J39">
            <v>247.10256484962997</v>
          </cell>
          <cell r="K39">
            <v>232.84664764676671</v>
          </cell>
          <cell r="L39">
            <v>131.0425483806456</v>
          </cell>
          <cell r="M39">
            <v>161.77294881075474</v>
          </cell>
          <cell r="N39">
            <v>160.75783047822858</v>
          </cell>
          <cell r="O39">
            <v>171.64728168169069</v>
          </cell>
          <cell r="P39">
            <v>162.88035062805596</v>
          </cell>
          <cell r="Q39">
            <v>230.63211664539298</v>
          </cell>
          <cell r="R39">
            <v>196.74562103597532</v>
          </cell>
          <cell r="S39">
            <v>191.59620258552459</v>
          </cell>
          <cell r="T39">
            <v>199.15421998860552</v>
          </cell>
          <cell r="U39">
            <v>237.35958268549794</v>
          </cell>
          <cell r="V39">
            <v>254.14871707063236</v>
          </cell>
          <cell r="W39">
            <v>254.14871707063236</v>
          </cell>
          <cell r="X39">
            <v>254.14871707063236</v>
          </cell>
          <cell r="Y39">
            <v>254.14871707063236</v>
          </cell>
          <cell r="Z39">
            <v>254.14871707063236</v>
          </cell>
          <cell r="AA39">
            <v>254.14871707063236</v>
          </cell>
          <cell r="AB39">
            <v>254.14871707063236</v>
          </cell>
          <cell r="AC39">
            <v>254.14871707063236</v>
          </cell>
          <cell r="AD39">
            <v>254.14871707063236</v>
          </cell>
          <cell r="AE39">
            <v>254.14871707063236</v>
          </cell>
          <cell r="AF39">
            <v>254.14871707063236</v>
          </cell>
          <cell r="AG39">
            <v>254.14871707063236</v>
          </cell>
          <cell r="AH39">
            <v>254.14871707063236</v>
          </cell>
          <cell r="AI39">
            <v>254.14871707063236</v>
          </cell>
          <cell r="AJ39">
            <v>254.14871707063236</v>
          </cell>
          <cell r="AK39">
            <v>254.14871707063236</v>
          </cell>
          <cell r="AL39">
            <v>254.14871707063236</v>
          </cell>
          <cell r="AM39">
            <v>254.14871707063236</v>
          </cell>
          <cell r="AN39">
            <v>254.14871707063236</v>
          </cell>
          <cell r="AO39">
            <v>254.14871707063236</v>
          </cell>
          <cell r="AP39">
            <v>254.14871707063236</v>
          </cell>
          <cell r="AQ39">
            <v>254.14871707063236</v>
          </cell>
          <cell r="AR39">
            <v>254.14871707063236</v>
          </cell>
          <cell r="AS39">
            <v>254.14871707063236</v>
          </cell>
          <cell r="AT39">
            <v>254.14871707063236</v>
          </cell>
          <cell r="AU39">
            <v>254.14871707063236</v>
          </cell>
          <cell r="AV39">
            <v>254.14871707063236</v>
          </cell>
          <cell r="AW39">
            <v>254.14871707063236</v>
          </cell>
          <cell r="AX39">
            <v>254.14871707063236</v>
          </cell>
          <cell r="AY39">
            <v>254.14871707063236</v>
          </cell>
          <cell r="AZ39">
            <v>254.14871707063236</v>
          </cell>
          <cell r="BA39">
            <v>254.14871707063236</v>
          </cell>
          <cell r="BB39">
            <v>254.14871707063236</v>
          </cell>
          <cell r="BC39">
            <v>254.14871707063236</v>
          </cell>
          <cell r="BD39">
            <v>254.14871707063236</v>
          </cell>
          <cell r="BE39">
            <v>292.73233384034972</v>
          </cell>
          <cell r="BF39">
            <v>295.82648654971916</v>
          </cell>
          <cell r="BG39">
            <v>272.91598001954122</v>
          </cell>
          <cell r="BH39">
            <v>305.71339222167245</v>
          </cell>
          <cell r="BI39">
            <v>0</v>
          </cell>
        </row>
        <row r="49">
          <cell r="G49">
            <v>5420.4911968667848</v>
          </cell>
          <cell r="H49">
            <v>6317.2636375248921</v>
          </cell>
          <cell r="I49">
            <v>6137.9091493932701</v>
          </cell>
          <cell r="J49">
            <v>6656.0443373290655</v>
          </cell>
          <cell r="K49">
            <v>5599.8456849984068</v>
          </cell>
          <cell r="L49">
            <v>5597</v>
          </cell>
          <cell r="M49">
            <v>4384</v>
          </cell>
          <cell r="N49">
            <v>5859</v>
          </cell>
          <cell r="O49">
            <v>6099</v>
          </cell>
          <cell r="P49">
            <v>5977</v>
          </cell>
          <cell r="Q49">
            <v>7670.63</v>
          </cell>
          <cell r="R49">
            <v>8371.02</v>
          </cell>
          <cell r="S49">
            <v>9599.6600000000017</v>
          </cell>
          <cell r="T49">
            <v>8711.2999999999993</v>
          </cell>
          <cell r="U49">
            <v>8906.6200000000008</v>
          </cell>
          <cell r="V49">
            <v>7820.1766000833331</v>
          </cell>
          <cell r="W49">
            <v>7680.9446819800005</v>
          </cell>
          <cell r="X49">
            <v>5293.6484185833342</v>
          </cell>
          <cell r="Y49">
            <v>3338.4413755533337</v>
          </cell>
          <cell r="Z49">
            <v>5375.3485030833326</v>
          </cell>
          <cell r="AA49">
            <v>6396.1254346500009</v>
          </cell>
          <cell r="AB49">
            <v>5090.5033880000001</v>
          </cell>
          <cell r="AC49">
            <v>6172.0010512866666</v>
          </cell>
          <cell r="AD49">
            <v>6323.7634656666669</v>
          </cell>
          <cell r="AE49">
            <v>6469.0359348833335</v>
          </cell>
          <cell r="AF49">
            <v>7398.5728043760973</v>
          </cell>
          <cell r="AG49">
            <v>7739.9508335345254</v>
          </cell>
          <cell r="AH49">
            <v>7510.314672986332</v>
          </cell>
          <cell r="AI49">
            <v>8019.2524055409813</v>
          </cell>
          <cell r="AJ49">
            <v>5858.1134405156699</v>
          </cell>
          <cell r="AK49">
            <v>7103.1731315020234</v>
          </cell>
          <cell r="AL49">
            <v>7110.421827638701</v>
          </cell>
          <cell r="AM49">
            <v>7062.0331702245785</v>
          </cell>
          <cell r="AN49">
            <v>6843.8699117483739</v>
          </cell>
          <cell r="AO49">
            <v>6824.5684075430499</v>
          </cell>
          <cell r="AP49">
            <v>7080.6370915795305</v>
          </cell>
          <cell r="AQ49">
            <v>7011.9624677175525</v>
          </cell>
          <cell r="AR49">
            <v>7003.9994740234888</v>
          </cell>
          <cell r="AS49">
            <v>6830.1326178355748</v>
          </cell>
          <cell r="AT49">
            <v>6679.6239490023936</v>
          </cell>
          <cell r="AU49">
            <v>6925.1066174248981</v>
          </cell>
          <cell r="AV49">
            <v>7197.1697316617519</v>
          </cell>
          <cell r="AW49">
            <v>7001.7428453171378</v>
          </cell>
          <cell r="AX49">
            <v>6637.3065559723454</v>
          </cell>
          <cell r="AY49">
            <v>6828.3852491725775</v>
          </cell>
          <cell r="AZ49">
            <v>6606.4074561940806</v>
          </cell>
          <cell r="BA49">
            <v>6776.2954818398293</v>
          </cell>
          <cell r="BB49">
            <v>6863.7558597165307</v>
          </cell>
          <cell r="BC49">
            <v>6757.4237350705207</v>
          </cell>
          <cell r="BD49">
            <v>6922.556570875543</v>
          </cell>
          <cell r="BE49">
            <v>3490.2822186263465</v>
          </cell>
          <cell r="BF49">
            <v>4523.3101046132297</v>
          </cell>
          <cell r="BG49">
            <v>8039.7724656277096</v>
          </cell>
          <cell r="BH49">
            <v>8785.0919595988089</v>
          </cell>
          <cell r="BI49">
            <v>0</v>
          </cell>
        </row>
        <row r="58">
          <cell r="G58">
            <v>2945.0530464630037</v>
          </cell>
          <cell r="H58">
            <v>3415.204643894921</v>
          </cell>
          <cell r="I58">
            <v>3321.1743244085364</v>
          </cell>
          <cell r="J58">
            <v>3592.8174695914222</v>
          </cell>
          <cell r="K58">
            <v>3039.083365949386</v>
          </cell>
          <cell r="L58">
            <v>2506</v>
          </cell>
          <cell r="M58">
            <v>3022</v>
          </cell>
          <cell r="N58">
            <v>2874</v>
          </cell>
          <cell r="O58">
            <v>3219</v>
          </cell>
          <cell r="P58">
            <v>2940</v>
          </cell>
          <cell r="Q58">
            <v>5046.3</v>
          </cell>
          <cell r="R58">
            <v>4873.0299999999988</v>
          </cell>
          <cell r="S58">
            <v>4799.95</v>
          </cell>
          <cell r="T58">
            <v>4835.9399999999996</v>
          </cell>
          <cell r="U58">
            <v>5251.61</v>
          </cell>
          <cell r="V58">
            <v>908.8895</v>
          </cell>
          <cell r="W58">
            <v>908.8895</v>
          </cell>
          <cell r="X58">
            <v>908.8895</v>
          </cell>
          <cell r="Y58">
            <v>963.57549999999992</v>
          </cell>
          <cell r="Z58">
            <v>963.57549999999992</v>
          </cell>
          <cell r="AA58">
            <v>963.57549999999992</v>
          </cell>
          <cell r="AB58">
            <v>963.57549999999992</v>
          </cell>
          <cell r="AC58">
            <v>963.57549999999992</v>
          </cell>
          <cell r="AD58">
            <v>963.57549999999992</v>
          </cell>
          <cell r="AE58">
            <v>960.74049999999988</v>
          </cell>
          <cell r="AF58">
            <v>963.57549999999992</v>
          </cell>
          <cell r="AG58">
            <v>963.57549999999992</v>
          </cell>
          <cell r="AH58">
            <v>963.57549999999992</v>
          </cell>
          <cell r="AI58">
            <v>963.57549999999992</v>
          </cell>
          <cell r="AJ58">
            <v>963.57549999999992</v>
          </cell>
          <cell r="AK58">
            <v>963.57549999999992</v>
          </cell>
          <cell r="AL58">
            <v>963.57549999999992</v>
          </cell>
          <cell r="AM58">
            <v>963.57549999999992</v>
          </cell>
          <cell r="AN58">
            <v>963.57549999999992</v>
          </cell>
          <cell r="AO58">
            <v>963.57549999999992</v>
          </cell>
          <cell r="AP58">
            <v>963.57549999999992</v>
          </cell>
          <cell r="AQ58">
            <v>963.57549999999992</v>
          </cell>
          <cell r="AR58">
            <v>963.57549999999992</v>
          </cell>
          <cell r="AS58">
            <v>963.57549999999992</v>
          </cell>
          <cell r="AT58">
            <v>963.57549999999992</v>
          </cell>
          <cell r="AU58">
            <v>963.57549999999992</v>
          </cell>
          <cell r="AV58">
            <v>963.57549999999992</v>
          </cell>
          <cell r="AW58">
            <v>963.57549999999992</v>
          </cell>
          <cell r="AX58">
            <v>963.57549999999992</v>
          </cell>
          <cell r="AY58">
            <v>963.57549999999992</v>
          </cell>
          <cell r="AZ58">
            <v>956.75200466786873</v>
          </cell>
          <cell r="BA58">
            <v>961.96535753828834</v>
          </cell>
          <cell r="BB58">
            <v>963.57549999999992</v>
          </cell>
          <cell r="BC58">
            <v>963.57549999999992</v>
          </cell>
          <cell r="BD58">
            <v>963.57549999999992</v>
          </cell>
          <cell r="BE58">
            <v>1206.8348898039474</v>
          </cell>
          <cell r="BF58">
            <v>1184.7198261795993</v>
          </cell>
          <cell r="BG58">
            <v>1084.1965312925674</v>
          </cell>
          <cell r="BH58">
            <v>1249.6163586834766</v>
          </cell>
          <cell r="BI58">
            <v>0</v>
          </cell>
        </row>
        <row r="67">
          <cell r="G67">
            <v>1981.7138888658212</v>
          </cell>
          <cell r="H67">
            <v>2041.7658248920584</v>
          </cell>
          <cell r="I67">
            <v>2101.8177609182953</v>
          </cell>
          <cell r="J67">
            <v>2221.9216329707692</v>
          </cell>
          <cell r="K67">
            <v>2281.9735689970062</v>
          </cell>
          <cell r="L67">
            <v>1873.6204040185946</v>
          </cell>
          <cell r="M67">
            <v>2017.7450504815633</v>
          </cell>
          <cell r="N67">
            <v>2191.8956649576508</v>
          </cell>
          <cell r="O67">
            <v>2354.0358922284904</v>
          </cell>
          <cell r="P67">
            <v>2546.202087512449</v>
          </cell>
          <cell r="Q67">
            <v>3398.9395790850149</v>
          </cell>
          <cell r="R67">
            <v>3555.0746127532311</v>
          </cell>
          <cell r="S67">
            <v>3705.2044528188235</v>
          </cell>
          <cell r="T67">
            <v>3861.3394864870397</v>
          </cell>
          <cell r="U67">
            <v>2793.1470814108366</v>
          </cell>
          <cell r="V67">
            <v>2895.4893496126151</v>
          </cell>
          <cell r="W67">
            <v>2764.8215754660514</v>
          </cell>
          <cell r="X67">
            <v>2637.7085447923546</v>
          </cell>
          <cell r="Y67">
            <v>2589.5355397679136</v>
          </cell>
          <cell r="Z67">
            <v>2568.6512677432825</v>
          </cell>
          <cell r="AA67">
            <v>2518.0635005938266</v>
          </cell>
          <cell r="AB67">
            <v>2443.8240947766612</v>
          </cell>
          <cell r="AC67">
            <v>2347.6888679508083</v>
          </cell>
          <cell r="AD67">
            <v>2243.9144701302043</v>
          </cell>
          <cell r="AE67">
            <v>2141.939688430653</v>
          </cell>
          <cell r="AF67">
            <v>2310.2872222742785</v>
          </cell>
          <cell r="AG67">
            <v>2474.9012316674371</v>
          </cell>
          <cell r="AH67">
            <v>2657.686889097959</v>
          </cell>
          <cell r="AI67">
            <v>2818.0013886516604</v>
          </cell>
          <cell r="AJ67">
            <v>2964.1404326479355</v>
          </cell>
          <cell r="AK67">
            <v>2930.5843826294572</v>
          </cell>
          <cell r="AL67">
            <v>2995.4494872575647</v>
          </cell>
          <cell r="AM67">
            <v>3020.13021121576</v>
          </cell>
          <cell r="AN67">
            <v>3089.7938566023454</v>
          </cell>
          <cell r="AO67">
            <v>3171.3077953761513</v>
          </cell>
          <cell r="AP67">
            <v>3486.7302143456996</v>
          </cell>
          <cell r="AQ67">
            <v>3879.3470322219691</v>
          </cell>
          <cell r="AR67">
            <v>4208.2205363191506</v>
          </cell>
          <cell r="AS67">
            <v>4639.3359567146745</v>
          </cell>
          <cell r="AT67">
            <v>4856.794873697394</v>
          </cell>
          <cell r="AU67">
            <v>4873.5505760811302</v>
          </cell>
          <cell r="AV67">
            <v>4984.4295074234433</v>
          </cell>
          <cell r="AW67">
            <v>4998.5770736198247</v>
          </cell>
          <cell r="AX67">
            <v>4973.775112744539</v>
          </cell>
          <cell r="AY67">
            <v>4946.4896990767402</v>
          </cell>
          <cell r="AZ67">
            <v>4891.9174453747746</v>
          </cell>
          <cell r="BA67">
            <v>4815.6106307614282</v>
          </cell>
          <cell r="BB67">
            <v>4759.4770218732228</v>
          </cell>
          <cell r="BC67">
            <v>4725.8880965523367</v>
          </cell>
          <cell r="BD67">
            <v>4701.5769540810625</v>
          </cell>
          <cell r="BE67">
            <v>4629.8977004161579</v>
          </cell>
          <cell r="BF67">
            <v>4601.9866314376923</v>
          </cell>
          <cell r="BG67">
            <v>4588.152190135288</v>
          </cell>
          <cell r="BH67">
            <v>4590.8402294265252</v>
          </cell>
          <cell r="BI67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1167</v>
          </cell>
          <cell r="K76">
            <v>5660</v>
          </cell>
          <cell r="L76">
            <v>16016</v>
          </cell>
          <cell r="M76">
            <v>22000</v>
          </cell>
          <cell r="N76">
            <v>19600</v>
          </cell>
          <cell r="O76">
            <v>21800</v>
          </cell>
          <cell r="P76">
            <v>26000</v>
          </cell>
          <cell r="Q76">
            <v>22000</v>
          </cell>
          <cell r="R76">
            <v>22600</v>
          </cell>
          <cell r="S76">
            <v>22000</v>
          </cell>
          <cell r="T76">
            <v>23800</v>
          </cell>
          <cell r="U76">
            <v>26407</v>
          </cell>
          <cell r="V76">
            <v>19993</v>
          </cell>
          <cell r="W76">
            <v>30431</v>
          </cell>
          <cell r="X76">
            <v>29833</v>
          </cell>
          <cell r="Y76">
            <v>26696</v>
          </cell>
          <cell r="Z76">
            <v>28929</v>
          </cell>
          <cell r="AA76">
            <v>29650</v>
          </cell>
          <cell r="AB76">
            <v>36000</v>
          </cell>
          <cell r="AC76">
            <v>33600</v>
          </cell>
          <cell r="AD76">
            <v>35600</v>
          </cell>
          <cell r="AE76">
            <v>21700</v>
          </cell>
          <cell r="AF76">
            <v>28504.83</v>
          </cell>
          <cell r="AG76">
            <v>29788.859999999997</v>
          </cell>
          <cell r="AH76">
            <v>35890.559999999998</v>
          </cell>
          <cell r="AI76">
            <v>32191.369999999995</v>
          </cell>
          <cell r="AJ76">
            <v>29071.940000000002</v>
          </cell>
          <cell r="AK76">
            <v>29253.53</v>
          </cell>
          <cell r="AL76">
            <v>27633.059999999998</v>
          </cell>
          <cell r="AM76">
            <v>27460.660000000003</v>
          </cell>
          <cell r="AN76">
            <v>26488.160000000003</v>
          </cell>
          <cell r="AO76">
            <v>26741.439999999999</v>
          </cell>
          <cell r="AP76">
            <v>28837.72</v>
          </cell>
          <cell r="AQ76">
            <v>26027.510000000002</v>
          </cell>
          <cell r="AR76">
            <v>26796.770466753369</v>
          </cell>
          <cell r="AS76">
            <v>26796.770466753369</v>
          </cell>
          <cell r="AT76">
            <v>26350.688524567944</v>
          </cell>
          <cell r="AU76">
            <v>22283.8</v>
          </cell>
          <cell r="AV76">
            <v>23978</v>
          </cell>
          <cell r="AW76">
            <v>25061</v>
          </cell>
          <cell r="AX76">
            <v>23917</v>
          </cell>
          <cell r="AY76">
            <v>22493</v>
          </cell>
          <cell r="AZ76">
            <v>17997</v>
          </cell>
          <cell r="BA76">
            <v>19045</v>
          </cell>
          <cell r="BB76">
            <v>20068</v>
          </cell>
          <cell r="BC76">
            <v>19891</v>
          </cell>
          <cell r="BD76">
            <v>18291</v>
          </cell>
          <cell r="BE76">
            <v>20203.8</v>
          </cell>
          <cell r="BF76">
            <v>19075</v>
          </cell>
          <cell r="BG76">
            <v>15055</v>
          </cell>
          <cell r="BH76">
            <v>14103</v>
          </cell>
          <cell r="BI76">
            <v>0</v>
          </cell>
        </row>
        <row r="85">
          <cell r="G85">
            <v>4513.614137303578</v>
          </cell>
          <cell r="H85">
            <v>4872.0961265479054</v>
          </cell>
          <cell r="I85">
            <v>5230.5781157922329</v>
          </cell>
          <cell r="J85">
            <v>5589.0601050365603</v>
          </cell>
          <cell r="K85">
            <v>5947.5420942808878</v>
          </cell>
          <cell r="L85">
            <v>6314.1714014625859</v>
          </cell>
          <cell r="M85">
            <v>6680.8007086442849</v>
          </cell>
          <cell r="N85">
            <v>7006.693426139128</v>
          </cell>
          <cell r="O85">
            <v>7373.322733320827</v>
          </cell>
          <cell r="P85">
            <v>7739.9520405025241</v>
          </cell>
          <cell r="Q85">
            <v>6697.0953445190271</v>
          </cell>
          <cell r="R85">
            <v>5650.1649895668425</v>
          </cell>
          <cell r="S85">
            <v>4603.2346346146596</v>
          </cell>
          <cell r="T85">
            <v>3544.0833027564195</v>
          </cell>
          <cell r="U85">
            <v>1840</v>
          </cell>
          <cell r="V85">
            <v>2734</v>
          </cell>
          <cell r="W85">
            <v>3628</v>
          </cell>
          <cell r="X85">
            <v>4522</v>
          </cell>
          <cell r="Y85">
            <v>5416</v>
          </cell>
          <cell r="Z85">
            <v>6310</v>
          </cell>
          <cell r="AA85">
            <v>5312.0000000000009</v>
          </cell>
          <cell r="AB85">
            <v>4314</v>
          </cell>
          <cell r="AC85">
            <v>3316.0000000000005</v>
          </cell>
          <cell r="AD85">
            <v>2318.0000000000005</v>
          </cell>
          <cell r="AE85">
            <v>1320</v>
          </cell>
          <cell r="AF85">
            <v>1174.1345015391901</v>
          </cell>
          <cell r="AG85">
            <v>1028.2690030783804</v>
          </cell>
          <cell r="AH85">
            <v>882.40350461757043</v>
          </cell>
          <cell r="AI85">
            <v>736.53800615676073</v>
          </cell>
          <cell r="AJ85">
            <v>590.6725076959508</v>
          </cell>
          <cell r="AK85">
            <v>552.6871892019891</v>
          </cell>
          <cell r="AL85">
            <v>514.7018707080274</v>
          </cell>
          <cell r="AM85">
            <v>476.71655221406581</v>
          </cell>
          <cell r="AN85">
            <v>438.73123372010423</v>
          </cell>
          <cell r="AO85">
            <v>400.74591522614253</v>
          </cell>
          <cell r="AP85">
            <v>344.60123135211933</v>
          </cell>
          <cell r="AQ85">
            <v>288.45654747809613</v>
          </cell>
          <cell r="AR85">
            <v>232.31186360407293</v>
          </cell>
          <cell r="AS85">
            <v>176.16717973004972</v>
          </cell>
          <cell r="AT85">
            <v>120.02249585602651</v>
          </cell>
          <cell r="AU85">
            <v>120.02249585602651</v>
          </cell>
          <cell r="AV85">
            <v>120.02249585602651</v>
          </cell>
          <cell r="AW85">
            <v>120.02249585602651</v>
          </cell>
          <cell r="AX85">
            <v>120.02249585602651</v>
          </cell>
          <cell r="AY85">
            <v>120.02249585602651</v>
          </cell>
          <cell r="AZ85">
            <v>120.02249585602651</v>
          </cell>
          <cell r="BA85">
            <v>120.02249585602651</v>
          </cell>
          <cell r="BB85">
            <v>120.02249585602651</v>
          </cell>
          <cell r="BC85">
            <v>120.02249585602651</v>
          </cell>
          <cell r="BD85">
            <v>120.02249585602651</v>
          </cell>
          <cell r="BE85">
            <v>120.02249585602651</v>
          </cell>
          <cell r="BF85">
            <v>120.02249585602651</v>
          </cell>
          <cell r="BG85">
            <v>120.02249585602651</v>
          </cell>
          <cell r="BH85">
            <v>120.02249585602651</v>
          </cell>
          <cell r="BI85">
            <v>120.02249585602651</v>
          </cell>
        </row>
        <row r="90">
          <cell r="G90">
            <v>1039.9999999999998</v>
          </cell>
          <cell r="H90">
            <v>1039.9999999999998</v>
          </cell>
          <cell r="I90">
            <v>1039.9999999999998</v>
          </cell>
          <cell r="J90">
            <v>1039.9999999999998</v>
          </cell>
          <cell r="K90">
            <v>1039.9999999999998</v>
          </cell>
          <cell r="L90">
            <v>1039.9999999999998</v>
          </cell>
          <cell r="M90">
            <v>689.99999999999977</v>
          </cell>
          <cell r="N90">
            <v>1039.9999999999998</v>
          </cell>
          <cell r="O90">
            <v>1039.9999999999998</v>
          </cell>
          <cell r="P90">
            <v>1039.9999999999998</v>
          </cell>
          <cell r="Q90">
            <v>1039.9999999999998</v>
          </cell>
          <cell r="R90">
            <v>1039.9999999999998</v>
          </cell>
          <cell r="S90">
            <v>1039.9999999999998</v>
          </cell>
          <cell r="T90">
            <v>1039.9999999999998</v>
          </cell>
          <cell r="U90">
            <v>1039.9999999999998</v>
          </cell>
          <cell r="V90">
            <v>1039.9999999999998</v>
          </cell>
          <cell r="W90">
            <v>1039.9999999999998</v>
          </cell>
          <cell r="X90">
            <v>1039.9999999999998</v>
          </cell>
          <cell r="Y90">
            <v>1039.9999999999998</v>
          </cell>
          <cell r="Z90">
            <v>1039.9999999999998</v>
          </cell>
          <cell r="AA90">
            <v>1039.9999999999998</v>
          </cell>
          <cell r="AB90">
            <v>1039.9999999999998</v>
          </cell>
          <cell r="AC90">
            <v>1039.9999999999998</v>
          </cell>
          <cell r="AD90">
            <v>1039.9999999999998</v>
          </cell>
          <cell r="AE90">
            <v>1039.9999999999998</v>
          </cell>
          <cell r="AF90">
            <v>1039.9999999999998</v>
          </cell>
          <cell r="AG90">
            <v>1039.9999999999998</v>
          </cell>
          <cell r="AH90">
            <v>1039.9999999999998</v>
          </cell>
          <cell r="AI90">
            <v>1039.9999999999998</v>
          </cell>
          <cell r="AJ90">
            <v>1039.9999999999998</v>
          </cell>
          <cell r="AK90">
            <v>1039.9999999999998</v>
          </cell>
          <cell r="AL90">
            <v>1039.9999999999998</v>
          </cell>
          <cell r="AM90">
            <v>1039.9999999999998</v>
          </cell>
          <cell r="AN90">
            <v>1039.9999999999998</v>
          </cell>
          <cell r="AO90">
            <v>1039.9999999999998</v>
          </cell>
          <cell r="AP90">
            <v>1039.9999999999998</v>
          </cell>
          <cell r="AQ90">
            <v>1039.9999999999998</v>
          </cell>
          <cell r="AR90">
            <v>1039.9999999999998</v>
          </cell>
          <cell r="AS90">
            <v>1039.9999999999998</v>
          </cell>
          <cell r="AT90">
            <v>1039.9999999999998</v>
          </cell>
          <cell r="AU90">
            <v>1039.9999999999998</v>
          </cell>
          <cell r="AV90">
            <v>1039.9999999999998</v>
          </cell>
          <cell r="AW90">
            <v>1039.9999999999998</v>
          </cell>
          <cell r="AX90">
            <v>1039.9999999999998</v>
          </cell>
          <cell r="AY90">
            <v>1039.9999999999998</v>
          </cell>
          <cell r="AZ90">
            <v>1039.9999999999998</v>
          </cell>
          <cell r="BA90">
            <v>1039.9999999999998</v>
          </cell>
          <cell r="BB90">
            <v>1039.9999999999998</v>
          </cell>
          <cell r="BC90">
            <v>1039.9999999999998</v>
          </cell>
          <cell r="BD90">
            <v>1039.9999999999998</v>
          </cell>
          <cell r="BE90">
            <v>1039.9999999999998</v>
          </cell>
          <cell r="BF90">
            <v>1039.9999999999998</v>
          </cell>
          <cell r="BG90">
            <v>1039.9999999999998</v>
          </cell>
          <cell r="BH90">
            <v>1039.9999999999998</v>
          </cell>
          <cell r="BI90">
            <v>1039.9999999999998</v>
          </cell>
        </row>
        <row r="95"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</row>
      </sheetData>
      <sheetData sheetId="19">
        <row r="12">
          <cell r="G12">
            <v>138400.97467439639</v>
          </cell>
          <cell r="H12">
            <v>131706.31666739201</v>
          </cell>
          <cell r="I12">
            <v>132087.25852825385</v>
          </cell>
          <cell r="J12">
            <v>166841.33122449549</v>
          </cell>
          <cell r="K12">
            <v>120276.31192163118</v>
          </cell>
          <cell r="L12">
            <v>90903.190516967501</v>
          </cell>
          <cell r="M12">
            <v>87052.194952139835</v>
          </cell>
          <cell r="N12">
            <v>111627.48097494684</v>
          </cell>
          <cell r="O12">
            <v>114074.82876050325</v>
          </cell>
          <cell r="P12">
            <v>117814.29872266781</v>
          </cell>
          <cell r="Q12">
            <v>118519.89719596971</v>
          </cell>
          <cell r="R12">
            <v>120394.15933577569</v>
          </cell>
          <cell r="S12">
            <v>111410.15087807408</v>
          </cell>
          <cell r="T12">
            <v>109807.30015702704</v>
          </cell>
          <cell r="U12">
            <v>121378.55352150695</v>
          </cell>
          <cell r="V12">
            <v>158272.64926534268</v>
          </cell>
          <cell r="W12">
            <v>159546.91550344808</v>
          </cell>
          <cell r="X12">
            <v>206884.24146711847</v>
          </cell>
          <cell r="Y12">
            <v>170178.21572778176</v>
          </cell>
          <cell r="Z12">
            <v>179395.28988870847</v>
          </cell>
          <cell r="AA12">
            <v>177538.31343049448</v>
          </cell>
          <cell r="AB12">
            <v>231447.6338405358</v>
          </cell>
          <cell r="AC12">
            <v>178860.54004953965</v>
          </cell>
          <cell r="AD12">
            <v>217938.82991107885</v>
          </cell>
          <cell r="AE12">
            <v>167192.68866134659</v>
          </cell>
          <cell r="AF12">
            <v>229856.84912389619</v>
          </cell>
          <cell r="AG12">
            <v>180996.79657850435</v>
          </cell>
          <cell r="AH12">
            <v>168806.72946623052</v>
          </cell>
          <cell r="AI12">
            <v>223793.45060959595</v>
          </cell>
          <cell r="AJ12">
            <v>194352.40048102135</v>
          </cell>
          <cell r="AK12">
            <v>254930.45845510301</v>
          </cell>
          <cell r="AL12">
            <v>148771.27956724854</v>
          </cell>
          <cell r="AM12">
            <v>198805.13565299954</v>
          </cell>
          <cell r="AN12">
            <v>185033.39937098735</v>
          </cell>
          <cell r="AO12">
            <v>210480.31852837364</v>
          </cell>
          <cell r="AP12">
            <v>190393.52691884345</v>
          </cell>
          <cell r="AQ12">
            <v>224627.90701174759</v>
          </cell>
          <cell r="AR12">
            <v>198082.30086521211</v>
          </cell>
          <cell r="AS12">
            <v>181384.00400553402</v>
          </cell>
          <cell r="AT12">
            <v>248497.88869044243</v>
          </cell>
          <cell r="AU12">
            <v>209527.07453222037</v>
          </cell>
          <cell r="AV12">
            <v>178631.50825302</v>
          </cell>
          <cell r="AW12">
            <v>189546.5473822013</v>
          </cell>
          <cell r="AX12">
            <v>210876.39009373795</v>
          </cell>
          <cell r="AY12">
            <v>239211.30500756195</v>
          </cell>
          <cell r="AZ12">
            <v>225012.88943265993</v>
          </cell>
          <cell r="BA12">
            <v>244239.07789932433</v>
          </cell>
          <cell r="BB12">
            <v>247115.65629293557</v>
          </cell>
          <cell r="BC12">
            <v>237814.74284433239</v>
          </cell>
          <cell r="BD12">
            <v>269533.55141687708</v>
          </cell>
          <cell r="BE12">
            <v>201579.28387160084</v>
          </cell>
          <cell r="BF12">
            <v>230881.09683787654</v>
          </cell>
          <cell r="BG12">
            <v>228730.12480149351</v>
          </cell>
          <cell r="BH12">
            <v>263140.13691191137</v>
          </cell>
          <cell r="BI12">
            <v>348.9301555776234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546.542772902455</v>
          </cell>
          <cell r="AB15">
            <v>533.31723387229499</v>
          </cell>
          <cell r="AC15">
            <v>754.72188378131</v>
          </cell>
          <cell r="AD15">
            <v>537.19553056432699</v>
          </cell>
          <cell r="AE15">
            <v>542.52360563920899</v>
          </cell>
          <cell r="AF15">
            <v>922.93772812532995</v>
          </cell>
          <cell r="AG15">
            <v>754.77798533297801</v>
          </cell>
          <cell r="AH15">
            <v>1075.5932824356701</v>
          </cell>
          <cell r="AI15">
            <v>1175.1445748418701</v>
          </cell>
          <cell r="AJ15">
            <v>940.95450553565399</v>
          </cell>
          <cell r="AK15">
            <v>1403.73135803675</v>
          </cell>
          <cell r="AL15">
            <v>337.20717425983798</v>
          </cell>
          <cell r="AM15">
            <v>863.01822592726103</v>
          </cell>
          <cell r="AN15">
            <v>735.31376121906806</v>
          </cell>
          <cell r="AO15">
            <v>738.68811470318894</v>
          </cell>
          <cell r="AP15">
            <v>438.35363945449501</v>
          </cell>
          <cell r="AQ15">
            <v>587.82801436324803</v>
          </cell>
          <cell r="AR15">
            <v>512.50123730105395</v>
          </cell>
          <cell r="AS15">
            <v>476.02602775595</v>
          </cell>
          <cell r="AT15">
            <v>649.27635891676005</v>
          </cell>
          <cell r="AU15">
            <v>725.99197517634695</v>
          </cell>
          <cell r="AV15">
            <v>209.51613625959399</v>
          </cell>
          <cell r="AW15">
            <v>396.13866891426699</v>
          </cell>
          <cell r="AX15">
            <v>278.74656290502401</v>
          </cell>
          <cell r="AY15">
            <v>386.86161210347001</v>
          </cell>
          <cell r="AZ15">
            <v>589.70794449934397</v>
          </cell>
          <cell r="BA15">
            <v>812.52050774318195</v>
          </cell>
          <cell r="BB15">
            <v>664.61312161868705</v>
          </cell>
          <cell r="BC15">
            <v>1136.46315881088</v>
          </cell>
          <cell r="BD15">
            <v>699.164002426259</v>
          </cell>
          <cell r="BE15">
            <v>333.11161906463298</v>
          </cell>
          <cell r="BF15">
            <v>406.628032103365</v>
          </cell>
          <cell r="BG15">
            <v>881.79519385033996</v>
          </cell>
          <cell r="BH15">
            <v>780.345310273167</v>
          </cell>
          <cell r="BI15">
            <v>0</v>
          </cell>
        </row>
        <row r="16">
          <cell r="G16">
            <v>2210.8199973686683</v>
          </cell>
          <cell r="H16">
            <v>1962.4188269982487</v>
          </cell>
          <cell r="I16">
            <v>2238.5853976495937</v>
          </cell>
          <cell r="J16">
            <v>2729.9338204781093</v>
          </cell>
          <cell r="K16">
            <v>1967.3769341912709</v>
          </cell>
          <cell r="L16">
            <v>2192.4750007544858</v>
          </cell>
          <cell r="M16">
            <v>1721.9506281366644</v>
          </cell>
          <cell r="N16">
            <v>2412.1191494053764</v>
          </cell>
          <cell r="O16">
            <v>2345.1847022995748</v>
          </cell>
          <cell r="P16">
            <v>1997.1255773494049</v>
          </cell>
          <cell r="Q16">
            <v>1224.415</v>
          </cell>
          <cell r="R16">
            <v>1470.3489999999999</v>
          </cell>
          <cell r="S16">
            <v>1464.0429999999999</v>
          </cell>
          <cell r="T16">
            <v>1538.664</v>
          </cell>
          <cell r="U16">
            <v>1618.54</v>
          </cell>
          <cell r="V16">
            <v>1242.9000000000001</v>
          </cell>
          <cell r="W16">
            <v>1428</v>
          </cell>
          <cell r="X16">
            <v>1473</v>
          </cell>
          <cell r="Y16">
            <v>1352.8</v>
          </cell>
          <cell r="Z16">
            <v>1472</v>
          </cell>
          <cell r="AA16">
            <v>2879.7420699661602</v>
          </cell>
          <cell r="AB16">
            <v>2305.3028708921202</v>
          </cell>
          <cell r="AC16">
            <v>2284.6206865467402</v>
          </cell>
          <cell r="AD16">
            <v>1649.9581058900401</v>
          </cell>
          <cell r="AE16">
            <v>2323.6239784314598</v>
          </cell>
          <cell r="AF16">
            <v>1727.83106469928</v>
          </cell>
          <cell r="AG16">
            <v>1403.7100464308101</v>
          </cell>
          <cell r="AH16">
            <v>1243.1148349068601</v>
          </cell>
          <cell r="AI16">
            <v>1078.06412185164</v>
          </cell>
          <cell r="AJ16">
            <v>1044.1135855878999</v>
          </cell>
          <cell r="AK16">
            <v>1203.4044485542499</v>
          </cell>
          <cell r="AL16">
            <v>1259.6018641604201</v>
          </cell>
          <cell r="AM16">
            <v>853.51196812669605</v>
          </cell>
          <cell r="AN16">
            <v>1153.13809213592</v>
          </cell>
          <cell r="AO16">
            <v>1615.05001346784</v>
          </cell>
          <cell r="AP16">
            <v>1249.5379961695401</v>
          </cell>
          <cell r="AQ16">
            <v>1632.2040814491199</v>
          </cell>
          <cell r="AR16">
            <v>1201.66410143087</v>
          </cell>
          <cell r="AS16">
            <v>2211.57638688115</v>
          </cell>
          <cell r="AT16">
            <v>1475.2838438343799</v>
          </cell>
          <cell r="AU16">
            <v>2209.0201283727101</v>
          </cell>
          <cell r="AV16">
            <v>1133.20412947144</v>
          </cell>
          <cell r="AW16">
            <v>518.10475626687696</v>
          </cell>
          <cell r="AX16">
            <v>1030.74882405321</v>
          </cell>
          <cell r="AY16">
            <v>999.86434206823196</v>
          </cell>
          <cell r="AZ16">
            <v>1000.41917268225</v>
          </cell>
          <cell r="BA16">
            <v>998.45308844619694</v>
          </cell>
          <cell r="BB16">
            <v>742.21543373522297</v>
          </cell>
          <cell r="BC16">
            <v>1126.5038690459201</v>
          </cell>
          <cell r="BD16">
            <v>1154.2851229652299</v>
          </cell>
          <cell r="BE16">
            <v>971.30914641574998</v>
          </cell>
          <cell r="BF16">
            <v>799.60051381416804</v>
          </cell>
          <cell r="BG16">
            <v>1777.8673964398399</v>
          </cell>
          <cell r="BH16">
            <v>860.42408308147105</v>
          </cell>
          <cell r="BI16">
            <v>0</v>
          </cell>
        </row>
        <row r="22">
          <cell r="G22">
            <v>14532.000000000002</v>
          </cell>
          <cell r="H22">
            <v>13451.000000000002</v>
          </cell>
          <cell r="I22">
            <v>13844.000000000004</v>
          </cell>
          <cell r="J22">
            <v>15967.000000000004</v>
          </cell>
          <cell r="K22">
            <v>10810.000000000002</v>
          </cell>
          <cell r="L22">
            <v>9484.0000000000036</v>
          </cell>
          <cell r="M22">
            <v>6108.0000000000009</v>
          </cell>
          <cell r="N22">
            <v>10719.000000000002</v>
          </cell>
          <cell r="O22">
            <v>12185.000000000002</v>
          </cell>
          <cell r="P22">
            <v>10641.000000000002</v>
          </cell>
          <cell r="Q22">
            <v>14557.477999999997</v>
          </cell>
          <cell r="R22">
            <v>12795.509999999998</v>
          </cell>
          <cell r="S22">
            <v>14610.023999999999</v>
          </cell>
          <cell r="T22">
            <v>15126.539999999999</v>
          </cell>
          <cell r="U22">
            <v>18324.02</v>
          </cell>
          <cell r="V22">
            <v>17838.980599999999</v>
          </cell>
          <cell r="W22">
            <v>15451.027399999999</v>
          </cell>
          <cell r="X22">
            <v>17937.564199999997</v>
          </cell>
          <cell r="Y22">
            <v>16013.029600000002</v>
          </cell>
          <cell r="Z22">
            <v>15919.374800000001</v>
          </cell>
          <cell r="AA22">
            <v>14424.396663659047</v>
          </cell>
          <cell r="AB22">
            <v>19899.4447346532</v>
          </cell>
          <cell r="AC22">
            <v>14940.293554791748</v>
          </cell>
          <cell r="AD22">
            <v>18554.928728262421</v>
          </cell>
          <cell r="AE22">
            <v>10575.711411218941</v>
          </cell>
          <cell r="AF22">
            <v>22681.452515483361</v>
          </cell>
          <cell r="AG22">
            <v>17662.204871508646</v>
          </cell>
          <cell r="AH22">
            <v>16054.597887649419</v>
          </cell>
          <cell r="AI22">
            <v>20221.055886095353</v>
          </cell>
          <cell r="AJ22">
            <v>19201.932399835594</v>
          </cell>
          <cell r="AK22">
            <v>26056.572273111226</v>
          </cell>
          <cell r="AL22">
            <v>17810.215502346342</v>
          </cell>
          <cell r="AM22">
            <v>20970.940082412209</v>
          </cell>
          <cell r="AN22">
            <v>19826.955676174719</v>
          </cell>
          <cell r="AO22">
            <v>22295.844854993866</v>
          </cell>
          <cell r="AP22">
            <v>18587.396345655648</v>
          </cell>
          <cell r="AQ22">
            <v>23739.359007313662</v>
          </cell>
          <cell r="AR22">
            <v>17865.541422220413</v>
          </cell>
          <cell r="AS22">
            <v>17979.27806623053</v>
          </cell>
          <cell r="AT22">
            <v>25652.77223702893</v>
          </cell>
          <cell r="AU22">
            <v>21308.048425693498</v>
          </cell>
          <cell r="AV22">
            <v>26065.858308394661</v>
          </cell>
          <cell r="AW22">
            <v>18997.112729775756</v>
          </cell>
          <cell r="AX22">
            <v>21600.107255591527</v>
          </cell>
          <cell r="AY22">
            <v>24331.605783934447</v>
          </cell>
          <cell r="AZ22">
            <v>23784.005713317638</v>
          </cell>
          <cell r="BA22">
            <v>25099.408547926476</v>
          </cell>
          <cell r="BB22">
            <v>28838.606851992728</v>
          </cell>
          <cell r="BC22">
            <v>26464.983219467296</v>
          </cell>
          <cell r="BD22">
            <v>33336.093827453995</v>
          </cell>
          <cell r="BE22">
            <v>25592.444395316805</v>
          </cell>
          <cell r="BF22">
            <v>26105.26546985672</v>
          </cell>
          <cell r="BG22">
            <v>26838.402697293121</v>
          </cell>
          <cell r="BH22">
            <v>29388.616824470333</v>
          </cell>
          <cell r="BI22">
            <v>0</v>
          </cell>
        </row>
        <row r="26">
          <cell r="G26">
            <v>28897</v>
          </cell>
          <cell r="H26">
            <v>25818</v>
          </cell>
          <cell r="I26">
            <v>27690.000000000004</v>
          </cell>
          <cell r="J26">
            <v>31073</v>
          </cell>
          <cell r="K26">
            <v>20577</v>
          </cell>
          <cell r="L26">
            <v>18195</v>
          </cell>
          <cell r="M26">
            <v>17947</v>
          </cell>
          <cell r="N26">
            <v>19109</v>
          </cell>
          <cell r="O26">
            <v>22081</v>
          </cell>
          <cell r="P26">
            <v>18659</v>
          </cell>
          <cell r="Q26">
            <v>16701.04</v>
          </cell>
          <cell r="R26">
            <v>17338.258999999998</v>
          </cell>
          <cell r="S26">
            <v>17265.027999999998</v>
          </cell>
          <cell r="T26">
            <v>17352.468000000001</v>
          </cell>
          <cell r="U26">
            <v>19640.116999999998</v>
          </cell>
          <cell r="V26">
            <v>31135.800000000003</v>
          </cell>
          <cell r="W26">
            <v>35207.300000000003</v>
          </cell>
          <cell r="X26">
            <v>42736.5</v>
          </cell>
          <cell r="Y26">
            <v>31907.1</v>
          </cell>
          <cell r="Z26">
            <v>33507.199999999997</v>
          </cell>
          <cell r="AA26">
            <v>19240.016194687661</v>
          </cell>
          <cell r="AB26">
            <v>27176.766884344699</v>
          </cell>
          <cell r="AC26">
            <v>15521.517328960861</v>
          </cell>
          <cell r="AD26">
            <v>25710.364713867901</v>
          </cell>
          <cell r="AE26">
            <v>11459.366351552759</v>
          </cell>
          <cell r="AF26">
            <v>26527.464410637702</v>
          </cell>
          <cell r="AG26">
            <v>17729.739729030902</v>
          </cell>
          <cell r="AH26">
            <v>16277.123084777792</v>
          </cell>
          <cell r="AI26">
            <v>28071.763127600301</v>
          </cell>
          <cell r="AJ26">
            <v>20976.819483234241</v>
          </cell>
          <cell r="AK26">
            <v>33373.172320178201</v>
          </cell>
          <cell r="AL26">
            <v>17192.075079884798</v>
          </cell>
          <cell r="AM26">
            <v>24890.583369779699</v>
          </cell>
          <cell r="AN26">
            <v>21662.678536439609</v>
          </cell>
          <cell r="AO26">
            <v>23039.455525965888</v>
          </cell>
          <cell r="AP26">
            <v>20088.280362014539</v>
          </cell>
          <cell r="AQ26">
            <v>27901.9748143984</v>
          </cell>
          <cell r="AR26">
            <v>19855.137246994702</v>
          </cell>
          <cell r="AS26">
            <v>21663.174092866902</v>
          </cell>
          <cell r="AT26">
            <v>31417.8741301849</v>
          </cell>
          <cell r="AU26">
            <v>24559.637174842901</v>
          </cell>
          <cell r="AV26">
            <v>22689.141874782901</v>
          </cell>
          <cell r="AW26">
            <v>17432.797806255869</v>
          </cell>
          <cell r="AX26">
            <v>26308.044397243902</v>
          </cell>
          <cell r="AY26">
            <v>28991.533793876901</v>
          </cell>
          <cell r="AZ26">
            <v>27154.023755851798</v>
          </cell>
          <cell r="BA26">
            <v>27573.7839700488</v>
          </cell>
          <cell r="BB26">
            <v>33012.562431714599</v>
          </cell>
          <cell r="BC26">
            <v>31496.384516407299</v>
          </cell>
          <cell r="BD26">
            <v>37264.878919053699</v>
          </cell>
          <cell r="BE26">
            <v>28835.711561976997</v>
          </cell>
          <cell r="BF26">
            <v>29355.2394735696</v>
          </cell>
          <cell r="BG26">
            <v>28962.9146623653</v>
          </cell>
          <cell r="BH26">
            <v>30479.838658794801</v>
          </cell>
          <cell r="BI26">
            <v>0</v>
          </cell>
        </row>
        <row r="30">
          <cell r="G30">
            <v>69137.025766768333</v>
          </cell>
          <cell r="H30">
            <v>67414.631685396191</v>
          </cell>
          <cell r="I30">
            <v>62291.261758341039</v>
          </cell>
          <cell r="J30">
            <v>85905.236909148574</v>
          </cell>
          <cell r="K30">
            <v>60334.677381413407</v>
          </cell>
          <cell r="L30">
            <v>41052.185150061305</v>
          </cell>
          <cell r="M30">
            <v>38052.034144571226</v>
          </cell>
          <cell r="N30">
            <v>55516.179983493304</v>
          </cell>
          <cell r="O30">
            <v>53349.602167440491</v>
          </cell>
          <cell r="P30">
            <v>60732.421937322746</v>
          </cell>
          <cell r="Q30">
            <v>57994.58</v>
          </cell>
          <cell r="R30">
            <v>60337.972000000002</v>
          </cell>
          <cell r="S30">
            <v>55293.777000000002</v>
          </cell>
          <cell r="T30">
            <v>54841.275000000001</v>
          </cell>
          <cell r="U30">
            <v>58671.147000000004</v>
          </cell>
          <cell r="V30">
            <v>78667.299999999988</v>
          </cell>
          <cell r="W30">
            <v>76579.8</v>
          </cell>
          <cell r="X30">
            <v>109765.90000000001</v>
          </cell>
          <cell r="Y30">
            <v>86440.3</v>
          </cell>
          <cell r="Z30">
            <v>91759.1</v>
          </cell>
          <cell r="AA30">
            <v>107265.26190663432</v>
          </cell>
          <cell r="AB30">
            <v>149661.06135363062</v>
          </cell>
          <cell r="AC30">
            <v>114658.59407520782</v>
          </cell>
          <cell r="AD30">
            <v>141103.52085296268</v>
          </cell>
          <cell r="AE30">
            <v>114534.40905571324</v>
          </cell>
          <cell r="AF30">
            <v>150007.10693481725</v>
          </cell>
          <cell r="AG30">
            <v>115201.48791187721</v>
          </cell>
          <cell r="AH30">
            <v>106033.48221598608</v>
          </cell>
          <cell r="AI30">
            <v>143144.76166957253</v>
          </cell>
          <cell r="AJ30">
            <v>123403.28409420649</v>
          </cell>
          <cell r="AK30">
            <v>161879.68036811127</v>
          </cell>
          <cell r="AL30">
            <v>80790.260409796509</v>
          </cell>
          <cell r="AM30">
            <v>122148.44540238651</v>
          </cell>
          <cell r="AN30">
            <v>113064.67789944333</v>
          </cell>
          <cell r="AO30">
            <v>130563.85717871822</v>
          </cell>
          <cell r="AP30">
            <v>120047.26027241394</v>
          </cell>
          <cell r="AQ30">
            <v>140741.1733701074</v>
          </cell>
          <cell r="AR30">
            <v>128215.53004562418</v>
          </cell>
          <cell r="AS30">
            <v>109896.36078668643</v>
          </cell>
          <cell r="AT30">
            <v>157278.03044979484</v>
          </cell>
          <cell r="AU30">
            <v>129669.44443846874</v>
          </cell>
          <cell r="AV30">
            <v>100375.64202559499</v>
          </cell>
          <cell r="AW30">
            <v>124591.09595465135</v>
          </cell>
          <cell r="AX30">
            <v>133305.56241532802</v>
          </cell>
          <cell r="AY30">
            <v>156033.41191168383</v>
          </cell>
          <cell r="AZ30">
            <v>142242.6679916282</v>
          </cell>
          <cell r="BA30">
            <v>158572.2498764426</v>
          </cell>
          <cell r="BB30">
            <v>150170.23786168805</v>
          </cell>
          <cell r="BC30">
            <v>150053.89095849614</v>
          </cell>
          <cell r="BD30">
            <v>169150.92870531202</v>
          </cell>
          <cell r="BE30">
            <v>119858.6107479576</v>
          </cell>
          <cell r="BF30">
            <v>144253.74078705665</v>
          </cell>
          <cell r="BG30">
            <v>138050.70895897591</v>
          </cell>
          <cell r="BH30">
            <v>170043.47616226043</v>
          </cell>
          <cell r="BI30">
            <v>0</v>
          </cell>
        </row>
        <row r="33">
          <cell r="G33">
            <v>6155.9742332316655</v>
          </cell>
          <cell r="H33">
            <v>6108.368314603822</v>
          </cell>
          <cell r="I33">
            <v>5661.7382416589562</v>
          </cell>
          <cell r="J33">
            <v>8126.7630908514284</v>
          </cell>
          <cell r="K33">
            <v>5604.3226185865879</v>
          </cell>
          <cell r="L33">
            <v>3128.814849938693</v>
          </cell>
          <cell r="M33">
            <v>3114.9658554287748</v>
          </cell>
          <cell r="N33">
            <v>4372.820016506701</v>
          </cell>
          <cell r="O33">
            <v>3908.3978325595103</v>
          </cell>
          <cell r="P33">
            <v>4974.5780626772475</v>
          </cell>
          <cell r="Q33">
            <v>2992.6339999999996</v>
          </cell>
          <cell r="R33">
            <v>3174.0719999999997</v>
          </cell>
          <cell r="S33">
            <v>2602.433</v>
          </cell>
          <cell r="T33">
            <v>2764.1969999999997</v>
          </cell>
          <cell r="U33">
            <v>3065.8649999999998</v>
          </cell>
          <cell r="V33">
            <v>5143.3</v>
          </cell>
          <cell r="W33">
            <v>4893.2</v>
          </cell>
          <cell r="X33">
            <v>6995.5999999999995</v>
          </cell>
          <cell r="Y33">
            <v>5522.1</v>
          </cell>
          <cell r="Z33">
            <v>5898.3</v>
          </cell>
          <cell r="AA33">
            <v>3870.892020631512</v>
          </cell>
          <cell r="AB33">
            <v>4250.3272793218002</v>
          </cell>
          <cell r="AC33">
            <v>3592.7100535534892</v>
          </cell>
          <cell r="AD33">
            <v>4444.2312092162438</v>
          </cell>
          <cell r="AE33">
            <v>3639.4529341318757</v>
          </cell>
          <cell r="AF33">
            <v>3804.0077502299055</v>
          </cell>
          <cell r="AG33">
            <v>4729.5130484765614</v>
          </cell>
          <cell r="AH33">
            <v>3960.8069221407591</v>
          </cell>
          <cell r="AI33">
            <v>6392.7822743800862</v>
          </cell>
          <cell r="AJ33">
            <v>5106.7552071548998</v>
          </cell>
          <cell r="AK33">
            <v>6164.6633604428889</v>
          </cell>
          <cell r="AL33">
            <v>5059.1015295194711</v>
          </cell>
          <cell r="AM33">
            <v>4621.5463589656729</v>
          </cell>
          <cell r="AN33">
            <v>4216.0186588380147</v>
          </cell>
          <cell r="AO33">
            <v>4399.6691027319503</v>
          </cell>
          <cell r="AP33">
            <v>4341.4612093556852</v>
          </cell>
          <cell r="AQ33">
            <v>5499.5484156063767</v>
          </cell>
          <cell r="AR33">
            <v>4726.8005098090362</v>
          </cell>
          <cell r="AS33">
            <v>4291.0815814792413</v>
          </cell>
          <cell r="AT33">
            <v>6152.155229913491</v>
          </cell>
          <cell r="AU33">
            <v>4325.1403406287554</v>
          </cell>
          <cell r="AV33">
            <v>3722.5470704902123</v>
          </cell>
          <cell r="AW33">
            <v>3988.5046727090335</v>
          </cell>
          <cell r="AX33">
            <v>5222.6853002679445</v>
          </cell>
          <cell r="AY33">
            <v>5919.1566033245599</v>
          </cell>
          <cell r="AZ33">
            <v>5351.2498831538633</v>
          </cell>
          <cell r="BA33">
            <v>5682.9150377568576</v>
          </cell>
          <cell r="BB33">
            <v>6912.9554131568011</v>
          </cell>
          <cell r="BC33">
            <v>5743.6401338699143</v>
          </cell>
          <cell r="BD33">
            <v>6737.4919354842723</v>
          </cell>
          <cell r="BE33">
            <v>4812.7207660128443</v>
          </cell>
          <cell r="BF33">
            <v>5281.9777059181897</v>
          </cell>
          <cell r="BG33">
            <v>6160.7393899828921</v>
          </cell>
          <cell r="BH33">
            <v>6516.3166549531261</v>
          </cell>
          <cell r="BI33">
            <v>0</v>
          </cell>
        </row>
        <row r="35">
          <cell r="G35">
            <v>120932.81999736867</v>
          </cell>
          <cell r="H35">
            <v>114754.41882699827</v>
          </cell>
          <cell r="I35">
            <v>111725.58539764959</v>
          </cell>
          <cell r="J35">
            <v>143801.93382047809</v>
          </cell>
          <cell r="K35">
            <v>99293.37693419127</v>
          </cell>
          <cell r="L35">
            <v>74052.475000754479</v>
          </cell>
          <cell r="M35">
            <v>66943.950628136663</v>
          </cell>
          <cell r="N35">
            <v>92129.119149405378</v>
          </cell>
          <cell r="O35">
            <v>93869.184702299579</v>
          </cell>
          <cell r="P35">
            <v>97004.125577349405</v>
          </cell>
          <cell r="Q35">
            <v>93470.147000000012</v>
          </cell>
          <cell r="R35">
            <v>95116.161999999997</v>
          </cell>
          <cell r="S35">
            <v>91235.305000000008</v>
          </cell>
          <cell r="T35">
            <v>91623.144</v>
          </cell>
          <cell r="U35">
            <v>101319.689</v>
          </cell>
          <cell r="V35">
            <v>134028.2806</v>
          </cell>
          <cell r="W35">
            <v>133559.32740000001</v>
          </cell>
          <cell r="X35">
            <v>178908.56419999999</v>
          </cell>
          <cell r="Y35">
            <v>141235.32960000003</v>
          </cell>
          <cell r="Z35">
            <v>148555.9748</v>
          </cell>
          <cell r="AA35">
            <v>148226.85162848118</v>
          </cell>
          <cell r="AB35">
            <v>203826.22035671474</v>
          </cell>
          <cell r="AC35">
            <v>151752.45758284195</v>
          </cell>
          <cell r="AD35">
            <v>192000.19914076361</v>
          </cell>
          <cell r="AE35">
            <v>143075.08733668749</v>
          </cell>
          <cell r="AF35">
            <v>205670.80040399282</v>
          </cell>
          <cell r="AG35">
            <v>157481.43359265712</v>
          </cell>
          <cell r="AH35">
            <v>144644.71822789658</v>
          </cell>
          <cell r="AI35">
            <v>200083.57165434179</v>
          </cell>
          <cell r="AJ35">
            <v>170673.85927555477</v>
          </cell>
          <cell r="AK35">
            <v>230081.22412843458</v>
          </cell>
          <cell r="AL35">
            <v>122448.46155996737</v>
          </cell>
          <cell r="AM35">
            <v>174348.04540759808</v>
          </cell>
          <cell r="AN35">
            <v>160658.78262425063</v>
          </cell>
          <cell r="AO35">
            <v>182652.56479058095</v>
          </cell>
          <cell r="AP35">
            <v>164752.28982506384</v>
          </cell>
          <cell r="AQ35">
            <v>200102.08770323818</v>
          </cell>
          <cell r="AR35">
            <v>172377.17456338025</v>
          </cell>
          <cell r="AS35">
            <v>156517.4969419002</v>
          </cell>
          <cell r="AT35">
            <v>222625.39224967328</v>
          </cell>
          <cell r="AU35">
            <v>182797.28248318293</v>
          </cell>
          <cell r="AV35">
            <v>154195.9095449938</v>
          </cell>
          <cell r="AW35">
            <v>165923.75458857315</v>
          </cell>
          <cell r="AX35">
            <v>187745.89475538963</v>
          </cell>
          <cell r="AY35">
            <v>216662.43404699143</v>
          </cell>
          <cell r="AZ35">
            <v>200122.07446113307</v>
          </cell>
          <cell r="BA35">
            <v>218739.3310283641</v>
          </cell>
          <cell r="BB35">
            <v>220341.19111390607</v>
          </cell>
          <cell r="BC35">
            <v>216021.86585609746</v>
          </cell>
          <cell r="BD35">
            <v>248342.8425126955</v>
          </cell>
          <cell r="BE35">
            <v>180403.90823674464</v>
          </cell>
          <cell r="BF35">
            <v>206202.45198231871</v>
          </cell>
          <cell r="BG35">
            <v>202672.42829890741</v>
          </cell>
          <cell r="BH35">
            <v>238069.01769383333</v>
          </cell>
          <cell r="BI35">
            <v>0</v>
          </cell>
        </row>
        <row r="37">
          <cell r="G37">
            <v>22.293658043903697</v>
          </cell>
          <cell r="H37">
            <v>18.638960003919486</v>
          </cell>
          <cell r="I37">
            <v>17.908020395922637</v>
          </cell>
          <cell r="J37">
            <v>20.466309023911592</v>
          </cell>
          <cell r="K37">
            <v>19.004429807917905</v>
          </cell>
          <cell r="L37">
            <v>14.450565973123592</v>
          </cell>
          <cell r="M37">
            <v>13.6477567523945</v>
          </cell>
          <cell r="N37">
            <v>12.042138310936325</v>
          </cell>
          <cell r="O37">
            <v>13.6477567523945</v>
          </cell>
          <cell r="P37">
            <v>12.844947531665413</v>
          </cell>
          <cell r="Q37">
            <v>14.691408739342313</v>
          </cell>
          <cell r="R37">
            <v>13.888599518613228</v>
          </cell>
          <cell r="S37">
            <v>13.728037674467412</v>
          </cell>
          <cell r="T37">
            <v>13.968880440686137</v>
          </cell>
          <cell r="U37">
            <v>13.246352142029957</v>
          </cell>
          <cell r="V37">
            <v>14.909180916364395</v>
          </cell>
          <cell r="W37">
            <v>14.156148266307094</v>
          </cell>
          <cell r="X37">
            <v>12.593821906130737</v>
          </cell>
          <cell r="Y37">
            <v>12.236780563431154</v>
          </cell>
          <cell r="Z37">
            <v>11.613581128900975</v>
          </cell>
          <cell r="AA37">
            <v>10.63334035167121</v>
          </cell>
          <cell r="AB37">
            <v>10.841073496514603</v>
          </cell>
          <cell r="AC37">
            <v>11.514042330330181</v>
          </cell>
          <cell r="AD37">
            <v>12.187011164145758</v>
          </cell>
          <cell r="AE37">
            <v>12.857816111035884</v>
          </cell>
          <cell r="AF37">
            <v>10.563291712824444</v>
          </cell>
          <cell r="AG37">
            <v>11.37356246502145</v>
          </cell>
          <cell r="AH37">
            <v>11.235635168197932</v>
          </cell>
          <cell r="AI37">
            <v>11.097465468392301</v>
          </cell>
          <cell r="AJ37">
            <v>10.959295768586671</v>
          </cell>
          <cell r="AK37">
            <v>14.048949634447359</v>
          </cell>
          <cell r="AL37">
            <v>11.345217208658712</v>
          </cell>
          <cell r="AM37">
            <v>12.666031426911115</v>
          </cell>
          <cell r="AN37">
            <v>11.720886930985955</v>
          </cell>
          <cell r="AO37">
            <v>12.502720153987301</v>
          </cell>
          <cell r="AP37">
            <v>8.9975275355634938</v>
          </cell>
          <cell r="AQ37">
            <v>7.4434659477798837</v>
          </cell>
          <cell r="AR37">
            <v>7.4357558361277469</v>
          </cell>
          <cell r="AS37">
            <v>7.0629868334102053</v>
          </cell>
          <cell r="AT37">
            <v>7.0629868334102053</v>
          </cell>
          <cell r="AU37">
            <v>8.41950397929633</v>
          </cell>
          <cell r="AV37">
            <v>9.4685271246978235</v>
          </cell>
          <cell r="AW37">
            <v>9.2398683916686082</v>
          </cell>
          <cell r="AX37">
            <v>8.7106299608166164</v>
          </cell>
          <cell r="AY37">
            <v>8.4237945120797662</v>
          </cell>
          <cell r="AZ37">
            <v>8.5005635365156333</v>
          </cell>
          <cell r="BA37">
            <v>11.450510867664081</v>
          </cell>
          <cell r="BB37">
            <v>11.569724654268308</v>
          </cell>
          <cell r="BC37">
            <v>11.672139914211956</v>
          </cell>
          <cell r="BD37">
            <v>11.609915068703</v>
          </cell>
          <cell r="BE37">
            <v>13.079422547030527</v>
          </cell>
          <cell r="BF37">
            <v>13.033022253000009</v>
          </cell>
          <cell r="BG37">
            <v>13.033022253000009</v>
          </cell>
          <cell r="BH37">
            <v>13.033022253000009</v>
          </cell>
          <cell r="BI37">
            <v>0</v>
          </cell>
        </row>
        <row r="39">
          <cell r="G39">
            <v>42.097628145533221</v>
          </cell>
          <cell r="H39">
            <v>43.099952625188784</v>
          </cell>
          <cell r="I39">
            <v>36.083681267599921</v>
          </cell>
          <cell r="J39">
            <v>48.111575023466557</v>
          </cell>
          <cell r="K39">
            <v>45.104601584499889</v>
          </cell>
          <cell r="L39">
            <v>43.261064504194422</v>
          </cell>
          <cell r="M39">
            <v>38.171527503700965</v>
          </cell>
          <cell r="N39">
            <v>38.171527503700965</v>
          </cell>
          <cell r="O39">
            <v>35.626759003454225</v>
          </cell>
          <cell r="P39">
            <v>38.171527503700965</v>
          </cell>
          <cell r="Q39">
            <v>39.443911753824331</v>
          </cell>
          <cell r="R39">
            <v>40.71629600394769</v>
          </cell>
          <cell r="S39">
            <v>40.46181915392301</v>
          </cell>
          <cell r="T39">
            <v>37.408096953626931</v>
          </cell>
          <cell r="U39">
            <v>34.354374753330859</v>
          </cell>
          <cell r="V39">
            <v>37</v>
          </cell>
          <cell r="W39">
            <v>37.9</v>
          </cell>
          <cell r="X39">
            <v>43.7</v>
          </cell>
          <cell r="Y39">
            <v>48.2</v>
          </cell>
          <cell r="Z39">
            <v>48</v>
          </cell>
          <cell r="AA39">
            <v>48.2</v>
          </cell>
          <cell r="AB39">
            <v>36.1</v>
          </cell>
          <cell r="AC39">
            <v>47.4</v>
          </cell>
          <cell r="AD39">
            <v>47</v>
          </cell>
          <cell r="AE39">
            <v>34.799999999999997</v>
          </cell>
          <cell r="AF39">
            <v>53.636142661422184</v>
          </cell>
          <cell r="AG39">
            <v>51.843790358617767</v>
          </cell>
          <cell r="AH39">
            <v>51.843790358617767</v>
          </cell>
          <cell r="AI39">
            <v>51.843790358617767</v>
          </cell>
          <cell r="AJ39">
            <v>57.444891304881573</v>
          </cell>
          <cell r="AK39">
            <v>47.721380062167611</v>
          </cell>
          <cell r="AL39">
            <v>46.926023727798153</v>
          </cell>
          <cell r="AM39">
            <v>46.926023727798153</v>
          </cell>
          <cell r="AN39">
            <v>46.701979689947599</v>
          </cell>
          <cell r="AO39">
            <v>46.701979689947599</v>
          </cell>
          <cell r="AP39">
            <v>46.701979689947599</v>
          </cell>
          <cell r="AQ39">
            <v>45.178480232563842</v>
          </cell>
          <cell r="AR39">
            <v>49.163103445735914</v>
          </cell>
          <cell r="AS39">
            <v>43.827494684325011</v>
          </cell>
          <cell r="AT39">
            <v>43.827494684325011</v>
          </cell>
          <cell r="AU39">
            <v>45.10454570007316</v>
          </cell>
          <cell r="AV39">
            <v>32.423653157731913</v>
          </cell>
          <cell r="AW39">
            <v>34.675295738129961</v>
          </cell>
          <cell r="AX39">
            <v>35.112181611938539</v>
          </cell>
          <cell r="AY39">
            <v>33.308627107241584</v>
          </cell>
          <cell r="AZ39">
            <v>37.106173548808457</v>
          </cell>
          <cell r="BA39">
            <v>42.887629945541946</v>
          </cell>
          <cell r="BB39">
            <v>44.752796560647802</v>
          </cell>
          <cell r="BC39">
            <v>46.29197910068109</v>
          </cell>
          <cell r="BD39">
            <v>46.710941451461622</v>
          </cell>
          <cell r="BE39">
            <v>30.969921013734819</v>
          </cell>
          <cell r="BF39">
            <v>25.824749684496883</v>
          </cell>
          <cell r="BG39">
            <v>25.824749684496883</v>
          </cell>
          <cell r="BH39">
            <v>25.824749684496883</v>
          </cell>
          <cell r="BI39">
            <v>0</v>
          </cell>
        </row>
        <row r="40">
          <cell r="G40">
            <v>15.536498172613271</v>
          </cell>
          <cell r="H40">
            <v>15.906414795770733</v>
          </cell>
          <cell r="I40">
            <v>13.316998433668521</v>
          </cell>
          <cell r="J40">
            <v>17.75599791155803</v>
          </cell>
          <cell r="K40">
            <v>16.646248042085649</v>
          </cell>
          <cell r="L40">
            <v>15.965874545025583</v>
          </cell>
          <cell r="M40">
            <v>14.08753636325787</v>
          </cell>
          <cell r="N40">
            <v>14.08753636325787</v>
          </cell>
          <cell r="O40">
            <v>13.14836727237401</v>
          </cell>
          <cell r="P40">
            <v>14.08753636325787</v>
          </cell>
          <cell r="Q40">
            <v>14.557120908699797</v>
          </cell>
          <cell r="R40">
            <v>15.026705454141725</v>
          </cell>
          <cell r="S40">
            <v>14.932788545053336</v>
          </cell>
          <cell r="T40">
            <v>13.805785635992708</v>
          </cell>
          <cell r="U40">
            <v>12.678782726932079</v>
          </cell>
          <cell r="V40">
            <v>14.8</v>
          </cell>
          <cell r="W40">
            <v>14.4</v>
          </cell>
          <cell r="X40">
            <v>15.1</v>
          </cell>
          <cell r="Y40">
            <v>15.7</v>
          </cell>
          <cell r="Z40">
            <v>15.3</v>
          </cell>
          <cell r="AA40">
            <v>15.6</v>
          </cell>
          <cell r="AB40">
            <v>14.6</v>
          </cell>
          <cell r="AC40">
            <v>15.2</v>
          </cell>
          <cell r="AD40">
            <v>18.399999999999999</v>
          </cell>
          <cell r="AE40">
            <v>19.600000000000001</v>
          </cell>
          <cell r="AF40">
            <v>40.97653430267674</v>
          </cell>
          <cell r="AG40">
            <v>38.934372897668958</v>
          </cell>
          <cell r="AH40">
            <v>38.654317850355767</v>
          </cell>
          <cell r="AI40">
            <v>33.613326998718343</v>
          </cell>
          <cell r="AJ40">
            <v>33.445293970330432</v>
          </cell>
          <cell r="AK40">
            <v>19.558484394258578</v>
          </cell>
          <cell r="AL40">
            <v>20.100278888790676</v>
          </cell>
          <cell r="AM40">
            <v>19.282518150636161</v>
          </cell>
          <cell r="AN40">
            <v>19.954650264187819</v>
          </cell>
          <cell r="AO40">
            <v>20.682793387202114</v>
          </cell>
          <cell r="AP40">
            <v>31.953160678245752</v>
          </cell>
          <cell r="AQ40">
            <v>33.590362484838657</v>
          </cell>
          <cell r="AR40">
            <v>34.109024432462697</v>
          </cell>
          <cell r="AS40">
            <v>33.84857323846142</v>
          </cell>
          <cell r="AT40">
            <v>33.84857323846142</v>
          </cell>
          <cell r="AU40">
            <v>18.243849991160996</v>
          </cell>
          <cell r="AV40">
            <v>11.656675223307452</v>
          </cell>
          <cell r="AW40">
            <v>12.884604583756866</v>
          </cell>
          <cell r="AX40">
            <v>12.85643104599716</v>
          </cell>
          <cell r="AY40">
            <v>12.604213470386902</v>
          </cell>
          <cell r="AZ40">
            <v>13.024128008328299</v>
          </cell>
          <cell r="BA40">
            <v>13.208908328545542</v>
          </cell>
          <cell r="BB40">
            <v>13.971834288436135</v>
          </cell>
          <cell r="BC40">
            <v>14.022076163924121</v>
          </cell>
          <cell r="BD40">
            <v>14.344643567419453</v>
          </cell>
          <cell r="BE40">
            <v>19.032346097091477</v>
          </cell>
          <cell r="BF40">
            <v>19.585956674179812</v>
          </cell>
          <cell r="BG40">
            <v>19.585956674179812</v>
          </cell>
          <cell r="BH40">
            <v>19.585956674179812</v>
          </cell>
          <cell r="BI40">
            <v>0</v>
          </cell>
        </row>
        <row r="41">
          <cell r="G41">
            <v>0.80697566230247553</v>
          </cell>
          <cell r="H41">
            <v>0.82618936854777281</v>
          </cell>
          <cell r="I41">
            <v>0.69169342483069363</v>
          </cell>
          <cell r="J41">
            <v>0.92225789977425809</v>
          </cell>
          <cell r="K41">
            <v>0.86461678103836681</v>
          </cell>
          <cell r="L41">
            <v>0.82927774599307458</v>
          </cell>
          <cell r="M41">
            <v>0.73171565822918361</v>
          </cell>
          <cell r="N41">
            <v>0.73171565822918361</v>
          </cell>
          <cell r="O41">
            <v>0.6829346143472379</v>
          </cell>
          <cell r="P41">
            <v>0.73171565822918361</v>
          </cell>
          <cell r="Q41">
            <v>0.75610618017015641</v>
          </cell>
          <cell r="R41">
            <v>0.78049670211112898</v>
          </cell>
          <cell r="S41">
            <v>0.7756185977229344</v>
          </cell>
          <cell r="T41">
            <v>0.71708134506459975</v>
          </cell>
          <cell r="U41">
            <v>0.65854409240626499</v>
          </cell>
          <cell r="V41">
            <v>0.79810580812924969</v>
          </cell>
          <cell r="W41">
            <v>0.77297200996070214</v>
          </cell>
          <cell r="X41">
            <v>0.77311563166452235</v>
          </cell>
          <cell r="Y41">
            <v>0.85641621988027983</v>
          </cell>
          <cell r="Z41">
            <v>0.82395771481689861</v>
          </cell>
          <cell r="AA41">
            <v>0.7790041215211535</v>
          </cell>
          <cell r="AB41">
            <v>0.7692378456613751</v>
          </cell>
          <cell r="AC41">
            <v>0.80801570569284842</v>
          </cell>
          <cell r="AD41">
            <v>0.92449290749108881</v>
          </cell>
          <cell r="AE41">
            <v>0.92406204237962786</v>
          </cell>
          <cell r="AF41">
            <v>1.2704676456817579</v>
          </cell>
          <cell r="AG41">
            <v>1.1419825429994068</v>
          </cell>
          <cell r="AH41">
            <v>1.1339381463876894</v>
          </cell>
          <cell r="AI41">
            <v>1.085671766717385</v>
          </cell>
          <cell r="AJ41">
            <v>1.0293609904353629</v>
          </cell>
          <cell r="AK41">
            <v>0.84488688733545891</v>
          </cell>
          <cell r="AL41">
            <v>0.88485627634043795</v>
          </cell>
          <cell r="AM41">
            <v>0.67698906789365942</v>
          </cell>
          <cell r="AN41">
            <v>0.81503091375073056</v>
          </cell>
          <cell r="AO41">
            <v>0.8056994136811384</v>
          </cell>
          <cell r="AP41">
            <v>0.79940386889280823</v>
          </cell>
          <cell r="AQ41">
            <v>1.0250170162650354</v>
          </cell>
          <cell r="AR41">
            <v>0.96914063740004608</v>
          </cell>
          <cell r="AS41">
            <v>1.002717948857355</v>
          </cell>
          <cell r="AT41">
            <v>1.002717948857355</v>
          </cell>
          <cell r="AU41">
            <v>0.78393288532915339</v>
          </cell>
          <cell r="AV41">
            <v>0.68027439946988477</v>
          </cell>
          <cell r="AW41">
            <v>0.71002096926069358</v>
          </cell>
          <cell r="AX41">
            <v>0.71074979159371521</v>
          </cell>
          <cell r="AY41">
            <v>0.68831075168499045</v>
          </cell>
          <cell r="AZ41">
            <v>0.72797445361872459</v>
          </cell>
          <cell r="BA41">
            <v>0.63802844622378951</v>
          </cell>
          <cell r="BB41">
            <v>0.67000492275536627</v>
          </cell>
          <cell r="BC41">
            <v>0.67395150373307489</v>
          </cell>
          <cell r="BD41">
            <v>0.67618945487045468</v>
          </cell>
          <cell r="BE41">
            <v>0.74936794721103106</v>
          </cell>
          <cell r="BF41">
            <v>0.73958290406047023</v>
          </cell>
          <cell r="BG41">
            <v>0.73958290406047023</v>
          </cell>
          <cell r="BH41">
            <v>0.73958290406047023</v>
          </cell>
          <cell r="BI41">
            <v>0</v>
          </cell>
        </row>
        <row r="43">
          <cell r="G43">
            <v>89.925702221485096</v>
          </cell>
          <cell r="H43">
            <v>88.127188177055373</v>
          </cell>
          <cell r="I43">
            <v>84.530160088195984</v>
          </cell>
          <cell r="J43">
            <v>93.522730310344485</v>
          </cell>
          <cell r="K43">
            <v>88.127188177055373</v>
          </cell>
          <cell r="L43">
            <v>92.693922828663389</v>
          </cell>
          <cell r="M43">
            <v>88.986165915516878</v>
          </cell>
          <cell r="N43">
            <v>77.862895176077274</v>
          </cell>
          <cell r="O43">
            <v>77.862895176077274</v>
          </cell>
          <cell r="P43">
            <v>70.44738134978418</v>
          </cell>
          <cell r="Q43">
            <v>76.750568102133286</v>
          </cell>
          <cell r="R43">
            <v>82.682979163167758</v>
          </cell>
          <cell r="S43">
            <v>85.278409002370324</v>
          </cell>
          <cell r="T43">
            <v>77.121343793447949</v>
          </cell>
          <cell r="U43">
            <v>72.30125980635745</v>
          </cell>
          <cell r="V43">
            <v>77.658177516660189</v>
          </cell>
          <cell r="W43">
            <v>83.280489011079027</v>
          </cell>
          <cell r="X43">
            <v>95.374315298552887</v>
          </cell>
          <cell r="Y43">
            <v>96.311367214289348</v>
          </cell>
          <cell r="Z43">
            <v>89.371326463366103</v>
          </cell>
          <cell r="AA43">
            <v>91.186864550105511</v>
          </cell>
          <cell r="AB43">
            <v>66.58925176202311</v>
          </cell>
          <cell r="AC43">
            <v>84.510369650483156</v>
          </cell>
          <cell r="AD43">
            <v>74.202798577381955</v>
          </cell>
          <cell r="AE43">
            <v>71.772320170940475</v>
          </cell>
          <cell r="AF43">
            <v>56.264815892384682</v>
          </cell>
          <cell r="AG43">
            <v>57.172482230080298</v>
          </cell>
          <cell r="AH43">
            <v>52.580025154641667</v>
          </cell>
          <cell r="AI43">
            <v>48.643633375694279</v>
          </cell>
          <cell r="AJ43">
            <v>48.643633375694279</v>
          </cell>
          <cell r="AK43">
            <v>72.895415093140969</v>
          </cell>
          <cell r="AL43">
            <v>59.938125487439109</v>
          </cell>
          <cell r="AM43">
            <v>56.001733708491699</v>
          </cell>
          <cell r="AN43">
            <v>60.594190783930344</v>
          </cell>
          <cell r="AO43">
            <v>56.985831653228551</v>
          </cell>
          <cell r="AP43">
            <v>59.938125487439109</v>
          </cell>
          <cell r="AQ43">
            <v>67.742350221850558</v>
          </cell>
          <cell r="AR43">
            <v>51.218361631774115</v>
          </cell>
          <cell r="AS43">
            <v>88.442850489390239</v>
          </cell>
          <cell r="AT43">
            <v>87.130719896407768</v>
          </cell>
          <cell r="AU43">
            <v>70.699892578433051</v>
          </cell>
          <cell r="AV43">
            <v>84.593715394876156</v>
          </cell>
          <cell r="AW43">
            <v>84.175473768362991</v>
          </cell>
          <cell r="AX43">
            <v>82.546791669823492</v>
          </cell>
          <cell r="AY43">
            <v>85.838599294968262</v>
          </cell>
          <cell r="AZ43">
            <v>84.209917196428776</v>
          </cell>
          <cell r="BA43">
            <v>78.129832061196282</v>
          </cell>
          <cell r="BB43">
            <v>78.023221450516445</v>
          </cell>
          <cell r="BC43">
            <v>78.527407630869959</v>
          </cell>
          <cell r="BD43">
            <v>77.902505435962055</v>
          </cell>
          <cell r="BE43">
            <v>80.74720456154806</v>
          </cell>
          <cell r="BF43">
            <v>77.540665742988253</v>
          </cell>
          <cell r="BG43">
            <v>77.540665742988253</v>
          </cell>
          <cell r="BH43">
            <v>77.540665742988253</v>
          </cell>
          <cell r="BI43">
            <v>0</v>
          </cell>
        </row>
        <row r="44">
          <cell r="G44">
            <v>113.78310804385555</v>
          </cell>
          <cell r="H44">
            <v>111.50744588297842</v>
          </cell>
          <cell r="I44">
            <v>106.95612156122421</v>
          </cell>
          <cell r="J44">
            <v>118.33443236560976</v>
          </cell>
          <cell r="K44">
            <v>111.50744588297842</v>
          </cell>
          <cell r="L44">
            <v>117.28574118048667</v>
          </cell>
          <cell r="M44">
            <v>112.59431153326722</v>
          </cell>
          <cell r="N44">
            <v>98.520022591608821</v>
          </cell>
          <cell r="O44">
            <v>98.520022591608821</v>
          </cell>
          <cell r="P44">
            <v>89.137163297169863</v>
          </cell>
          <cell r="Q44">
            <v>97.112593697442961</v>
          </cell>
          <cell r="R44">
            <v>104.61888113299413</v>
          </cell>
          <cell r="S44">
            <v>107.90288188604774</v>
          </cell>
          <cell r="T44">
            <v>97.5817366621649</v>
          </cell>
          <cell r="U44">
            <v>91.482878120779603</v>
          </cell>
          <cell r="V44">
            <v>100.5469608306007</v>
          </cell>
          <cell r="W44">
            <v>106.45647902304962</v>
          </cell>
          <cell r="X44">
            <v>117.91787886027764</v>
          </cell>
          <cell r="Y44">
            <v>114.69914993124927</v>
          </cell>
          <cell r="Z44">
            <v>108.99399548032596</v>
          </cell>
          <cell r="AA44">
            <v>98.963141833777215</v>
          </cell>
          <cell r="AB44">
            <v>98.912050898395805</v>
          </cell>
          <cell r="AC44">
            <v>107.83593427834751</v>
          </cell>
          <cell r="AD44">
            <v>96.902474106727297</v>
          </cell>
          <cell r="AE44">
            <v>97.839141255386352</v>
          </cell>
          <cell r="AF44">
            <v>78.61881643994171</v>
          </cell>
          <cell r="AG44">
            <v>83.676696025515383</v>
          </cell>
          <cell r="AH44">
            <v>63.835888960802762</v>
          </cell>
          <cell r="AI44">
            <v>80.624264169405734</v>
          </cell>
          <cell r="AJ44">
            <v>79.861156205378336</v>
          </cell>
          <cell r="AK44">
            <v>101.69558282611253</v>
          </cell>
          <cell r="AL44">
            <v>100.46888677393851</v>
          </cell>
          <cell r="AM44">
            <v>98.179562881856285</v>
          </cell>
          <cell r="AN44">
            <v>101.61354871997962</v>
          </cell>
          <cell r="AO44">
            <v>93.791692088698667</v>
          </cell>
          <cell r="AP44">
            <v>97.607231908835715</v>
          </cell>
          <cell r="AQ44">
            <v>104.95367227852755</v>
          </cell>
          <cell r="AR44">
            <v>99.374895196708792</v>
          </cell>
          <cell r="AS44">
            <v>106.62442085496917</v>
          </cell>
          <cell r="AT44">
            <v>104.33509696288694</v>
          </cell>
          <cell r="AU44">
            <v>101.52273887226033</v>
          </cell>
          <cell r="AV44">
            <v>88.21489908758636</v>
          </cell>
          <cell r="AW44">
            <v>86.626489860463309</v>
          </cell>
          <cell r="AX44">
            <v>84.749625822937915</v>
          </cell>
          <cell r="AY44">
            <v>87.069855587563239</v>
          </cell>
          <cell r="AZ44">
            <v>88.05464641514061</v>
          </cell>
          <cell r="BA44">
            <v>90.32794503997826</v>
          </cell>
          <cell r="BB44">
            <v>91.6605223221611</v>
          </cell>
          <cell r="BC44">
            <v>88.775592664155496</v>
          </cell>
          <cell r="BD44">
            <v>90.344161084213837</v>
          </cell>
          <cell r="BE44">
            <v>103.2931646109632</v>
          </cell>
          <cell r="BF44">
            <v>102.56768168510216</v>
          </cell>
          <cell r="BG44">
            <v>102.56768168510216</v>
          </cell>
          <cell r="BH44">
            <v>102.56768168510216</v>
          </cell>
          <cell r="BI44">
            <v>0</v>
          </cell>
        </row>
        <row r="49">
          <cell r="G49">
            <v>635.7236109899801</v>
          </cell>
          <cell r="H49">
            <v>623.00913877018036</v>
          </cell>
          <cell r="I49">
            <v>597.58019433058121</v>
          </cell>
          <cell r="J49">
            <v>661.15255542957914</v>
          </cell>
          <cell r="K49">
            <v>623.00913877018036</v>
          </cell>
          <cell r="L49">
            <v>655.29335753561008</v>
          </cell>
          <cell r="M49">
            <v>629.08162323418583</v>
          </cell>
          <cell r="N49">
            <v>550.4464203299126</v>
          </cell>
          <cell r="O49">
            <v>550.4464203299126</v>
          </cell>
          <cell r="P49">
            <v>498.02295172706374</v>
          </cell>
          <cell r="Q49">
            <v>542.58290003948514</v>
          </cell>
          <cell r="R49">
            <v>584.52167492176432</v>
          </cell>
          <cell r="S49">
            <v>602.86988893276134</v>
          </cell>
          <cell r="T49">
            <v>545.2040734696277</v>
          </cell>
          <cell r="U49">
            <v>511.12881887777587</v>
          </cell>
          <cell r="V49">
            <v>581.97065060522516</v>
          </cell>
          <cell r="W49">
            <v>609.24156599954631</v>
          </cell>
          <cell r="X49">
            <v>648.77310415938848</v>
          </cell>
          <cell r="Y49">
            <v>634.24010981255799</v>
          </cell>
          <cell r="Z49">
            <v>585.80614262429117</v>
          </cell>
          <cell r="AA49">
            <v>530.65585594648473</v>
          </cell>
          <cell r="AB49">
            <v>542.62812271264272</v>
          </cell>
          <cell r="AC49">
            <v>599.06204182000499</v>
          </cell>
          <cell r="AD49">
            <v>563.59146718979991</v>
          </cell>
          <cell r="AE49">
            <v>566.80670837442153</v>
          </cell>
          <cell r="AF49">
            <v>545.06821934227378</v>
          </cell>
          <cell r="AG49">
            <v>561.39535115107276</v>
          </cell>
          <cell r="AH49">
            <v>464.69986450843442</v>
          </cell>
          <cell r="AI49">
            <v>533.40034444425339</v>
          </cell>
          <cell r="AJ49">
            <v>528.1426137175082</v>
          </cell>
          <cell r="AK49">
            <v>750.68859624024935</v>
          </cell>
          <cell r="AL49">
            <v>692.98738822829068</v>
          </cell>
          <cell r="AM49">
            <v>655.36599886734871</v>
          </cell>
          <cell r="AN49">
            <v>684.77710854443967</v>
          </cell>
          <cell r="AO49">
            <v>654.82030253875587</v>
          </cell>
          <cell r="AP49">
            <v>688.07457948106116</v>
          </cell>
          <cell r="AQ49">
            <v>699.11049446820664</v>
          </cell>
          <cell r="AR49">
            <v>677.12670113306035</v>
          </cell>
          <cell r="AS49">
            <v>714.80704884844226</v>
          </cell>
          <cell r="AT49">
            <v>695.33989554204777</v>
          </cell>
          <cell r="AU49">
            <v>679.98395883468368</v>
          </cell>
          <cell r="AV49">
            <v>642.564204627864</v>
          </cell>
          <cell r="AW49">
            <v>635.64919792737533</v>
          </cell>
          <cell r="AX49">
            <v>623.53378071455222</v>
          </cell>
          <cell r="AY49">
            <v>638.48736242700681</v>
          </cell>
          <cell r="AZ49">
            <v>638.4622964962324</v>
          </cell>
          <cell r="BA49">
            <v>646.76874461740351</v>
          </cell>
          <cell r="BB49">
            <v>652.72955993862718</v>
          </cell>
          <cell r="BC49">
            <v>626.75229189444531</v>
          </cell>
          <cell r="BD49">
            <v>628.09701089144187</v>
          </cell>
          <cell r="BE49">
            <v>716.40307535008355</v>
          </cell>
          <cell r="BF49">
            <v>705.23948509882405</v>
          </cell>
          <cell r="BG49">
            <v>705.23948509882405</v>
          </cell>
          <cell r="BH49">
            <v>705.23948509882405</v>
          </cell>
          <cell r="BI49">
            <v>0</v>
          </cell>
        </row>
        <row r="52">
          <cell r="G52">
            <v>38.499163944040532</v>
          </cell>
          <cell r="H52">
            <v>37.72918066515971</v>
          </cell>
          <cell r="I52">
            <v>36.189214107398094</v>
          </cell>
          <cell r="J52">
            <v>40.039130501802141</v>
          </cell>
          <cell r="K52">
            <v>37.72918066515971</v>
          </cell>
          <cell r="L52">
            <v>39.684299854645253</v>
          </cell>
          <cell r="M52">
            <v>38.096927860459452</v>
          </cell>
          <cell r="N52">
            <v>33.33481187790202</v>
          </cell>
          <cell r="O52">
            <v>33.33481187790202</v>
          </cell>
          <cell r="P52">
            <v>30.160067889530392</v>
          </cell>
          <cell r="Q52">
            <v>32.858600279646268</v>
          </cell>
          <cell r="R52">
            <v>35.398395470343573</v>
          </cell>
          <cell r="S52">
            <v>36.509555866273637</v>
          </cell>
          <cell r="T52">
            <v>33.01733747906485</v>
          </cell>
          <cell r="U52">
            <v>30.953753886623296</v>
          </cell>
          <cell r="V52">
            <v>34.122757040593932</v>
          </cell>
          <cell r="W52">
            <v>36.093048522736026</v>
          </cell>
          <cell r="X52">
            <v>39.846852623521116</v>
          </cell>
          <cell r="Y52">
            <v>38.773696744198766</v>
          </cell>
          <cell r="Z52">
            <v>36.76118771643128</v>
          </cell>
          <cell r="AA52">
            <v>33.367756050947428</v>
          </cell>
          <cell r="AB52">
            <v>33.421879329922469</v>
          </cell>
          <cell r="AC52">
            <v>36.469955388521662</v>
          </cell>
          <cell r="AD52">
            <v>32.899809939868291</v>
          </cell>
          <cell r="AE52">
            <v>33.207882771240016</v>
          </cell>
          <cell r="AF52">
            <v>27.134620492458509</v>
          </cell>
          <cell r="AG52">
            <v>28.787332848433085</v>
          </cell>
          <cell r="AH52">
            <v>22.140688103512076</v>
          </cell>
          <cell r="AI52">
            <v>27.702069449242714</v>
          </cell>
          <cell r="AJ52">
            <v>27.438634736043785</v>
          </cell>
          <cell r="AK52">
            <v>35.32835720327575</v>
          </cell>
          <cell r="AL52">
            <v>34.662889973163367</v>
          </cell>
          <cell r="AM52">
            <v>33.764501674499236</v>
          </cell>
          <cell r="AN52">
            <v>34.976978923661264</v>
          </cell>
          <cell r="AO52">
            <v>32.398367792322944</v>
          </cell>
          <cell r="AP52">
            <v>33.74931765802615</v>
          </cell>
          <cell r="AQ52">
            <v>36.083587999480422</v>
          </cell>
          <cell r="AR52">
            <v>34.246960069699604</v>
          </cell>
          <cell r="AS52">
            <v>36.673030232416771</v>
          </cell>
          <cell r="AT52">
            <v>35.864712066308755</v>
          </cell>
          <cell r="AU52">
            <v>34.920644738019519</v>
          </cell>
          <cell r="AV52">
            <v>30.593426031720913</v>
          </cell>
          <cell r="AW52">
            <v>30.065478554208038</v>
          </cell>
          <cell r="AX52">
            <v>29.422312076587598</v>
          </cell>
          <cell r="AY52">
            <v>30.216777754991771</v>
          </cell>
          <cell r="AZ52">
            <v>30.523211645530989</v>
          </cell>
          <cell r="BA52">
            <v>31.273504809408131</v>
          </cell>
          <cell r="BB52">
            <v>31.71740512360422</v>
          </cell>
          <cell r="BC52">
            <v>30.690665939241644</v>
          </cell>
          <cell r="BD52">
            <v>31.184909704189746</v>
          </cell>
          <cell r="BE52">
            <v>35.649354434937742</v>
          </cell>
          <cell r="BF52">
            <v>35.369252689058847</v>
          </cell>
          <cell r="BG52">
            <v>35.369252689058847</v>
          </cell>
          <cell r="BH52">
            <v>35.369252689058847</v>
          </cell>
          <cell r="BI52">
            <v>0</v>
          </cell>
        </row>
        <row r="54">
          <cell r="G54">
            <v>958.66634522371396</v>
          </cell>
          <cell r="H54">
            <v>938.84447028880061</v>
          </cell>
          <cell r="I54">
            <v>893.25608360942124</v>
          </cell>
          <cell r="J54">
            <v>1000.304988466046</v>
          </cell>
          <cell r="K54">
            <v>941.99284971091561</v>
          </cell>
          <cell r="L54">
            <v>979.46410416774199</v>
          </cell>
          <cell r="M54">
            <v>935.39756482101188</v>
          </cell>
          <cell r="N54">
            <v>825.19706781162495</v>
          </cell>
          <cell r="O54">
            <v>823.26996761807061</v>
          </cell>
          <cell r="P54">
            <v>753.60329132040169</v>
          </cell>
          <cell r="Q54">
            <v>818.75320970074426</v>
          </cell>
          <cell r="R54">
            <v>877.63402836708349</v>
          </cell>
          <cell r="S54">
            <v>902.45899965861975</v>
          </cell>
          <cell r="T54">
            <v>818.82433577967583</v>
          </cell>
          <cell r="U54">
            <v>766.80476440623545</v>
          </cell>
          <cell r="V54">
            <v>861.80583271757359</v>
          </cell>
          <cell r="W54">
            <v>902.30070283267878</v>
          </cell>
          <cell r="X54">
            <v>974.07908847953547</v>
          </cell>
          <cell r="Y54">
            <v>961.01752048560684</v>
          </cell>
          <cell r="Z54">
            <v>896.6701911281325</v>
          </cell>
          <cell r="AA54">
            <v>829.38596285450717</v>
          </cell>
          <cell r="AB54">
            <v>803.86161604516008</v>
          </cell>
          <cell r="AC54">
            <v>902.80035917338023</v>
          </cell>
          <cell r="AD54">
            <v>846.10805388541428</v>
          </cell>
          <cell r="AE54">
            <v>837.80793072540393</v>
          </cell>
          <cell r="AF54">
            <v>813.5329084896639</v>
          </cell>
          <cell r="AG54">
            <v>834.3255705194091</v>
          </cell>
          <cell r="AH54">
            <v>706.12414825095004</v>
          </cell>
          <cell r="AI54">
            <v>788.01056603104189</v>
          </cell>
          <cell r="AJ54">
            <v>786.96488006885863</v>
          </cell>
          <cell r="AK54">
            <v>1042.7816523409876</v>
          </cell>
          <cell r="AL54">
            <v>967.31366656441969</v>
          </cell>
          <cell r="AM54">
            <v>922.86335950543503</v>
          </cell>
          <cell r="AN54">
            <v>961.15437477088301</v>
          </cell>
          <cell r="AO54">
            <v>918.68938671782416</v>
          </cell>
          <cell r="AP54">
            <v>967.82132630801175</v>
          </cell>
          <cell r="AQ54">
            <v>995.12743064951258</v>
          </cell>
          <cell r="AR54">
            <v>953.64394238296927</v>
          </cell>
          <cell r="AS54">
            <v>1032.2891231302724</v>
          </cell>
          <cell r="AT54">
            <v>1008.4121971727052</v>
          </cell>
          <cell r="AU54">
            <v>959.67906757925618</v>
          </cell>
          <cell r="AV54">
            <v>900.19537504725452</v>
          </cell>
          <cell r="AW54">
            <v>894.02642979322582</v>
          </cell>
          <cell r="AX54">
            <v>877.64250269424724</v>
          </cell>
          <cell r="AY54">
            <v>896.63754090592329</v>
          </cell>
          <cell r="AZ54">
            <v>900.60891130060384</v>
          </cell>
          <cell r="BA54">
            <v>914.68510411596151</v>
          </cell>
          <cell r="BB54">
            <v>925.09506926101653</v>
          </cell>
          <cell r="BC54">
            <v>897.40610481126259</v>
          </cell>
          <cell r="BD54">
            <v>900.87027665826201</v>
          </cell>
          <cell r="BE54">
            <v>999.92385656260046</v>
          </cell>
          <cell r="BF54">
            <v>979.90039673171054</v>
          </cell>
          <cell r="BG54">
            <v>979.90039673171054</v>
          </cell>
          <cell r="BH54">
            <v>979.90039673171054</v>
          </cell>
          <cell r="BI54">
            <v>0</v>
          </cell>
        </row>
        <row r="56">
          <cell r="G56">
            <v>26.677704420570688</v>
          </cell>
          <cell r="H56">
            <v>22.304310253264021</v>
          </cell>
          <cell r="I56">
            <v>21.429631419802686</v>
          </cell>
          <cell r="J56">
            <v>24.491007336917352</v>
          </cell>
          <cell r="K56">
            <v>22.741649669994686</v>
          </cell>
          <cell r="L56">
            <v>10.067227627942767</v>
          </cell>
          <cell r="M56">
            <v>12.700441871934176</v>
          </cell>
          <cell r="N56">
            <v>13.543391553699719</v>
          </cell>
          <cell r="O56">
            <v>13.471138723834102</v>
          </cell>
          <cell r="P56">
            <v>14.940279597768333</v>
          </cell>
          <cell r="Q56">
            <v>15.192120850311047</v>
          </cell>
          <cell r="R56">
            <v>15.192120850311047</v>
          </cell>
          <cell r="S56">
            <v>15.192120850311047</v>
          </cell>
          <cell r="T56">
            <v>15.192120850311047</v>
          </cell>
          <cell r="U56">
            <v>15.192120850311047</v>
          </cell>
          <cell r="V56">
            <v>16.658291330128581</v>
          </cell>
          <cell r="W56">
            <v>17.453072458650379</v>
          </cell>
          <cell r="X56">
            <v>17.453072458650379</v>
          </cell>
          <cell r="Y56">
            <v>17.453072458650379</v>
          </cell>
          <cell r="Z56">
            <v>17.453072458650379</v>
          </cell>
          <cell r="AA56">
            <v>17.453072458650379</v>
          </cell>
          <cell r="AB56">
            <v>17.453072458650379</v>
          </cell>
          <cell r="AC56">
            <v>17.453072458650379</v>
          </cell>
          <cell r="AD56">
            <v>17.453072458650379</v>
          </cell>
          <cell r="AE56">
            <v>15.943791123679693</v>
          </cell>
          <cell r="AF56">
            <v>14.314088405599644</v>
          </cell>
          <cell r="AG56">
            <v>12.210728247289433</v>
          </cell>
          <cell r="AH56">
            <v>15.911678754850531</v>
          </cell>
          <cell r="AI56">
            <v>16.345195734044239</v>
          </cell>
          <cell r="AJ56">
            <v>17.035611663871254</v>
          </cell>
          <cell r="AK56">
            <v>17.453072458650379</v>
          </cell>
          <cell r="AL56">
            <v>17.453072458650379</v>
          </cell>
          <cell r="AM56">
            <v>17.453072458650379</v>
          </cell>
          <cell r="AN56">
            <v>17.453072458650379</v>
          </cell>
          <cell r="AO56">
            <v>16.63420705350671</v>
          </cell>
          <cell r="AP56">
            <v>17.453072458650379</v>
          </cell>
          <cell r="AQ56">
            <v>14.346200774428807</v>
          </cell>
          <cell r="AR56">
            <v>15.871538293814076</v>
          </cell>
          <cell r="AS56">
            <v>15.165066179572477</v>
          </cell>
          <cell r="AT56">
            <v>14.739577292586061</v>
          </cell>
          <cell r="AU56">
            <v>14.474650249745462</v>
          </cell>
          <cell r="AV56">
            <v>17.453072458650379</v>
          </cell>
          <cell r="AW56">
            <v>15.791257371741168</v>
          </cell>
          <cell r="AX56">
            <v>15.349712300340169</v>
          </cell>
          <cell r="AY56">
            <v>14.129442284831955</v>
          </cell>
          <cell r="AZ56">
            <v>15.751116910704713</v>
          </cell>
          <cell r="BA56">
            <v>15.438021314620368</v>
          </cell>
          <cell r="BB56">
            <v>16.931246465176471</v>
          </cell>
          <cell r="BC56">
            <v>13.832402873162192</v>
          </cell>
          <cell r="BD56">
            <v>17.455450780966792</v>
          </cell>
          <cell r="BE56">
            <v>17.455450780966792</v>
          </cell>
          <cell r="BF56">
            <v>17.455450780966792</v>
          </cell>
          <cell r="BG56">
            <v>17.455450780966792</v>
          </cell>
          <cell r="BH56">
            <v>17.455450780966789</v>
          </cell>
          <cell r="BI56">
            <v>0</v>
          </cell>
        </row>
        <row r="58">
          <cell r="G58">
            <v>64.782648864829426</v>
          </cell>
          <cell r="H58">
            <v>66.325092885420617</v>
          </cell>
          <cell r="I58">
            <v>55.527984741282374</v>
          </cell>
          <cell r="J58">
            <v>74.037312988376485</v>
          </cell>
          <cell r="K58">
            <v>69.409980926602955</v>
          </cell>
          <cell r="L58">
            <v>41.835994144056244</v>
          </cell>
          <cell r="M58">
            <v>45.933071429453477</v>
          </cell>
          <cell r="N58">
            <v>49.470299644796434</v>
          </cell>
          <cell r="O58">
            <v>49.724776494821107</v>
          </cell>
          <cell r="P58">
            <v>45.475013099409068</v>
          </cell>
          <cell r="Q58">
            <v>82.071328901457292</v>
          </cell>
          <cell r="R58">
            <v>73.123413900889744</v>
          </cell>
          <cell r="S58">
            <v>74.545430538827617</v>
          </cell>
          <cell r="T58">
            <v>75.133781016084654</v>
          </cell>
          <cell r="U58">
            <v>76.579972954774874</v>
          </cell>
          <cell r="V58">
            <v>66.214876376419923</v>
          </cell>
          <cell r="W58">
            <v>66.214876376419923</v>
          </cell>
          <cell r="X58">
            <v>66.214876376419923</v>
          </cell>
          <cell r="Y58">
            <v>66.214876376419923</v>
          </cell>
          <cell r="Z58">
            <v>66.214876376419923</v>
          </cell>
          <cell r="AA58">
            <v>66.214876376419923</v>
          </cell>
          <cell r="AB58">
            <v>66.214876376419923</v>
          </cell>
          <cell r="AC58">
            <v>66.214876376419923</v>
          </cell>
          <cell r="AD58">
            <v>66.214876376419923</v>
          </cell>
          <cell r="AE58">
            <v>66.214876376419923</v>
          </cell>
          <cell r="AF58">
            <v>66.214876376419923</v>
          </cell>
          <cell r="AG58">
            <v>61.837874555995541</v>
          </cell>
          <cell r="AH58">
            <v>66.214876376419923</v>
          </cell>
          <cell r="AI58">
            <v>66.214876376419923</v>
          </cell>
          <cell r="AJ58">
            <v>66.214876376419923</v>
          </cell>
          <cell r="AK58">
            <v>66.214876376419923</v>
          </cell>
          <cell r="AL58">
            <v>66.214876376419923</v>
          </cell>
          <cell r="AM58">
            <v>66.214876376419923</v>
          </cell>
          <cell r="AN58">
            <v>66.214876376419923</v>
          </cell>
          <cell r="AO58">
            <v>66.214876376419923</v>
          </cell>
          <cell r="AP58">
            <v>66.214876376419923</v>
          </cell>
          <cell r="AQ58">
            <v>66.214876376419923</v>
          </cell>
          <cell r="AR58">
            <v>66.214876376419923</v>
          </cell>
          <cell r="AS58">
            <v>66.214876376419923</v>
          </cell>
          <cell r="AT58">
            <v>66.214876376419923</v>
          </cell>
          <cell r="AU58">
            <v>66.214876376419923</v>
          </cell>
          <cell r="AV58">
            <v>66.214876376419923</v>
          </cell>
          <cell r="AW58">
            <v>66.214876376419923</v>
          </cell>
          <cell r="AX58">
            <v>66.214876376419923</v>
          </cell>
          <cell r="AY58">
            <v>66.214876376419923</v>
          </cell>
          <cell r="AZ58">
            <v>66.214876376419923</v>
          </cell>
          <cell r="BA58">
            <v>66.214876376419923</v>
          </cell>
          <cell r="BB58">
            <v>66.214876376419923</v>
          </cell>
          <cell r="BC58">
            <v>66.214876376419923</v>
          </cell>
          <cell r="BD58">
            <v>66.214876376419923</v>
          </cell>
          <cell r="BE58">
            <v>74.053578184142992</v>
          </cell>
          <cell r="BF58">
            <v>76.557874262033721</v>
          </cell>
          <cell r="BG58">
            <v>70.902371763480645</v>
          </cell>
          <cell r="BH58">
            <v>71.71545159971987</v>
          </cell>
          <cell r="BI58">
            <v>0</v>
          </cell>
        </row>
        <row r="59">
          <cell r="G59">
            <v>23.908603644508748</v>
          </cell>
          <cell r="H59">
            <v>24.477856112235148</v>
          </cell>
          <cell r="I59">
            <v>20.493088838150356</v>
          </cell>
          <cell r="J59">
            <v>27.32411845086714</v>
          </cell>
          <cell r="K59">
            <v>25.616361047687942</v>
          </cell>
          <cell r="L59">
            <v>15.439939854130619</v>
          </cell>
          <cell r="M59">
            <v>16.952002090453632</v>
          </cell>
          <cell r="N59">
            <v>18.257447126782193</v>
          </cell>
          <cell r="O59">
            <v>18.351364035870578</v>
          </cell>
          <cell r="P59">
            <v>16.782951654094536</v>
          </cell>
          <cell r="Q59">
            <v>30.289142350095293</v>
          </cell>
          <cell r="R59">
            <v>26.986835992729475</v>
          </cell>
          <cell r="S59">
            <v>27.511643680715373</v>
          </cell>
          <cell r="T59">
            <v>27.728779574527721</v>
          </cell>
          <cell r="U59">
            <v>28.262509368877016</v>
          </cell>
          <cell r="V59">
            <v>24.437179744797977</v>
          </cell>
          <cell r="W59">
            <v>24.437179744797977</v>
          </cell>
          <cell r="X59">
            <v>24.437179744797977</v>
          </cell>
          <cell r="Y59">
            <v>24.437179744797977</v>
          </cell>
          <cell r="Z59">
            <v>24.437179744797977</v>
          </cell>
          <cell r="AA59">
            <v>24.437179744797977</v>
          </cell>
          <cell r="AB59">
            <v>24.437179744797977</v>
          </cell>
          <cell r="AC59">
            <v>24.437179744797977</v>
          </cell>
          <cell r="AD59">
            <v>24.437179744797977</v>
          </cell>
          <cell r="AE59">
            <v>24.437179744797977</v>
          </cell>
          <cell r="AF59">
            <v>24.437179744797977</v>
          </cell>
          <cell r="AG59">
            <v>22.821808908477742</v>
          </cell>
          <cell r="AH59">
            <v>24.437179744797977</v>
          </cell>
          <cell r="AI59">
            <v>24.437179744797977</v>
          </cell>
          <cell r="AJ59">
            <v>24.437179744797977</v>
          </cell>
          <cell r="AK59">
            <v>24.437179744797977</v>
          </cell>
          <cell r="AL59">
            <v>24.437179744797977</v>
          </cell>
          <cell r="AM59">
            <v>24.437179744797977</v>
          </cell>
          <cell r="AN59">
            <v>24.437179744797977</v>
          </cell>
          <cell r="AO59">
            <v>24.437179744797977</v>
          </cell>
          <cell r="AP59">
            <v>24.437179744797977</v>
          </cell>
          <cell r="AQ59">
            <v>24.437179744797977</v>
          </cell>
          <cell r="AR59">
            <v>24.437179744797977</v>
          </cell>
          <cell r="AS59">
            <v>24.437179744797977</v>
          </cell>
          <cell r="AT59">
            <v>24.437179744797977</v>
          </cell>
          <cell r="AU59">
            <v>24.437179744797977</v>
          </cell>
          <cell r="AV59">
            <v>24.437179744797977</v>
          </cell>
          <cell r="AW59">
            <v>24.437179744797977</v>
          </cell>
          <cell r="AX59">
            <v>24.437179744797977</v>
          </cell>
          <cell r="AY59">
            <v>24.437179744797977</v>
          </cell>
          <cell r="AZ59">
            <v>24.437179744797977</v>
          </cell>
          <cell r="BA59">
            <v>24.437179744797977</v>
          </cell>
          <cell r="BB59">
            <v>24.437179744797977</v>
          </cell>
          <cell r="BC59">
            <v>24.437179744797977</v>
          </cell>
          <cell r="BD59">
            <v>24.437179744797977</v>
          </cell>
          <cell r="BE59">
            <v>27.330121263743671</v>
          </cell>
          <cell r="BF59">
            <v>28.254353652877931</v>
          </cell>
          <cell r="BG59">
            <v>26.167140949819679</v>
          </cell>
          <cell r="BH59">
            <v>26.467215180753747</v>
          </cell>
          <cell r="BI59">
            <v>0</v>
          </cell>
        </row>
        <row r="60">
          <cell r="G60">
            <v>1.2418281807392377</v>
          </cell>
          <cell r="H60">
            <v>1.2713955183758863</v>
          </cell>
          <cell r="I60">
            <v>1.0644241549193465</v>
          </cell>
          <cell r="J60">
            <v>1.4192322065591287</v>
          </cell>
          <cell r="K60">
            <v>1.3305301936491831</v>
          </cell>
          <cell r="L60">
            <v>0.80196036141918492</v>
          </cell>
          <cell r="M60">
            <v>0.8804978420691173</v>
          </cell>
          <cell r="N60">
            <v>0.9483034930650216</v>
          </cell>
          <cell r="O60">
            <v>0.95318159745321618</v>
          </cell>
          <cell r="P60">
            <v>0.87171725417036716</v>
          </cell>
          <cell r="Q60">
            <v>1.5732374462366261</v>
          </cell>
          <cell r="R60">
            <v>1.4017135397389293</v>
          </cell>
          <cell r="S60">
            <v>1.4289723870601605</v>
          </cell>
          <cell r="T60">
            <v>1.4402505644056662</v>
          </cell>
          <cell r="U60">
            <v>1.4679728316437759</v>
          </cell>
          <cell r="V60">
            <v>1.2692827618082234</v>
          </cell>
          <cell r="W60">
            <v>1.2692827618082234</v>
          </cell>
          <cell r="X60">
            <v>1.2692827618082234</v>
          </cell>
          <cell r="Y60">
            <v>1.2692827618082234</v>
          </cell>
          <cell r="Z60">
            <v>1.2692827618082234</v>
          </cell>
          <cell r="AA60">
            <v>1.2692827618082234</v>
          </cell>
          <cell r="AB60">
            <v>1.2692827618082234</v>
          </cell>
          <cell r="AC60">
            <v>1.2692827618082234</v>
          </cell>
          <cell r="AD60">
            <v>1.2692827618082234</v>
          </cell>
          <cell r="AE60">
            <v>1.2692827618082234</v>
          </cell>
          <cell r="AF60">
            <v>1.2692827618082234</v>
          </cell>
          <cell r="AG60">
            <v>1.1853793663312771</v>
          </cell>
          <cell r="AH60">
            <v>1.2692827618082234</v>
          </cell>
          <cell r="AI60">
            <v>1.2692827618082234</v>
          </cell>
          <cell r="AJ60">
            <v>1.2692827618082234</v>
          </cell>
          <cell r="AK60">
            <v>1.2692827618082234</v>
          </cell>
          <cell r="AL60">
            <v>1.2692827618082234</v>
          </cell>
          <cell r="AM60">
            <v>1.2692827618082234</v>
          </cell>
          <cell r="AN60">
            <v>1.2692827618082234</v>
          </cell>
          <cell r="AO60">
            <v>1.2692827618082234</v>
          </cell>
          <cell r="AP60">
            <v>1.2692827618082234</v>
          </cell>
          <cell r="AQ60">
            <v>1.2692827618082234</v>
          </cell>
          <cell r="AR60">
            <v>1.2692827618082234</v>
          </cell>
          <cell r="AS60">
            <v>1.2692827618082234</v>
          </cell>
          <cell r="AT60">
            <v>1.2692827618082234</v>
          </cell>
          <cell r="AU60">
            <v>1.2692827618082234</v>
          </cell>
          <cell r="AV60">
            <v>1.2692827618082234</v>
          </cell>
          <cell r="AW60">
            <v>1.2692827618082234</v>
          </cell>
          <cell r="AX60">
            <v>1.2692827618082234</v>
          </cell>
          <cell r="AY60">
            <v>1.2692827618082234</v>
          </cell>
          <cell r="AZ60">
            <v>1.2692827618082234</v>
          </cell>
          <cell r="BA60">
            <v>1.2692827618082234</v>
          </cell>
          <cell r="BB60">
            <v>1.2692827618082234</v>
          </cell>
          <cell r="BC60">
            <v>1.2692827618082234</v>
          </cell>
          <cell r="BD60">
            <v>1.2692827618082234</v>
          </cell>
          <cell r="BE60">
            <v>1.4195439965032266</v>
          </cell>
          <cell r="BF60">
            <v>1.4675492185330998</v>
          </cell>
          <cell r="BG60">
            <v>1.3591380544018157</v>
          </cell>
          <cell r="BH60">
            <v>1.3747241020785552</v>
          </cell>
          <cell r="BI60">
            <v>0</v>
          </cell>
        </row>
        <row r="62">
          <cell r="G62">
            <v>95.46214343584171</v>
          </cell>
          <cell r="H62">
            <v>93.55290056712488</v>
          </cell>
          <cell r="I62">
            <v>89.734414829691218</v>
          </cell>
          <cell r="J62">
            <v>99.280629173275372</v>
          </cell>
          <cell r="K62">
            <v>93.55290056712488</v>
          </cell>
          <cell r="L62">
            <v>52.650148166680808</v>
          </cell>
          <cell r="M62">
            <v>64.996978687458764</v>
          </cell>
          <cell r="N62">
            <v>64.589125427012647</v>
          </cell>
          <cell r="O62">
            <v>68.964278584525559</v>
          </cell>
          <cell r="P62">
            <v>65.441909517036351</v>
          </cell>
          <cell r="Q62">
            <v>92.663148446284282</v>
          </cell>
          <cell r="R62">
            <v>79.048265061210188</v>
          </cell>
          <cell r="S62">
            <v>76.979336703674434</v>
          </cell>
          <cell r="T62">
            <v>80.015989615541443</v>
          </cell>
          <cell r="U62">
            <v>95.366103235968112</v>
          </cell>
          <cell r="V62">
            <v>102.1116253880556</v>
          </cell>
          <cell r="W62">
            <v>102.1116253880556</v>
          </cell>
          <cell r="X62">
            <v>102.1116253880556</v>
          </cell>
          <cell r="Y62">
            <v>102.1116253880556</v>
          </cell>
          <cell r="Z62">
            <v>102.1116253880556</v>
          </cell>
          <cell r="AA62">
            <v>102.1116253880556</v>
          </cell>
          <cell r="AB62">
            <v>102.1116253880556</v>
          </cell>
          <cell r="AC62">
            <v>102.1116253880556</v>
          </cell>
          <cell r="AD62">
            <v>102.1116253880556</v>
          </cell>
          <cell r="AE62">
            <v>102.1116253880556</v>
          </cell>
          <cell r="AF62">
            <v>102.1116253880556</v>
          </cell>
          <cell r="AG62">
            <v>102.1116253880556</v>
          </cell>
          <cell r="AH62">
            <v>102.1116253880556</v>
          </cell>
          <cell r="AI62">
            <v>102.1116253880556</v>
          </cell>
          <cell r="AJ62">
            <v>102.1116253880556</v>
          </cell>
          <cell r="AK62">
            <v>102.1116253880556</v>
          </cell>
          <cell r="AL62">
            <v>102.1116253880556</v>
          </cell>
          <cell r="AM62">
            <v>102.1116253880556</v>
          </cell>
          <cell r="AN62">
            <v>102.1116253880556</v>
          </cell>
          <cell r="AO62">
            <v>102.1116253880556</v>
          </cell>
          <cell r="AP62">
            <v>102.1116253880556</v>
          </cell>
          <cell r="AQ62">
            <v>102.1116253880556</v>
          </cell>
          <cell r="AR62">
            <v>102.1116253880556</v>
          </cell>
          <cell r="AS62">
            <v>102.1116253880556</v>
          </cell>
          <cell r="AT62">
            <v>102.1116253880556</v>
          </cell>
          <cell r="AU62">
            <v>102.1116253880556</v>
          </cell>
          <cell r="AV62">
            <v>102.1116253880556</v>
          </cell>
          <cell r="AW62">
            <v>102.1116253880556</v>
          </cell>
          <cell r="AX62">
            <v>102.1116253880556</v>
          </cell>
          <cell r="AY62">
            <v>102.1116253880556</v>
          </cell>
          <cell r="AZ62">
            <v>102.1116253880556</v>
          </cell>
          <cell r="BA62">
            <v>102.1116253880556</v>
          </cell>
          <cell r="BB62">
            <v>102.1116253880556</v>
          </cell>
          <cell r="BC62">
            <v>102.1116253880556</v>
          </cell>
          <cell r="BD62">
            <v>102.1116253880556</v>
          </cell>
          <cell r="BE62">
            <v>117.61371356350261</v>
          </cell>
          <cell r="BF62">
            <v>118.85687924222121</v>
          </cell>
          <cell r="BG62">
            <v>109.65191811857343</v>
          </cell>
          <cell r="BH62">
            <v>122.82923062710331</v>
          </cell>
          <cell r="BI62">
            <v>0</v>
          </cell>
        </row>
        <row r="63">
          <cell r="G63">
            <v>120.7883743171178</v>
          </cell>
          <cell r="H63">
            <v>118.37260683077545</v>
          </cell>
          <cell r="I63">
            <v>113.54107185809075</v>
          </cell>
          <cell r="J63">
            <v>125.61990928980251</v>
          </cell>
          <cell r="K63">
            <v>118.37260683077545</v>
          </cell>
          <cell r="L63">
            <v>66.618300990516431</v>
          </cell>
          <cell r="M63">
            <v>82.240761715757245</v>
          </cell>
          <cell r="N63">
            <v>81.72470445456311</v>
          </cell>
          <cell r="O63">
            <v>87.260591438282077</v>
          </cell>
          <cell r="P63">
            <v>82.803733273423589</v>
          </cell>
          <cell r="Q63">
            <v>117.24680231441475</v>
          </cell>
          <cell r="R63">
            <v>100.01987264982485</v>
          </cell>
          <cell r="S63">
            <v>97.402054906676398</v>
          </cell>
          <cell r="T63">
            <v>101.24433578774915</v>
          </cell>
          <cell r="U63">
            <v>120.66685452723775</v>
          </cell>
          <cell r="V63">
            <v>129.20197248442412</v>
          </cell>
          <cell r="W63">
            <v>129.20197248442412</v>
          </cell>
          <cell r="X63">
            <v>129.20197248442412</v>
          </cell>
          <cell r="Y63">
            <v>129.20197248442412</v>
          </cell>
          <cell r="Z63">
            <v>129.20197248442412</v>
          </cell>
          <cell r="AA63">
            <v>129.20197248442412</v>
          </cell>
          <cell r="AB63">
            <v>129.20197248442412</v>
          </cell>
          <cell r="AC63">
            <v>129.20197248442412</v>
          </cell>
          <cell r="AD63">
            <v>129.20197248442412</v>
          </cell>
          <cell r="AE63">
            <v>129.20197248442412</v>
          </cell>
          <cell r="AF63">
            <v>129.20197248442412</v>
          </cell>
          <cell r="AG63">
            <v>129.20197248442412</v>
          </cell>
          <cell r="AH63">
            <v>129.20197248442412</v>
          </cell>
          <cell r="AI63">
            <v>129.20197248442412</v>
          </cell>
          <cell r="AJ63">
            <v>129.20197248442412</v>
          </cell>
          <cell r="AK63">
            <v>129.20197248442412</v>
          </cell>
          <cell r="AL63">
            <v>129.20197248442412</v>
          </cell>
          <cell r="AM63">
            <v>129.20197248442412</v>
          </cell>
          <cell r="AN63">
            <v>129.20197248442412</v>
          </cell>
          <cell r="AO63">
            <v>129.20197248442412</v>
          </cell>
          <cell r="AP63">
            <v>129.20197248442412</v>
          </cell>
          <cell r="AQ63">
            <v>129.20197248442412</v>
          </cell>
          <cell r="AR63">
            <v>129.20197248442412</v>
          </cell>
          <cell r="AS63">
            <v>129.20197248442412</v>
          </cell>
          <cell r="AT63">
            <v>129.20197248442412</v>
          </cell>
          <cell r="AU63">
            <v>129.20197248442412</v>
          </cell>
          <cell r="AV63">
            <v>129.20197248442412</v>
          </cell>
          <cell r="AW63">
            <v>129.20197248442412</v>
          </cell>
          <cell r="AX63">
            <v>129.20197248442412</v>
          </cell>
          <cell r="AY63">
            <v>129.20197248442412</v>
          </cell>
          <cell r="AZ63">
            <v>129.20197248442412</v>
          </cell>
          <cell r="BA63">
            <v>129.20197248442412</v>
          </cell>
          <cell r="BB63">
            <v>129.20197248442412</v>
          </cell>
          <cell r="BC63">
            <v>129.20197248442412</v>
          </cell>
          <cell r="BD63">
            <v>129.20197248442412</v>
          </cell>
          <cell r="BE63">
            <v>148.81678482614902</v>
          </cell>
          <cell r="BF63">
            <v>150.3897639772004</v>
          </cell>
          <cell r="BG63">
            <v>138.74271468875716</v>
          </cell>
          <cell r="BH63">
            <v>155.41598535383159</v>
          </cell>
          <cell r="BI63">
            <v>0</v>
          </cell>
        </row>
        <row r="68">
          <cell r="G68">
            <v>674.86310408124029</v>
          </cell>
          <cell r="H68">
            <v>661.36584199961555</v>
          </cell>
          <cell r="I68">
            <v>634.37131783636596</v>
          </cell>
          <cell r="J68">
            <v>701.85762824448989</v>
          </cell>
          <cell r="K68">
            <v>661.36584199961555</v>
          </cell>
          <cell r="L68">
            <v>372.20662708022655</v>
          </cell>
          <cell r="M68">
            <v>459.49170230396987</v>
          </cell>
          <cell r="N68">
            <v>456.60841153081316</v>
          </cell>
          <cell r="O68">
            <v>487.53825800649395</v>
          </cell>
          <cell r="P68">
            <v>462.63711042014074</v>
          </cell>
          <cell r="Q68">
            <v>655.07580014090843</v>
          </cell>
          <cell r="R68">
            <v>558.82631178607789</v>
          </cell>
          <cell r="S68">
            <v>544.20016404588307</v>
          </cell>
          <cell r="T68">
            <v>565.66757443874974</v>
          </cell>
          <cell r="U68">
            <v>674.18415444664674</v>
          </cell>
          <cell r="V68">
            <v>721.87116266122803</v>
          </cell>
          <cell r="W68">
            <v>721.87116266122803</v>
          </cell>
          <cell r="X68">
            <v>721.87116266122803</v>
          </cell>
          <cell r="Y68">
            <v>721.87116266122803</v>
          </cell>
          <cell r="Z68">
            <v>721.87116266122803</v>
          </cell>
          <cell r="AA68">
            <v>721.87116266122803</v>
          </cell>
          <cell r="AB68">
            <v>721.87116266122803</v>
          </cell>
          <cell r="AC68">
            <v>721.87116266122803</v>
          </cell>
          <cell r="AD68">
            <v>721.87116266122803</v>
          </cell>
          <cell r="AE68">
            <v>721.87116266122803</v>
          </cell>
          <cell r="AF68">
            <v>721.87116266122803</v>
          </cell>
          <cell r="AG68">
            <v>721.87116266122803</v>
          </cell>
          <cell r="AH68">
            <v>721.87116266122803</v>
          </cell>
          <cell r="AI68">
            <v>721.87116266122803</v>
          </cell>
          <cell r="AJ68">
            <v>721.87116266122803</v>
          </cell>
          <cell r="AK68">
            <v>721.87116266122803</v>
          </cell>
          <cell r="AL68">
            <v>721.87116266122803</v>
          </cell>
          <cell r="AM68">
            <v>721.87116266122803</v>
          </cell>
          <cell r="AN68">
            <v>721.87116266122803</v>
          </cell>
          <cell r="AO68">
            <v>721.87116266122803</v>
          </cell>
          <cell r="AP68">
            <v>721.87116266122803</v>
          </cell>
          <cell r="AQ68">
            <v>721.87116266122803</v>
          </cell>
          <cell r="AR68">
            <v>721.87116266122803</v>
          </cell>
          <cell r="AS68">
            <v>721.87116266122803</v>
          </cell>
          <cell r="AT68">
            <v>721.87116266122803</v>
          </cell>
          <cell r="AU68">
            <v>721.87116266122803</v>
          </cell>
          <cell r="AV68">
            <v>721.87116266122803</v>
          </cell>
          <cell r="AW68">
            <v>721.87116266122803</v>
          </cell>
          <cell r="AX68">
            <v>721.87116266122803</v>
          </cell>
          <cell r="AY68">
            <v>721.87116266122803</v>
          </cell>
          <cell r="AZ68">
            <v>721.87116266122803</v>
          </cell>
          <cell r="BA68">
            <v>721.87116266122803</v>
          </cell>
          <cell r="BB68">
            <v>721.87116266122803</v>
          </cell>
          <cell r="BC68">
            <v>721.87116266122803</v>
          </cell>
          <cell r="BD68">
            <v>721.87116266122803</v>
          </cell>
          <cell r="BE68">
            <v>831.4621164077721</v>
          </cell>
          <cell r="BF68">
            <v>840.25059127992017</v>
          </cell>
          <cell r="BG68">
            <v>775.17674720656646</v>
          </cell>
          <cell r="BH68">
            <v>868.33285813059763</v>
          </cell>
          <cell r="BI68">
            <v>0</v>
          </cell>
        </row>
        <row r="71">
          <cell r="G71">
            <v>40.869435765249975</v>
          </cell>
          <cell r="H71">
            <v>40.052047049944981</v>
          </cell>
          <cell r="I71">
            <v>38.417269619334981</v>
          </cell>
          <cell r="J71">
            <v>42.504213195859982</v>
          </cell>
          <cell r="K71">
            <v>40.052047049944981</v>
          </cell>
          <cell r="L71">
            <v>22.540682317438506</v>
          </cell>
          <cell r="M71">
            <v>27.82663105807725</v>
          </cell>
          <cell r="N71">
            <v>27.652020138716814</v>
          </cell>
          <cell r="O71">
            <v>29.525119091856066</v>
          </cell>
          <cell r="P71">
            <v>28.017115697379548</v>
          </cell>
          <cell r="Q71">
            <v>39.671124667093515</v>
          </cell>
          <cell r="R71">
            <v>33.842294704443212</v>
          </cell>
          <cell r="S71">
            <v>32.956541131687537</v>
          </cell>
          <cell r="T71">
            <v>34.256598794925715</v>
          </cell>
          <cell r="U71">
            <v>40.82831885085497</v>
          </cell>
          <cell r="V71">
            <v>43.716224719877211</v>
          </cell>
          <cell r="W71">
            <v>43.716224719877211</v>
          </cell>
          <cell r="X71">
            <v>43.716224719877211</v>
          </cell>
          <cell r="Y71">
            <v>43.716224719877211</v>
          </cell>
          <cell r="Z71">
            <v>43.716224719877211</v>
          </cell>
          <cell r="AA71">
            <v>43.716224719877211</v>
          </cell>
          <cell r="AB71">
            <v>43.716224719877211</v>
          </cell>
          <cell r="AC71">
            <v>43.716224719877211</v>
          </cell>
          <cell r="AD71">
            <v>43.716224719877211</v>
          </cell>
          <cell r="AE71">
            <v>43.716224719877211</v>
          </cell>
          <cell r="AF71">
            <v>43.716224719877211</v>
          </cell>
          <cell r="AG71">
            <v>43.716224719877211</v>
          </cell>
          <cell r="AH71">
            <v>43.716224719877211</v>
          </cell>
          <cell r="AI71">
            <v>43.716224719877211</v>
          </cell>
          <cell r="AJ71">
            <v>43.716224719877211</v>
          </cell>
          <cell r="AK71">
            <v>43.716224719877211</v>
          </cell>
          <cell r="AL71">
            <v>43.716224719877211</v>
          </cell>
          <cell r="AM71">
            <v>43.716224719877211</v>
          </cell>
          <cell r="AN71">
            <v>43.716224719877211</v>
          </cell>
          <cell r="AO71">
            <v>43.716224719877211</v>
          </cell>
          <cell r="AP71">
            <v>43.716224719877211</v>
          </cell>
          <cell r="AQ71">
            <v>43.716224719877211</v>
          </cell>
          <cell r="AR71">
            <v>43.716224719877211</v>
          </cell>
          <cell r="AS71">
            <v>43.716224719877211</v>
          </cell>
          <cell r="AT71">
            <v>43.716224719877211</v>
          </cell>
          <cell r="AU71">
            <v>43.716224719877211</v>
          </cell>
          <cell r="AV71">
            <v>43.716224719877211</v>
          </cell>
          <cell r="AW71">
            <v>43.716224719877211</v>
          </cell>
          <cell r="AX71">
            <v>43.716224719877211</v>
          </cell>
          <cell r="AY71">
            <v>43.716224719877211</v>
          </cell>
          <cell r="AZ71">
            <v>43.716224719877211</v>
          </cell>
          <cell r="BA71">
            <v>43.716224719877211</v>
          </cell>
          <cell r="BB71">
            <v>43.716224719877211</v>
          </cell>
          <cell r="BC71">
            <v>43.716224719877211</v>
          </cell>
          <cell r="BD71">
            <v>43.716224719877211</v>
          </cell>
          <cell r="BE71">
            <v>50.353008413504185</v>
          </cell>
          <cell r="BF71">
            <v>50.885234885939298</v>
          </cell>
          <cell r="BG71">
            <v>46.944389291817643</v>
          </cell>
          <cell r="BH71">
            <v>52.585885572360894</v>
          </cell>
          <cell r="BI71">
            <v>0</v>
          </cell>
        </row>
        <row r="73">
          <cell r="G73">
            <v>1048.593842710098</v>
          </cell>
          <cell r="H73">
            <v>1027.7220512167567</v>
          </cell>
          <cell r="I73">
            <v>974.57920329763772</v>
          </cell>
          <cell r="J73">
            <v>1096.534050886148</v>
          </cell>
          <cell r="K73">
            <v>1032.4419182853956</v>
          </cell>
          <cell r="L73">
            <v>582.16088054241118</v>
          </cell>
          <cell r="M73">
            <v>711.02208699917355</v>
          </cell>
          <cell r="N73">
            <v>712.79370336944908</v>
          </cell>
          <cell r="O73">
            <v>755.78870797313664</v>
          </cell>
          <cell r="P73">
            <v>716.96983051342249</v>
          </cell>
          <cell r="Q73">
            <v>1033.7827051168013</v>
          </cell>
          <cell r="R73">
            <v>888.44082848522544</v>
          </cell>
          <cell r="S73">
            <v>870.21626424483566</v>
          </cell>
          <cell r="T73">
            <v>900.67943064229519</v>
          </cell>
          <cell r="U73">
            <v>1052.5480070663143</v>
          </cell>
          <cell r="V73">
            <v>1105.4806154667394</v>
          </cell>
          <cell r="W73">
            <v>1106.2753965952613</v>
          </cell>
          <cell r="X73">
            <v>1106.2753965952613</v>
          </cell>
          <cell r="Y73">
            <v>1106.2753965952613</v>
          </cell>
          <cell r="Z73">
            <v>1106.2753965952613</v>
          </cell>
          <cell r="AA73">
            <v>1106.2753965952613</v>
          </cell>
          <cell r="AB73">
            <v>1106.2753965952613</v>
          </cell>
          <cell r="AC73">
            <v>1106.2753965952613</v>
          </cell>
          <cell r="AD73">
            <v>1106.2753965952613</v>
          </cell>
          <cell r="AE73">
            <v>1104.7661152602907</v>
          </cell>
          <cell r="AF73">
            <v>1103.1364125422106</v>
          </cell>
          <cell r="AG73">
            <v>1094.9567763316788</v>
          </cell>
          <cell r="AH73">
            <v>1104.7340028914614</v>
          </cell>
          <cell r="AI73">
            <v>1105.1675198706553</v>
          </cell>
          <cell r="AJ73">
            <v>1105.8579358004822</v>
          </cell>
          <cell r="AK73">
            <v>1106.2753965952613</v>
          </cell>
          <cell r="AL73">
            <v>1106.2753965952613</v>
          </cell>
          <cell r="AM73">
            <v>1106.2753965952613</v>
          </cell>
          <cell r="AN73">
            <v>1106.2753965952613</v>
          </cell>
          <cell r="AO73">
            <v>1105.4565311901176</v>
          </cell>
          <cell r="AP73">
            <v>1106.2753965952613</v>
          </cell>
          <cell r="AQ73">
            <v>1103.1685249110396</v>
          </cell>
          <cell r="AR73">
            <v>1104.693862430425</v>
          </cell>
          <cell r="AS73">
            <v>1103.9873903161833</v>
          </cell>
          <cell r="AT73">
            <v>1103.561901429197</v>
          </cell>
          <cell r="AU73">
            <v>1103.2969743863564</v>
          </cell>
          <cell r="AV73">
            <v>1106.2753965952613</v>
          </cell>
          <cell r="AW73">
            <v>1104.6135815083521</v>
          </cell>
          <cell r="AX73">
            <v>1104.1720364369512</v>
          </cell>
          <cell r="AY73">
            <v>1102.9517664214429</v>
          </cell>
          <cell r="AZ73">
            <v>1104.5734410473156</v>
          </cell>
          <cell r="BA73">
            <v>1104.2603454512314</v>
          </cell>
          <cell r="BB73">
            <v>1105.7535706017875</v>
          </cell>
          <cell r="BC73">
            <v>1102.6547270097731</v>
          </cell>
          <cell r="BD73">
            <v>1106.2777749175777</v>
          </cell>
          <cell r="BE73">
            <v>1268.5043174362845</v>
          </cell>
          <cell r="BF73">
            <v>1284.1176972996927</v>
          </cell>
          <cell r="BG73">
            <v>1186.3998708543838</v>
          </cell>
          <cell r="BH73">
            <v>1316.1768013474125</v>
          </cell>
          <cell r="BI73">
            <v>0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84</v>
          </cell>
          <cell r="P81">
            <v>218.00000000000003</v>
          </cell>
          <cell r="Q81">
            <v>508.63999999999993</v>
          </cell>
          <cell r="R81">
            <v>450.08999999999992</v>
          </cell>
          <cell r="S81">
            <v>423.37999999999994</v>
          </cell>
          <cell r="T81">
            <v>459.74000000000012</v>
          </cell>
          <cell r="U81">
            <v>481.58999999999986</v>
          </cell>
          <cell r="V81">
            <v>362.2104056666667</v>
          </cell>
          <cell r="W81">
            <v>357.96126750000008</v>
          </cell>
          <cell r="X81">
            <v>320.57757033333337</v>
          </cell>
          <cell r="Y81">
            <v>202.75661166666674</v>
          </cell>
          <cell r="Z81">
            <v>207.02797016666671</v>
          </cell>
          <cell r="AA81">
            <v>290.71411866666671</v>
          </cell>
          <cell r="AB81">
            <v>286.25157333333328</v>
          </cell>
          <cell r="AC81">
            <v>306.87850433333335</v>
          </cell>
          <cell r="AD81">
            <v>213.04588883333338</v>
          </cell>
          <cell r="AE81">
            <v>304.34316799999999</v>
          </cell>
          <cell r="AF81">
            <v>358.36980156913421</v>
          </cell>
          <cell r="AG81">
            <v>337.34798865234956</v>
          </cell>
          <cell r="AH81">
            <v>410.38623008891466</v>
          </cell>
          <cell r="AI81">
            <v>344.88593638782493</v>
          </cell>
          <cell r="AJ81">
            <v>236.35812209368632</v>
          </cell>
          <cell r="AK81">
            <v>292.94686821627118</v>
          </cell>
          <cell r="AL81">
            <v>217.13225542935734</v>
          </cell>
          <cell r="AM81">
            <v>297.01050864185578</v>
          </cell>
          <cell r="AN81">
            <v>243.26172691898694</v>
          </cell>
          <cell r="AO81">
            <v>375.230847219417</v>
          </cell>
          <cell r="AP81">
            <v>317.26828370158916</v>
          </cell>
          <cell r="AQ81">
            <v>217.90029529854186</v>
          </cell>
          <cell r="AR81">
            <v>314.05156535368394</v>
          </cell>
          <cell r="AS81">
            <v>335.64400912400498</v>
          </cell>
          <cell r="AT81">
            <v>330.31154894789364</v>
          </cell>
          <cell r="AU81">
            <v>389.93634495565362</v>
          </cell>
          <cell r="AV81">
            <v>331.51777444828417</v>
          </cell>
          <cell r="AW81">
            <v>279.54719490948213</v>
          </cell>
          <cell r="AX81">
            <v>370.70600282281799</v>
          </cell>
          <cell r="AY81">
            <v>358.3031940412647</v>
          </cell>
          <cell r="AZ81">
            <v>340.03472169147676</v>
          </cell>
          <cell r="BA81">
            <v>379.2632466617531</v>
          </cell>
          <cell r="BB81">
            <v>274.92395872899453</v>
          </cell>
          <cell r="BC81">
            <v>371.51018820214449</v>
          </cell>
          <cell r="BD81">
            <v>321.56570866163338</v>
          </cell>
          <cell r="BE81">
            <v>310.06255218193814</v>
          </cell>
          <cell r="BF81">
            <v>471.76258875087194</v>
          </cell>
          <cell r="BG81">
            <v>457.05807644142692</v>
          </cell>
          <cell r="BH81">
            <v>470.48662317267775</v>
          </cell>
          <cell r="BI81">
            <v>0</v>
          </cell>
        </row>
        <row r="85">
          <cell r="G85">
            <v>336.88826662997155</v>
          </cell>
          <cell r="H85">
            <v>392.62345780037123</v>
          </cell>
          <cell r="I85">
            <v>381.47641956629133</v>
          </cell>
          <cell r="J85">
            <v>413.6789744647445</v>
          </cell>
          <cell r="K85">
            <v>348.03530486405151</v>
          </cell>
          <cell r="L85">
            <v>242</v>
          </cell>
          <cell r="M85">
            <v>269</v>
          </cell>
          <cell r="N85">
            <v>428.00000000000006</v>
          </cell>
          <cell r="O85">
            <v>363.99999999999989</v>
          </cell>
          <cell r="P85">
            <v>436</v>
          </cell>
          <cell r="Q85">
            <v>819.8499999999998</v>
          </cell>
          <cell r="R85">
            <v>801.76999999999987</v>
          </cell>
          <cell r="S85">
            <v>838.96</v>
          </cell>
          <cell r="T85">
            <v>927.67000000000007</v>
          </cell>
          <cell r="U85">
            <v>970.84</v>
          </cell>
          <cell r="V85">
            <v>696.39542333333338</v>
          </cell>
          <cell r="W85">
            <v>643.33923116666665</v>
          </cell>
          <cell r="X85">
            <v>527.99525750000009</v>
          </cell>
          <cell r="Y85">
            <v>469.05308450000001</v>
          </cell>
          <cell r="Z85">
            <v>462.34382533333337</v>
          </cell>
          <cell r="AA85">
            <v>557.71855850000009</v>
          </cell>
          <cell r="AB85">
            <v>544.17691750000006</v>
          </cell>
          <cell r="AC85">
            <v>609.34723466666651</v>
          </cell>
          <cell r="AD85">
            <v>487.69056950000009</v>
          </cell>
          <cell r="AE85">
            <v>614.8953131666666</v>
          </cell>
          <cell r="AF85">
            <v>615.51699576888063</v>
          </cell>
          <cell r="AG85">
            <v>589.31486234145609</v>
          </cell>
          <cell r="AH85">
            <v>703.92606188107391</v>
          </cell>
          <cell r="AI85">
            <v>682.43215876791396</v>
          </cell>
          <cell r="AJ85">
            <v>482.98576174933686</v>
          </cell>
          <cell r="AK85">
            <v>3103.1543490707186</v>
          </cell>
          <cell r="AL85">
            <v>2886.6899110630566</v>
          </cell>
          <cell r="AM85">
            <v>3036.2920028274002</v>
          </cell>
          <cell r="AN85">
            <v>3239.5565806842001</v>
          </cell>
          <cell r="AO85">
            <v>3490.0679318710854</v>
          </cell>
          <cell r="AP85">
            <v>3311.692462441114</v>
          </cell>
          <cell r="AQ85">
            <v>3289.7146436243593</v>
          </cell>
          <cell r="AR85">
            <v>3413.4579517322445</v>
          </cell>
          <cell r="AS85">
            <v>3395.1254961196992</v>
          </cell>
          <cell r="AT85">
            <v>3439.331697987529</v>
          </cell>
          <cell r="AU85">
            <v>3328.290026800436</v>
          </cell>
          <cell r="AV85">
            <v>3197.768426876929</v>
          </cell>
          <cell r="AW85">
            <v>2772.0464275225895</v>
          </cell>
          <cell r="AX85">
            <v>3232.5454029860102</v>
          </cell>
          <cell r="AY85">
            <v>3108.6182824709099</v>
          </cell>
          <cell r="AZ85">
            <v>3198.7789205727709</v>
          </cell>
          <cell r="BA85">
            <v>3340.7572092793021</v>
          </cell>
          <cell r="BB85">
            <v>2905.715115113323</v>
          </cell>
          <cell r="BC85">
            <v>3381.7134249016035</v>
          </cell>
          <cell r="BD85">
            <v>3271.5334114469097</v>
          </cell>
          <cell r="BE85">
            <v>3349.3246747931512</v>
          </cell>
          <cell r="BF85">
            <v>4029.8368046527803</v>
          </cell>
          <cell r="BG85">
            <v>3424.2456995411894</v>
          </cell>
          <cell r="BH85">
            <v>3849.7377507656838</v>
          </cell>
          <cell r="BI85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</row>
        <row r="91">
          <cell r="G91">
            <v>336.88826662997155</v>
          </cell>
          <cell r="H91">
            <v>392.62345780037123</v>
          </cell>
          <cell r="I91">
            <v>381.47641956629133</v>
          </cell>
          <cell r="J91">
            <v>413.6789744647445</v>
          </cell>
          <cell r="K91">
            <v>348.03530486405151</v>
          </cell>
          <cell r="L91">
            <v>242</v>
          </cell>
          <cell r="M91">
            <v>269</v>
          </cell>
          <cell r="N91">
            <v>428.00000000000006</v>
          </cell>
          <cell r="O91">
            <v>447.99999999999989</v>
          </cell>
          <cell r="P91">
            <v>654</v>
          </cell>
          <cell r="Q91">
            <v>1328.4899999999998</v>
          </cell>
          <cell r="R91">
            <v>1251.8599999999997</v>
          </cell>
          <cell r="S91">
            <v>1262.3399999999999</v>
          </cell>
          <cell r="T91">
            <v>1387.4100000000003</v>
          </cell>
          <cell r="U91">
            <v>1452.4299999999998</v>
          </cell>
          <cell r="V91">
            <v>1058.6058290000001</v>
          </cell>
          <cell r="W91">
            <v>1001.3004986666667</v>
          </cell>
          <cell r="X91">
            <v>848.57282783333346</v>
          </cell>
          <cell r="Y91">
            <v>671.80969616666675</v>
          </cell>
          <cell r="Z91">
            <v>669.37179550000008</v>
          </cell>
          <cell r="AA91">
            <v>848.43267716666674</v>
          </cell>
          <cell r="AB91">
            <v>830.4284908333334</v>
          </cell>
          <cell r="AC91">
            <v>916.22573899999986</v>
          </cell>
          <cell r="AD91">
            <v>700.73645833333353</v>
          </cell>
          <cell r="AE91">
            <v>919.23848116666659</v>
          </cell>
          <cell r="AF91">
            <v>973.88679733801484</v>
          </cell>
          <cell r="AG91">
            <v>926.66285099380571</v>
          </cell>
          <cell r="AH91">
            <v>1114.3122919699886</v>
          </cell>
          <cell r="AI91">
            <v>1027.3180951557388</v>
          </cell>
          <cell r="AJ91">
            <v>719.34388384302315</v>
          </cell>
          <cell r="AK91">
            <v>3396.1012172869896</v>
          </cell>
          <cell r="AL91">
            <v>3103.822166492414</v>
          </cell>
          <cell r="AM91">
            <v>3333.3025114692559</v>
          </cell>
          <cell r="AN91">
            <v>3482.8183076031869</v>
          </cell>
          <cell r="AO91">
            <v>3865.2987790905026</v>
          </cell>
          <cell r="AP91">
            <v>3628.9607461427031</v>
          </cell>
          <cell r="AQ91">
            <v>3507.6149389229013</v>
          </cell>
          <cell r="AR91">
            <v>3727.5095170859286</v>
          </cell>
          <cell r="AS91">
            <v>3730.7695052437043</v>
          </cell>
          <cell r="AT91">
            <v>3769.6432469354227</v>
          </cell>
          <cell r="AU91">
            <v>3718.2263717560895</v>
          </cell>
          <cell r="AV91">
            <v>3529.2862013252134</v>
          </cell>
          <cell r="AW91">
            <v>3051.5936224320717</v>
          </cell>
          <cell r="AX91">
            <v>3603.2514058088282</v>
          </cell>
          <cell r="AY91">
            <v>3466.9214765121746</v>
          </cell>
          <cell r="AZ91">
            <v>3538.8136422642474</v>
          </cell>
          <cell r="BA91">
            <v>3720.0204559410549</v>
          </cell>
          <cell r="BB91">
            <v>3180.6390738423174</v>
          </cell>
          <cell r="BC91">
            <v>3753.223613103748</v>
          </cell>
          <cell r="BD91">
            <v>3593.099120108543</v>
          </cell>
          <cell r="BE91">
            <v>3659.3872269750891</v>
          </cell>
          <cell r="BF91">
            <v>4501.5993934036524</v>
          </cell>
          <cell r="BG91">
            <v>3881.3037759826166</v>
          </cell>
          <cell r="BH91">
            <v>4320.2243739383612</v>
          </cell>
          <cell r="BI91">
            <v>0</v>
          </cell>
        </row>
        <row r="93">
          <cell r="G93">
            <v>23.938404182403971</v>
          </cell>
          <cell r="H93">
            <v>18.160168690099564</v>
          </cell>
          <cell r="I93">
            <v>16.921975370320048</v>
          </cell>
          <cell r="J93">
            <v>19.81109311647225</v>
          </cell>
          <cell r="K93">
            <v>18.160168690099564</v>
          </cell>
          <cell r="L93">
            <v>17</v>
          </cell>
          <cell r="M93">
            <v>22</v>
          </cell>
          <cell r="N93">
            <v>23</v>
          </cell>
          <cell r="O93">
            <v>22</v>
          </cell>
          <cell r="P93">
            <v>22</v>
          </cell>
          <cell r="Q93">
            <v>28.77</v>
          </cell>
          <cell r="R93">
            <v>24.53</v>
          </cell>
          <cell r="S93">
            <v>24.23</v>
          </cell>
          <cell r="T93">
            <v>25.55</v>
          </cell>
          <cell r="U93">
            <v>30.6</v>
          </cell>
          <cell r="V93">
            <v>35.826250000000002</v>
          </cell>
          <cell r="W93">
            <v>35.826250000000002</v>
          </cell>
          <cell r="X93">
            <v>35.826250000000002</v>
          </cell>
          <cell r="Y93">
            <v>35.826250000000002</v>
          </cell>
          <cell r="Z93">
            <v>35.826250000000002</v>
          </cell>
          <cell r="AA93">
            <v>35.826250000000002</v>
          </cell>
          <cell r="AB93">
            <v>35.826250000000002</v>
          </cell>
          <cell r="AC93">
            <v>35.826250000000002</v>
          </cell>
          <cell r="AD93">
            <v>35.826250000000002</v>
          </cell>
          <cell r="AE93">
            <v>35.826250000000002</v>
          </cell>
          <cell r="AF93">
            <v>35.826250000000002</v>
          </cell>
          <cell r="AG93">
            <v>35.826250000000002</v>
          </cell>
          <cell r="AH93">
            <v>35.826250000000002</v>
          </cell>
          <cell r="AI93">
            <v>35.826250000000002</v>
          </cell>
          <cell r="AJ93">
            <v>35.826250000000002</v>
          </cell>
          <cell r="AK93">
            <v>35.826249999999995</v>
          </cell>
          <cell r="AL93">
            <v>35.826249999999995</v>
          </cell>
          <cell r="AM93">
            <v>35.826249999999995</v>
          </cell>
          <cell r="AN93">
            <v>35.826249999999995</v>
          </cell>
          <cell r="AO93">
            <v>35.826249999999995</v>
          </cell>
          <cell r="AP93">
            <v>35.826250000000002</v>
          </cell>
          <cell r="AQ93">
            <v>35.826250000000002</v>
          </cell>
          <cell r="AR93">
            <v>35.826250000000002</v>
          </cell>
          <cell r="AS93">
            <v>35.826249999999995</v>
          </cell>
          <cell r="AT93">
            <v>35.826249999999995</v>
          </cell>
          <cell r="AU93">
            <v>35.826249999999995</v>
          </cell>
          <cell r="AV93">
            <v>35.826249999999995</v>
          </cell>
          <cell r="AW93">
            <v>35.826249999999995</v>
          </cell>
          <cell r="AX93">
            <v>35.826249999999995</v>
          </cell>
          <cell r="AY93">
            <v>35.826249999999995</v>
          </cell>
          <cell r="AZ93">
            <v>35.826249999999995</v>
          </cell>
          <cell r="BA93">
            <v>35.826249999999995</v>
          </cell>
          <cell r="BB93">
            <v>35.826249999999995</v>
          </cell>
          <cell r="BC93">
            <v>35.826249999999995</v>
          </cell>
          <cell r="BD93">
            <v>35.826249999999995</v>
          </cell>
          <cell r="BE93">
            <v>48.466016999999994</v>
          </cell>
          <cell r="BF93">
            <v>46.219015249999998</v>
          </cell>
          <cell r="BG93">
            <v>43.934925749999998</v>
          </cell>
          <cell r="BH93">
            <v>46.648304249999995</v>
          </cell>
          <cell r="BI93">
            <v>0</v>
          </cell>
        </row>
        <row r="95">
          <cell r="G95">
            <v>1571.8996355594793</v>
          </cell>
          <cell r="H95">
            <v>1607.489784146796</v>
          </cell>
          <cell r="I95">
            <v>1517.4593692853914</v>
          </cell>
          <cell r="J95">
            <v>1982.0319418311874</v>
          </cell>
          <cell r="K95">
            <v>1578.2848056308512</v>
          </cell>
          <cell r="L95">
            <v>896</v>
          </cell>
          <cell r="M95">
            <v>1070</v>
          </cell>
          <cell r="N95">
            <v>1117</v>
          </cell>
          <cell r="O95">
            <v>1057</v>
          </cell>
          <cell r="P95">
            <v>1070</v>
          </cell>
          <cell r="Q95">
            <v>1134.0899999999999</v>
          </cell>
          <cell r="R95">
            <v>995.95</v>
          </cell>
          <cell r="S95">
            <v>986.17</v>
          </cell>
          <cell r="T95">
            <v>1029.3699999999999</v>
          </cell>
          <cell r="U95">
            <v>1194</v>
          </cell>
          <cell r="V95">
            <v>905.01566666666668</v>
          </cell>
          <cell r="W95">
            <v>905.01566666666668</v>
          </cell>
          <cell r="X95">
            <v>905.01566666666668</v>
          </cell>
          <cell r="Y95">
            <v>905.01566666666668</v>
          </cell>
          <cell r="Z95">
            <v>905.01566666666668</v>
          </cell>
          <cell r="AA95">
            <v>905.01566666666668</v>
          </cell>
          <cell r="AB95">
            <v>905.01566666666668</v>
          </cell>
          <cell r="AC95">
            <v>905.01566666666668</v>
          </cell>
          <cell r="AD95">
            <v>905.01566666666668</v>
          </cell>
          <cell r="AE95">
            <v>905.01566666666668</v>
          </cell>
          <cell r="AF95">
            <v>905.01566666666668</v>
          </cell>
          <cell r="AG95">
            <v>905.01566666666668</v>
          </cell>
          <cell r="AH95">
            <v>905.01566666666668</v>
          </cell>
          <cell r="AI95">
            <v>905.01566666666668</v>
          </cell>
          <cell r="AJ95">
            <v>905.01566666666668</v>
          </cell>
          <cell r="AK95">
            <v>905.01566666666679</v>
          </cell>
          <cell r="AL95">
            <v>905.01566666666679</v>
          </cell>
          <cell r="AM95">
            <v>905.01566666666679</v>
          </cell>
          <cell r="AN95">
            <v>905.01566666666679</v>
          </cell>
          <cell r="AO95">
            <v>905.01566666666679</v>
          </cell>
          <cell r="AP95">
            <v>905.01566666666668</v>
          </cell>
          <cell r="AQ95">
            <v>905.01566666666668</v>
          </cell>
          <cell r="AR95">
            <v>905.01566666666668</v>
          </cell>
          <cell r="AS95">
            <v>905.01566666666679</v>
          </cell>
          <cell r="AT95">
            <v>905.01566666666679</v>
          </cell>
          <cell r="AU95">
            <v>905.01566666666679</v>
          </cell>
          <cell r="AV95">
            <v>905.01566666666679</v>
          </cell>
          <cell r="AW95">
            <v>905.01566666666679</v>
          </cell>
          <cell r="AX95">
            <v>905.01566666666679</v>
          </cell>
          <cell r="AY95">
            <v>905.01566666666679</v>
          </cell>
          <cell r="AZ95">
            <v>905.01566666666679</v>
          </cell>
          <cell r="BA95">
            <v>905.01566666666679</v>
          </cell>
          <cell r="BB95">
            <v>905.01566666666679</v>
          </cell>
          <cell r="BC95">
            <v>905.01566666666679</v>
          </cell>
          <cell r="BD95">
            <v>905.01566666666679</v>
          </cell>
          <cell r="BE95">
            <v>1085.9734658133334</v>
          </cell>
          <cell r="BF95">
            <v>1030.9497429600001</v>
          </cell>
          <cell r="BG95">
            <v>975.01782941333352</v>
          </cell>
          <cell r="BH95">
            <v>1041.4620084533333</v>
          </cell>
          <cell r="BI95">
            <v>0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</row>
        <row r="99">
          <cell r="G99">
            <v>193.65536504666565</v>
          </cell>
          <cell r="H99">
            <v>198.04001089861839</v>
          </cell>
          <cell r="I99">
            <v>186.94841671481888</v>
          </cell>
          <cell r="J99">
            <v>244.18296852194055</v>
          </cell>
          <cell r="K99">
            <v>194.44200715350502</v>
          </cell>
          <cell r="L99">
            <v>98</v>
          </cell>
          <cell r="M99">
            <v>133</v>
          </cell>
          <cell r="N99">
            <v>140</v>
          </cell>
          <cell r="O99">
            <v>131</v>
          </cell>
          <cell r="P99">
            <v>142</v>
          </cell>
          <cell r="Q99">
            <v>231.09</v>
          </cell>
          <cell r="R99">
            <v>188.26</v>
          </cell>
          <cell r="S99">
            <v>170.25</v>
          </cell>
          <cell r="T99">
            <v>181.95</v>
          </cell>
          <cell r="U99">
            <v>229.2</v>
          </cell>
          <cell r="V99">
            <v>344.98333333333335</v>
          </cell>
          <cell r="W99">
            <v>344.98333333333335</v>
          </cell>
          <cell r="X99">
            <v>344.98333333333335</v>
          </cell>
          <cell r="Y99">
            <v>344.98333333333335</v>
          </cell>
          <cell r="Z99">
            <v>344.98333333333335</v>
          </cell>
          <cell r="AA99">
            <v>344.98333333333335</v>
          </cell>
          <cell r="AB99">
            <v>344.98333333333335</v>
          </cell>
          <cell r="AC99">
            <v>344.98333333333335</v>
          </cell>
          <cell r="AD99">
            <v>344.98333333333335</v>
          </cell>
          <cell r="AE99">
            <v>344.98333333333335</v>
          </cell>
          <cell r="AF99">
            <v>344.98333333333335</v>
          </cell>
          <cell r="AG99">
            <v>344.98333333333335</v>
          </cell>
          <cell r="AH99">
            <v>344.98333333333335</v>
          </cell>
          <cell r="AI99">
            <v>344.98333333333335</v>
          </cell>
          <cell r="AJ99">
            <v>344.98333333333335</v>
          </cell>
          <cell r="AK99">
            <v>344.98333333333335</v>
          </cell>
          <cell r="AL99">
            <v>344.98333333333335</v>
          </cell>
          <cell r="AM99">
            <v>344.98333333333335</v>
          </cell>
          <cell r="AN99">
            <v>344.98333333333335</v>
          </cell>
          <cell r="AO99">
            <v>344.98333333333335</v>
          </cell>
          <cell r="AP99">
            <v>344.98333333333335</v>
          </cell>
          <cell r="AQ99">
            <v>344.98333333333335</v>
          </cell>
          <cell r="AR99">
            <v>344.98333333333335</v>
          </cell>
          <cell r="AS99">
            <v>344.98333333333335</v>
          </cell>
          <cell r="AT99">
            <v>344.98333333333335</v>
          </cell>
          <cell r="AU99">
            <v>344.98333333333335</v>
          </cell>
          <cell r="AV99">
            <v>344.98333333333335</v>
          </cell>
          <cell r="AW99">
            <v>344.98333333333335</v>
          </cell>
          <cell r="AX99">
            <v>344.98333333333335</v>
          </cell>
          <cell r="AY99">
            <v>344.98333333333335</v>
          </cell>
          <cell r="AZ99">
            <v>344.98333333333335</v>
          </cell>
          <cell r="BA99">
            <v>344.98333333333335</v>
          </cell>
          <cell r="BB99">
            <v>344.98333333333335</v>
          </cell>
          <cell r="BC99">
            <v>344.98333333333335</v>
          </cell>
          <cell r="BD99">
            <v>344.98333333333335</v>
          </cell>
          <cell r="BE99">
            <v>408.99819157746776</v>
          </cell>
          <cell r="BF99">
            <v>455.73998341080102</v>
          </cell>
          <cell r="BG99">
            <v>368.41835170620129</v>
          </cell>
          <cell r="BH99">
            <v>445.82732718877696</v>
          </cell>
          <cell r="BI99">
            <v>0</v>
          </cell>
        </row>
        <row r="101">
          <cell r="G101">
            <v>887.7333675264025</v>
          </cell>
          <cell r="H101">
            <v>1029.4521258141056</v>
          </cell>
          <cell r="I101">
            <v>1001.1083741565647</v>
          </cell>
          <cell r="J101">
            <v>1082.9903233894597</v>
          </cell>
          <cell r="K101">
            <v>916.07711918394295</v>
          </cell>
          <cell r="L101">
            <v>719</v>
          </cell>
          <cell r="M101">
            <v>913</v>
          </cell>
          <cell r="N101">
            <v>879</v>
          </cell>
          <cell r="O101">
            <v>976</v>
          </cell>
          <cell r="P101">
            <v>911</v>
          </cell>
          <cell r="Q101">
            <v>4416.3899999999994</v>
          </cell>
          <cell r="R101">
            <v>3853.01</v>
          </cell>
          <cell r="S101">
            <v>3645.92</v>
          </cell>
          <cell r="T101">
            <v>3781.0099999999998</v>
          </cell>
          <cell r="U101">
            <v>4390.46</v>
          </cell>
          <cell r="V101">
            <v>6572.8365000000003</v>
          </cell>
          <cell r="W101">
            <v>6616.8124999999991</v>
          </cell>
          <cell r="X101">
            <v>6630.035499999999</v>
          </cell>
          <cell r="Y101">
            <v>6630.035499999999</v>
          </cell>
          <cell r="Z101">
            <v>6630.035499999999</v>
          </cell>
          <cell r="AA101">
            <v>6585.9814999999999</v>
          </cell>
          <cell r="AB101">
            <v>6630.035499999999</v>
          </cell>
          <cell r="AC101">
            <v>6616.0954999999985</v>
          </cell>
          <cell r="AD101">
            <v>6630.035499999999</v>
          </cell>
          <cell r="AE101">
            <v>6566.8614999999991</v>
          </cell>
          <cell r="AF101">
            <v>6594.3602185999998</v>
          </cell>
          <cell r="AG101">
            <v>6577.0991128000005</v>
          </cell>
          <cell r="AH101">
            <v>6570.642097599999</v>
          </cell>
          <cell r="AI101">
            <v>6623.9376543999997</v>
          </cell>
          <cell r="AJ101">
            <v>6613.9779999999992</v>
          </cell>
          <cell r="AK101">
            <v>3930.6355000000003</v>
          </cell>
          <cell r="AL101">
            <v>3930.6355000000003</v>
          </cell>
          <cell r="AM101">
            <v>3930.6355000000003</v>
          </cell>
          <cell r="AN101">
            <v>3930.2464729000003</v>
          </cell>
          <cell r="AO101">
            <v>3930.6355000000003</v>
          </cell>
          <cell r="AP101">
            <v>3930.6355000000003</v>
          </cell>
          <cell r="AQ101">
            <v>3930.6355000000003</v>
          </cell>
          <cell r="AR101">
            <v>3930.6355000000003</v>
          </cell>
          <cell r="AS101">
            <v>3922.0740315361704</v>
          </cell>
          <cell r="AT101">
            <v>3919.1283501769235</v>
          </cell>
          <cell r="AU101">
            <v>3851.224796</v>
          </cell>
          <cell r="AV101">
            <v>3930.6355000000003</v>
          </cell>
          <cell r="AW101">
            <v>3930.6355000000003</v>
          </cell>
          <cell r="AX101">
            <v>3891.8002778448204</v>
          </cell>
          <cell r="AY101">
            <v>3899.8797549147275</v>
          </cell>
          <cell r="AZ101">
            <v>3876.0711878794336</v>
          </cell>
          <cell r="BA101">
            <v>3864.2093281469934</v>
          </cell>
          <cell r="BB101">
            <v>3930.6355000000003</v>
          </cell>
          <cell r="BC101">
            <v>3877.4529624125803</v>
          </cell>
          <cell r="BD101">
            <v>3930.6355000000003</v>
          </cell>
          <cell r="BE101">
            <v>4234.0846924673151</v>
          </cell>
          <cell r="BF101">
            <v>4550.6450373357511</v>
          </cell>
          <cell r="BG101">
            <v>6717.5613378891876</v>
          </cell>
          <cell r="BH101">
            <v>7708.7984904099912</v>
          </cell>
          <cell r="BI101">
            <v>0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</row>
        <row r="105">
          <cell r="G105">
            <v>273.68053683638823</v>
          </cell>
          <cell r="H105">
            <v>317.37120710604142</v>
          </cell>
          <cell r="I105">
            <v>308.63307305211066</v>
          </cell>
          <cell r="J105">
            <v>333.87657143013251</v>
          </cell>
          <cell r="K105">
            <v>282.41867089031882</v>
          </cell>
          <cell r="L105">
            <v>213</v>
          </cell>
          <cell r="M105">
            <v>283</v>
          </cell>
          <cell r="N105">
            <v>273</v>
          </cell>
          <cell r="O105">
            <v>302</v>
          </cell>
          <cell r="P105">
            <v>287</v>
          </cell>
          <cell r="Q105">
            <v>268.95000000000005</v>
          </cell>
          <cell r="R105">
            <v>208.81</v>
          </cell>
          <cell r="S105">
            <v>195.85</v>
          </cell>
          <cell r="T105">
            <v>197.48</v>
          </cell>
          <cell r="U105">
            <v>255.76999999999998</v>
          </cell>
          <cell r="V105">
            <v>326.55250000000001</v>
          </cell>
          <cell r="W105">
            <v>326.55250000000001</v>
          </cell>
          <cell r="X105">
            <v>326.55250000000001</v>
          </cell>
          <cell r="Y105">
            <v>326.55250000000001</v>
          </cell>
          <cell r="Z105">
            <v>326.55250000000001</v>
          </cell>
          <cell r="AA105">
            <v>326.55250000000001</v>
          </cell>
          <cell r="AB105">
            <v>326.55250000000001</v>
          </cell>
          <cell r="AC105">
            <v>326.55250000000001</v>
          </cell>
          <cell r="AD105">
            <v>326.55250000000001</v>
          </cell>
          <cell r="AE105">
            <v>326.55050000000006</v>
          </cell>
          <cell r="AF105">
            <v>326.55250000000001</v>
          </cell>
          <cell r="AG105">
            <v>326.55250000000001</v>
          </cell>
          <cell r="AH105">
            <v>326.55250000000001</v>
          </cell>
          <cell r="AI105">
            <v>326.55250000000001</v>
          </cell>
          <cell r="AJ105">
            <v>326.55250000000001</v>
          </cell>
          <cell r="AK105">
            <v>326.55249999999995</v>
          </cell>
          <cell r="AL105">
            <v>326.55249999999995</v>
          </cell>
          <cell r="AM105">
            <v>326.55249999999995</v>
          </cell>
          <cell r="AN105">
            <v>326.55249999999995</v>
          </cell>
          <cell r="AO105">
            <v>326.55249999999995</v>
          </cell>
          <cell r="AP105">
            <v>326.55250000000001</v>
          </cell>
          <cell r="AQ105">
            <v>326.55250000000001</v>
          </cell>
          <cell r="AR105">
            <v>326.55250000000001</v>
          </cell>
          <cell r="AS105">
            <v>326.55249999999995</v>
          </cell>
          <cell r="AT105">
            <v>326.55249999999995</v>
          </cell>
          <cell r="AU105">
            <v>316.78522800000002</v>
          </cell>
          <cell r="AV105">
            <v>326.55249999999995</v>
          </cell>
          <cell r="AW105">
            <v>326.55249999999995</v>
          </cell>
          <cell r="AX105">
            <v>326.55249999999995</v>
          </cell>
          <cell r="AY105">
            <v>326.55249999999995</v>
          </cell>
          <cell r="AZ105">
            <v>326.55249999999995</v>
          </cell>
          <cell r="BA105">
            <v>326.55249999999995</v>
          </cell>
          <cell r="BB105">
            <v>326.55249999999995</v>
          </cell>
          <cell r="BC105">
            <v>326.55249999999995</v>
          </cell>
          <cell r="BD105">
            <v>326.55249999999995</v>
          </cell>
          <cell r="BE105">
            <v>345.00656399999997</v>
          </cell>
          <cell r="BF105">
            <v>405.23587599999996</v>
          </cell>
          <cell r="BG105">
            <v>316.43096306756752</v>
          </cell>
          <cell r="BH105">
            <v>397.08024799999993</v>
          </cell>
          <cell r="BI105">
            <v>0</v>
          </cell>
        </row>
        <row r="108">
          <cell r="G108">
            <v>2950.9073091513392</v>
          </cell>
          <cell r="H108">
            <v>3170.5132966556607</v>
          </cell>
          <cell r="I108">
            <v>3031.0712085792061</v>
          </cell>
          <cell r="J108">
            <v>3662.8928982891925</v>
          </cell>
          <cell r="K108">
            <v>2989.3827715487178</v>
          </cell>
          <cell r="L108">
            <v>1943</v>
          </cell>
          <cell r="M108">
            <v>2421</v>
          </cell>
          <cell r="N108">
            <v>2432</v>
          </cell>
          <cell r="O108">
            <v>2488</v>
          </cell>
          <cell r="P108">
            <v>2432</v>
          </cell>
          <cell r="Q108">
            <v>6079.2899999999991</v>
          </cell>
          <cell r="R108">
            <v>5270.56</v>
          </cell>
          <cell r="S108">
            <v>5022.42</v>
          </cell>
          <cell r="T108">
            <v>5215.3599999999988</v>
          </cell>
          <cell r="U108">
            <v>6100.0300000000007</v>
          </cell>
          <cell r="V108">
            <v>8185.21425</v>
          </cell>
          <cell r="W108">
            <v>8229.1902499999997</v>
          </cell>
          <cell r="X108">
            <v>8242.4132499999996</v>
          </cell>
          <cell r="Y108">
            <v>8242.4132499999996</v>
          </cell>
          <cell r="Z108">
            <v>8242.4132499999996</v>
          </cell>
          <cell r="AA108">
            <v>8198.3592499999995</v>
          </cell>
          <cell r="AB108">
            <v>8242.4132499999996</v>
          </cell>
          <cell r="AC108">
            <v>8228.4732499999991</v>
          </cell>
          <cell r="AD108">
            <v>8242.4132499999996</v>
          </cell>
          <cell r="AE108">
            <v>8179.2372499999992</v>
          </cell>
          <cell r="AF108">
            <v>8206.7379686000004</v>
          </cell>
          <cell r="AG108">
            <v>8189.4768628000002</v>
          </cell>
          <cell r="AH108">
            <v>8183.0198475999987</v>
          </cell>
          <cell r="AI108">
            <v>8236.3154044000003</v>
          </cell>
          <cell r="AJ108">
            <v>8226.3557499999988</v>
          </cell>
          <cell r="AK108">
            <v>5543.01325</v>
          </cell>
          <cell r="AL108">
            <v>5543.01325</v>
          </cell>
          <cell r="AM108">
            <v>5543.01325</v>
          </cell>
          <cell r="AN108">
            <v>5542.6242228999999</v>
          </cell>
          <cell r="AO108">
            <v>5543.01325</v>
          </cell>
          <cell r="AP108">
            <v>5543.01325</v>
          </cell>
          <cell r="AQ108">
            <v>5543.01325</v>
          </cell>
          <cell r="AR108">
            <v>5543.01325</v>
          </cell>
          <cell r="AS108">
            <v>5534.4517815361705</v>
          </cell>
          <cell r="AT108">
            <v>5531.5061001769236</v>
          </cell>
          <cell r="AU108">
            <v>5453.835274</v>
          </cell>
          <cell r="AV108">
            <v>5543.01325</v>
          </cell>
          <cell r="AW108">
            <v>5543.01325</v>
          </cell>
          <cell r="AX108">
            <v>5504.1780278448205</v>
          </cell>
          <cell r="AY108">
            <v>5512.2575049147272</v>
          </cell>
          <cell r="AZ108">
            <v>5488.4489378794333</v>
          </cell>
          <cell r="BA108">
            <v>5476.587078146993</v>
          </cell>
          <cell r="BB108">
            <v>5543.01325</v>
          </cell>
          <cell r="BC108">
            <v>5489.8307124125804</v>
          </cell>
          <cell r="BD108">
            <v>5543.01325</v>
          </cell>
          <cell r="BE108">
            <v>6122.5289308581168</v>
          </cell>
          <cell r="BF108">
            <v>6488.7896549565521</v>
          </cell>
          <cell r="BG108">
            <v>8421.3634078262894</v>
          </cell>
          <cell r="BH108">
            <v>9639.8163783021009</v>
          </cell>
          <cell r="BI108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</row>
        <row r="118">
          <cell r="G118">
            <v>712.46402537797815</v>
          </cell>
          <cell r="H118">
            <v>734.0538443288259</v>
          </cell>
          <cell r="I118">
            <v>755.64366327967377</v>
          </cell>
          <cell r="J118">
            <v>798.8233011813694</v>
          </cell>
          <cell r="K118">
            <v>820.41312013221727</v>
          </cell>
          <cell r="L118">
            <v>673.60235126645205</v>
          </cell>
          <cell r="M118">
            <v>725.41791674848685</v>
          </cell>
          <cell r="N118">
            <v>788.02839170594552</v>
          </cell>
          <cell r="O118">
            <v>846.32090287323467</v>
          </cell>
          <cell r="P118">
            <v>915.4083235159477</v>
          </cell>
          <cell r="Q118">
            <v>1221.9837526179867</v>
          </cell>
          <cell r="R118">
            <v>1278.1172818901912</v>
          </cell>
          <cell r="S118">
            <v>1332.0918292673107</v>
          </cell>
          <cell r="T118">
            <v>1388.2253585395149</v>
          </cell>
          <cell r="U118">
            <v>824.93005251059844</v>
          </cell>
          <cell r="V118">
            <v>875.24119267265792</v>
          </cell>
          <cell r="W118">
            <v>867.1054464962948</v>
          </cell>
          <cell r="X118">
            <v>857.45060415317857</v>
          </cell>
          <cell r="Y118">
            <v>879.93599428656159</v>
          </cell>
          <cell r="Z118">
            <v>908.58445548507461</v>
          </cell>
          <cell r="AA118">
            <v>919.00851539684697</v>
          </cell>
          <cell r="AB118">
            <v>922.4347303473013</v>
          </cell>
          <cell r="AC118">
            <v>919.30772192904089</v>
          </cell>
          <cell r="AD118">
            <v>928.09761150122711</v>
          </cell>
          <cell r="AE118">
            <v>922.55154750675683</v>
          </cell>
          <cell r="AF118">
            <v>1000.8283171440041</v>
          </cell>
          <cell r="AG118">
            <v>1068.0882936234152</v>
          </cell>
          <cell r="AH118">
            <v>1139.0420002531671</v>
          </cell>
          <cell r="AI118">
            <v>1205.3621066388341</v>
          </cell>
          <cell r="AJ118">
            <v>1267.3871768068977</v>
          </cell>
          <cell r="AK118">
            <v>1284.3575472873174</v>
          </cell>
          <cell r="AL118">
            <v>1323.460080260681</v>
          </cell>
          <cell r="AM118">
            <v>1353.5240462525676</v>
          </cell>
          <cell r="AN118">
            <v>1393.2415290779284</v>
          </cell>
          <cell r="AO118">
            <v>1432.9817907942456</v>
          </cell>
          <cell r="AP118">
            <v>1425.5166436181173</v>
          </cell>
          <cell r="AQ118">
            <v>1430.2886667949253</v>
          </cell>
          <cell r="AR118">
            <v>1432.6076365859285</v>
          </cell>
          <cell r="AS118">
            <v>1429.2251389454609</v>
          </cell>
          <cell r="AT118">
            <v>1395.5428394772612</v>
          </cell>
          <cell r="AU118">
            <v>1376.2882057381119</v>
          </cell>
          <cell r="AV118">
            <v>1371.832329480832</v>
          </cell>
          <cell r="AW118">
            <v>1372.3157543169268</v>
          </cell>
          <cell r="AX118">
            <v>1365.0552099858694</v>
          </cell>
          <cell r="AY118">
            <v>1358.9725162386198</v>
          </cell>
          <cell r="AZ118">
            <v>1356.2398834576068</v>
          </cell>
          <cell r="BA118">
            <v>1341.0637317273263</v>
          </cell>
          <cell r="BB118">
            <v>1330.7340597467733</v>
          </cell>
          <cell r="BC118">
            <v>1326.7316753199573</v>
          </cell>
          <cell r="BD118">
            <v>1322.5183269195716</v>
          </cell>
          <cell r="BE118">
            <v>1344.901147446461</v>
          </cell>
          <cell r="BF118">
            <v>1357.5841454593951</v>
          </cell>
          <cell r="BG118">
            <v>1362.8402227221593</v>
          </cell>
          <cell r="BH118">
            <v>1360.1944297549585</v>
          </cell>
          <cell r="BI118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</row>
        <row r="122">
          <cell r="G122">
            <v>0.35660754216315693</v>
          </cell>
          <cell r="H122">
            <v>0.36741383131961625</v>
          </cell>
          <cell r="I122">
            <v>0.37822012047607556</v>
          </cell>
          <cell r="J122">
            <v>0.39983269878899413</v>
          </cell>
          <cell r="K122">
            <v>0.41063898794545345</v>
          </cell>
          <cell r="L122">
            <v>0.3371562216815302</v>
          </cell>
          <cell r="M122">
            <v>0.36309131565703251</v>
          </cell>
          <cell r="N122">
            <v>0.39442955421076448</v>
          </cell>
          <cell r="O122">
            <v>0.4236065349332046</v>
          </cell>
          <cell r="P122">
            <v>0.45818666023387439</v>
          </cell>
          <cell r="Q122">
            <v>0.61163596625559646</v>
          </cell>
          <cell r="R122">
            <v>0.63973231806239061</v>
          </cell>
          <cell r="S122">
            <v>0.6667480409535389</v>
          </cell>
          <cell r="T122">
            <v>0.69484439276033305</v>
          </cell>
          <cell r="U122">
            <v>2.5216975238095238</v>
          </cell>
          <cell r="V122">
            <v>2.0209454857142859</v>
          </cell>
          <cell r="W122">
            <v>1.4158088571428573</v>
          </cell>
          <cell r="X122">
            <v>0.88610005714285711</v>
          </cell>
          <cell r="Y122">
            <v>0.43427024761904759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</row>
        <row r="125">
          <cell r="G125">
            <v>712.82063292014129</v>
          </cell>
          <cell r="H125">
            <v>734.4212581601455</v>
          </cell>
          <cell r="I125">
            <v>756.02188340014982</v>
          </cell>
          <cell r="J125">
            <v>799.22313388015834</v>
          </cell>
          <cell r="K125">
            <v>820.82375912016278</v>
          </cell>
          <cell r="L125">
            <v>673.93950748813359</v>
          </cell>
          <cell r="M125">
            <v>725.78100806414386</v>
          </cell>
          <cell r="N125">
            <v>788.4228212601563</v>
          </cell>
          <cell r="O125">
            <v>846.74450940816791</v>
          </cell>
          <cell r="P125">
            <v>915.86651017618158</v>
          </cell>
          <cell r="Q125">
            <v>1222.5953885842423</v>
          </cell>
          <cell r="R125">
            <v>1278.7570142082536</v>
          </cell>
          <cell r="S125">
            <v>1332.7585773082642</v>
          </cell>
          <cell r="T125">
            <v>1388.9202029322753</v>
          </cell>
          <cell r="U125">
            <v>827.45175003440795</v>
          </cell>
          <cell r="V125">
            <v>877.26213815837218</v>
          </cell>
          <cell r="W125">
            <v>868.52125535343771</v>
          </cell>
          <cell r="X125">
            <v>858.33670421032139</v>
          </cell>
          <cell r="Y125">
            <v>880.37026453418059</v>
          </cell>
          <cell r="Z125">
            <v>908.58445548507461</v>
          </cell>
          <cell r="AA125">
            <v>919.00851539684697</v>
          </cell>
          <cell r="AB125">
            <v>922.4347303473013</v>
          </cell>
          <cell r="AC125">
            <v>919.30772192904089</v>
          </cell>
          <cell r="AD125">
            <v>928.09761150122711</v>
          </cell>
          <cell r="AE125">
            <v>922.55154750675683</v>
          </cell>
          <cell r="AF125">
            <v>1000.8283171440041</v>
          </cell>
          <cell r="AG125">
            <v>1068.0882936234152</v>
          </cell>
          <cell r="AH125">
            <v>1139.0420002531671</v>
          </cell>
          <cell r="AI125">
            <v>1205.3621066388341</v>
          </cell>
          <cell r="AJ125">
            <v>1267.3871768068977</v>
          </cell>
          <cell r="AK125">
            <v>1284.3575472873174</v>
          </cell>
          <cell r="AL125">
            <v>1323.460080260681</v>
          </cell>
          <cell r="AM125">
            <v>1353.5240462525676</v>
          </cell>
          <cell r="AN125">
            <v>1393.2415290779284</v>
          </cell>
          <cell r="AO125">
            <v>1432.9817907942456</v>
          </cell>
          <cell r="AP125">
            <v>1425.5166436181173</v>
          </cell>
          <cell r="AQ125">
            <v>1430.2886667949253</v>
          </cell>
          <cell r="AR125">
            <v>1432.6076365859285</v>
          </cell>
          <cell r="AS125">
            <v>1429.2251389454609</v>
          </cell>
          <cell r="AT125">
            <v>1395.5428394772612</v>
          </cell>
          <cell r="AU125">
            <v>1376.2882057381119</v>
          </cell>
          <cell r="AV125">
            <v>1371.832329480832</v>
          </cell>
          <cell r="AW125">
            <v>1372.3157543169268</v>
          </cell>
          <cell r="AX125">
            <v>1365.0552099858694</v>
          </cell>
          <cell r="AY125">
            <v>1358.9725162386198</v>
          </cell>
          <cell r="AZ125">
            <v>1356.2398834576068</v>
          </cell>
          <cell r="BA125">
            <v>1341.0637317273263</v>
          </cell>
          <cell r="BB125">
            <v>1330.7340597467733</v>
          </cell>
          <cell r="BC125">
            <v>1326.7316753199573</v>
          </cell>
          <cell r="BD125">
            <v>1322.5183269195716</v>
          </cell>
          <cell r="BE125">
            <v>1344.901147446461</v>
          </cell>
          <cell r="BF125">
            <v>1357.5841454593951</v>
          </cell>
          <cell r="BG125">
            <v>1362.8402227221593</v>
          </cell>
          <cell r="BH125">
            <v>1360.1944297549585</v>
          </cell>
          <cell r="BI125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</row>
        <row r="133"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</row>
        <row r="135">
          <cell r="G135">
            <v>5700.0000000000009</v>
          </cell>
          <cell r="H135">
            <v>4470.0000000000009</v>
          </cell>
          <cell r="I135">
            <v>7650.0000000000009</v>
          </cell>
          <cell r="J135">
            <v>8934</v>
          </cell>
          <cell r="K135">
            <v>7260</v>
          </cell>
          <cell r="L135">
            <v>4372</v>
          </cell>
          <cell r="M135">
            <v>6520.0000000000009</v>
          </cell>
          <cell r="N135">
            <v>5370</v>
          </cell>
          <cell r="O135">
            <v>5434</v>
          </cell>
          <cell r="P135">
            <v>5460</v>
          </cell>
          <cell r="Q135">
            <v>6020</v>
          </cell>
          <cell r="R135">
            <v>8500</v>
          </cell>
          <cell r="S135">
            <v>4910</v>
          </cell>
          <cell r="T135">
            <v>3950</v>
          </cell>
          <cell r="U135">
            <v>8719.5999999999985</v>
          </cell>
          <cell r="V135">
            <v>9366</v>
          </cell>
          <cell r="W135">
            <v>9440</v>
          </cell>
          <cell r="X135">
            <v>9856</v>
          </cell>
          <cell r="Y135">
            <v>9341</v>
          </cell>
          <cell r="Z135">
            <v>9626</v>
          </cell>
          <cell r="AA135">
            <v>9414</v>
          </cell>
          <cell r="AB135">
            <v>9364</v>
          </cell>
          <cell r="AC135">
            <v>10327</v>
          </cell>
          <cell r="AD135">
            <v>11051</v>
          </cell>
          <cell r="AE135">
            <v>10734</v>
          </cell>
          <cell r="AF135">
            <v>10819</v>
          </cell>
          <cell r="AG135">
            <v>10284</v>
          </cell>
          <cell r="AH135">
            <v>10948</v>
          </cell>
          <cell r="AI135">
            <v>10532</v>
          </cell>
          <cell r="AJ135">
            <v>10908</v>
          </cell>
          <cell r="AK135">
            <v>11067</v>
          </cell>
          <cell r="AL135">
            <v>10976</v>
          </cell>
          <cell r="AM135">
            <v>10697</v>
          </cell>
          <cell r="AN135">
            <v>10581</v>
          </cell>
          <cell r="AO135">
            <v>10293</v>
          </cell>
          <cell r="AP135">
            <v>11287</v>
          </cell>
          <cell r="AQ135">
            <v>9875</v>
          </cell>
          <cell r="AR135">
            <v>10609.7</v>
          </cell>
          <cell r="AS135">
            <v>10310.139999999998</v>
          </cell>
          <cell r="AT135">
            <v>11748.3</v>
          </cell>
          <cell r="AU135">
            <v>13362.736000000001</v>
          </cell>
          <cell r="AV135">
            <v>11284.866</v>
          </cell>
          <cell r="AW135">
            <v>10787</v>
          </cell>
          <cell r="AX135">
            <v>9920.4660000000003</v>
          </cell>
          <cell r="AY135">
            <v>8839</v>
          </cell>
          <cell r="AZ135">
            <v>11130</v>
          </cell>
          <cell r="BA135">
            <v>11571</v>
          </cell>
          <cell r="BB135">
            <v>12606</v>
          </cell>
          <cell r="BC135">
            <v>7359</v>
          </cell>
          <cell r="BD135">
            <v>7439</v>
          </cell>
          <cell r="BE135">
            <v>6699.1</v>
          </cell>
          <cell r="BF135">
            <v>8502.523412129176</v>
          </cell>
          <cell r="BG135">
            <v>8838.7286728913095</v>
          </cell>
          <cell r="BH135">
            <v>6091.2566824258347</v>
          </cell>
          <cell r="BI135">
            <v>0</v>
          </cell>
        </row>
        <row r="137"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</row>
        <row r="139"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</row>
        <row r="142">
          <cell r="G142">
            <v>5700.0000000000009</v>
          </cell>
          <cell r="H142">
            <v>4470.0000000000009</v>
          </cell>
          <cell r="I142">
            <v>7650.0000000000009</v>
          </cell>
          <cell r="J142">
            <v>8934</v>
          </cell>
          <cell r="K142">
            <v>7260</v>
          </cell>
          <cell r="L142">
            <v>4372</v>
          </cell>
          <cell r="M142">
            <v>6520.0000000000009</v>
          </cell>
          <cell r="N142">
            <v>5370</v>
          </cell>
          <cell r="O142">
            <v>5434</v>
          </cell>
          <cell r="P142">
            <v>5460</v>
          </cell>
          <cell r="Q142">
            <v>6020</v>
          </cell>
          <cell r="R142">
            <v>8500</v>
          </cell>
          <cell r="S142">
            <v>4910</v>
          </cell>
          <cell r="T142">
            <v>3950</v>
          </cell>
          <cell r="U142">
            <v>8719.5999999999985</v>
          </cell>
          <cell r="V142">
            <v>9366</v>
          </cell>
          <cell r="W142">
            <v>9440</v>
          </cell>
          <cell r="X142">
            <v>9856</v>
          </cell>
          <cell r="Y142">
            <v>9341</v>
          </cell>
          <cell r="Z142">
            <v>9626</v>
          </cell>
          <cell r="AA142">
            <v>9414</v>
          </cell>
          <cell r="AB142">
            <v>9364</v>
          </cell>
          <cell r="AC142">
            <v>10327</v>
          </cell>
          <cell r="AD142">
            <v>11051</v>
          </cell>
          <cell r="AE142">
            <v>10734</v>
          </cell>
          <cell r="AF142">
            <v>10819</v>
          </cell>
          <cell r="AG142">
            <v>10284</v>
          </cell>
          <cell r="AH142">
            <v>10948</v>
          </cell>
          <cell r="AI142">
            <v>10532</v>
          </cell>
          <cell r="AJ142">
            <v>10908</v>
          </cell>
          <cell r="AK142">
            <v>11067</v>
          </cell>
          <cell r="AL142">
            <v>10976</v>
          </cell>
          <cell r="AM142">
            <v>10697</v>
          </cell>
          <cell r="AN142">
            <v>10581</v>
          </cell>
          <cell r="AO142">
            <v>10293</v>
          </cell>
          <cell r="AP142">
            <v>11287</v>
          </cell>
          <cell r="AQ142">
            <v>9875</v>
          </cell>
          <cell r="AR142">
            <v>10609.7</v>
          </cell>
          <cell r="AS142">
            <v>10310.139999999998</v>
          </cell>
          <cell r="AT142">
            <v>11748.3</v>
          </cell>
          <cell r="AU142">
            <v>13362.736000000001</v>
          </cell>
          <cell r="AV142">
            <v>11284.866</v>
          </cell>
          <cell r="AW142">
            <v>10787</v>
          </cell>
          <cell r="AX142">
            <v>9920.4660000000003</v>
          </cell>
          <cell r="AY142">
            <v>8839</v>
          </cell>
          <cell r="AZ142">
            <v>11130</v>
          </cell>
          <cell r="BA142">
            <v>11571</v>
          </cell>
          <cell r="BB142">
            <v>12606</v>
          </cell>
          <cell r="BC142">
            <v>7359</v>
          </cell>
          <cell r="BD142">
            <v>7439</v>
          </cell>
          <cell r="BE142">
            <v>6699.1</v>
          </cell>
          <cell r="BF142">
            <v>8502.523412129176</v>
          </cell>
          <cell r="BG142">
            <v>8838.7286728913095</v>
          </cell>
          <cell r="BH142">
            <v>6091.2566824258347</v>
          </cell>
          <cell r="BI142">
            <v>0</v>
          </cell>
        </row>
        <row r="144"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</row>
        <row r="146"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</row>
        <row r="148"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</row>
        <row r="152">
          <cell r="G152">
            <v>4849.5799563599585</v>
          </cell>
          <cell r="H152">
            <v>5234.7451514499189</v>
          </cell>
          <cell r="I152">
            <v>5619.9103465398794</v>
          </cell>
          <cell r="J152">
            <v>6005.0755416298398</v>
          </cell>
          <cell r="K152">
            <v>6390.2407367198002</v>
          </cell>
          <cell r="L152">
            <v>6784.1596862436236</v>
          </cell>
          <cell r="M152">
            <v>7178.0786357674469</v>
          </cell>
          <cell r="N152">
            <v>7528.2288131219566</v>
          </cell>
          <cell r="O152">
            <v>7922.1477626457799</v>
          </cell>
          <cell r="P152">
            <v>8316.0667121696042</v>
          </cell>
          <cell r="Q152">
            <v>7195.5861446351728</v>
          </cell>
          <cell r="R152">
            <v>6070.7286998838108</v>
          </cell>
          <cell r="S152">
            <v>4945.8712551324479</v>
          </cell>
          <cell r="T152">
            <v>3807.883178730292</v>
          </cell>
          <cell r="U152">
            <v>840</v>
          </cell>
          <cell r="V152">
            <v>2416</v>
          </cell>
          <cell r="W152">
            <v>3992</v>
          </cell>
          <cell r="X152">
            <v>5568</v>
          </cell>
          <cell r="Y152">
            <v>7144</v>
          </cell>
          <cell r="Z152">
            <v>8720</v>
          </cell>
          <cell r="AA152">
            <v>7064</v>
          </cell>
          <cell r="AB152">
            <v>5408</v>
          </cell>
          <cell r="AC152">
            <v>3752.0000000000005</v>
          </cell>
          <cell r="AD152">
            <v>2096</v>
          </cell>
          <cell r="AE152">
            <v>440</v>
          </cell>
          <cell r="AF152">
            <v>434.92631578947373</v>
          </cell>
          <cell r="AG152">
            <v>429.85263157894735</v>
          </cell>
          <cell r="AH152">
            <v>424.77894736842109</v>
          </cell>
          <cell r="AI152">
            <v>419.70526315789476</v>
          </cell>
          <cell r="AJ152">
            <v>414.63157894736844</v>
          </cell>
          <cell r="AK152">
            <v>409.70526315789482</v>
          </cell>
          <cell r="AL152">
            <v>404.77894736842109</v>
          </cell>
          <cell r="AM152">
            <v>399.85263157894741</v>
          </cell>
          <cell r="AN152">
            <v>394.92631578947368</v>
          </cell>
          <cell r="AO152">
            <v>390</v>
          </cell>
          <cell r="AP152">
            <v>380.96842105263164</v>
          </cell>
          <cell r="AQ152">
            <v>371.93684210526317</v>
          </cell>
          <cell r="AR152">
            <v>362.90526315789481</v>
          </cell>
          <cell r="AS152">
            <v>353.87368421052633</v>
          </cell>
          <cell r="AT152">
            <v>344.84210526315798</v>
          </cell>
          <cell r="AU152">
            <v>344.84210526315798</v>
          </cell>
          <cell r="AV152">
            <v>344.84210526315798</v>
          </cell>
          <cell r="AW152">
            <v>344.84210526315798</v>
          </cell>
          <cell r="AX152">
            <v>344.84210526315798</v>
          </cell>
          <cell r="AY152">
            <v>344.84210526315798</v>
          </cell>
          <cell r="AZ152">
            <v>344.84210526315798</v>
          </cell>
          <cell r="BA152">
            <v>344.84210526315798</v>
          </cell>
          <cell r="BB152">
            <v>344.84210526315798</v>
          </cell>
          <cell r="BC152">
            <v>344.84210526315798</v>
          </cell>
          <cell r="BD152">
            <v>344.84210526315798</v>
          </cell>
          <cell r="BE152">
            <v>344.84210526315798</v>
          </cell>
          <cell r="BF152">
            <v>344.84210526315798</v>
          </cell>
          <cell r="BG152">
            <v>344.84210526315798</v>
          </cell>
          <cell r="BH152">
            <v>344.84210526315798</v>
          </cell>
          <cell r="BI152">
            <v>344.84210526315798</v>
          </cell>
        </row>
        <row r="154"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</row>
        <row r="156">
          <cell r="G156">
            <v>910.69832403251701</v>
          </cell>
          <cell r="H156">
            <v>983.02815482210326</v>
          </cell>
          <cell r="I156">
            <v>1055.3579856116894</v>
          </cell>
          <cell r="J156">
            <v>1127.6878164012755</v>
          </cell>
          <cell r="K156">
            <v>1200.0176471908617</v>
          </cell>
          <cell r="L156">
            <v>1273.9913377711205</v>
          </cell>
          <cell r="M156">
            <v>1347.965028351379</v>
          </cell>
          <cell r="N156">
            <v>1413.7194199782755</v>
          </cell>
          <cell r="O156">
            <v>1487.693110558534</v>
          </cell>
          <cell r="P156">
            <v>1561.6668011387926</v>
          </cell>
          <cell r="Q156">
            <v>1351.2527479327239</v>
          </cell>
          <cell r="R156">
            <v>1140.0167648313186</v>
          </cell>
          <cell r="S156">
            <v>928.78078172991354</v>
          </cell>
          <cell r="T156">
            <v>715.07900894249985</v>
          </cell>
          <cell r="U156">
            <v>300</v>
          </cell>
          <cell r="V156">
            <v>374</v>
          </cell>
          <cell r="W156">
            <v>448</v>
          </cell>
          <cell r="X156">
            <v>522</v>
          </cell>
          <cell r="Y156">
            <v>596.00000000000011</v>
          </cell>
          <cell r="Z156">
            <v>670</v>
          </cell>
          <cell r="AA156">
            <v>682</v>
          </cell>
          <cell r="AB156">
            <v>694.00000000000011</v>
          </cell>
          <cell r="AC156">
            <v>706</v>
          </cell>
          <cell r="AD156">
            <v>718</v>
          </cell>
          <cell r="AE156">
            <v>730</v>
          </cell>
          <cell r="AF156">
            <v>584</v>
          </cell>
          <cell r="AG156">
            <v>438</v>
          </cell>
          <cell r="AH156">
            <v>292.00000000000006</v>
          </cell>
          <cell r="AI156">
            <v>146.00000000000003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0.8176100628930818</v>
          </cell>
          <cell r="AQ156">
            <v>1.6352201257861636</v>
          </cell>
          <cell r="AR156">
            <v>2.4528301886792456</v>
          </cell>
          <cell r="AS156">
            <v>3.2704402515723272</v>
          </cell>
          <cell r="AT156">
            <v>4.0880503144654083</v>
          </cell>
          <cell r="AU156">
            <v>4.0880503144654083</v>
          </cell>
          <cell r="AV156">
            <v>4.0880503144654083</v>
          </cell>
          <cell r="AW156">
            <v>4.0880503144654083</v>
          </cell>
          <cell r="AX156">
            <v>4.0880503144654083</v>
          </cell>
          <cell r="AY156">
            <v>4.0880503144654083</v>
          </cell>
          <cell r="AZ156">
            <v>4.0880503144654083</v>
          </cell>
          <cell r="BA156">
            <v>4.0880503144654083</v>
          </cell>
          <cell r="BB156">
            <v>4.0880503144654083</v>
          </cell>
          <cell r="BC156">
            <v>4.0880503144654083</v>
          </cell>
          <cell r="BD156">
            <v>4.0880503144654083</v>
          </cell>
          <cell r="BE156">
            <v>4.0880503144654083</v>
          </cell>
          <cell r="BF156">
            <v>4.0880503144654083</v>
          </cell>
          <cell r="BG156">
            <v>4.0880503144654083</v>
          </cell>
          <cell r="BH156">
            <v>4.0880503144654083</v>
          </cell>
          <cell r="BI156">
            <v>4.0880503144654083</v>
          </cell>
        </row>
        <row r="159">
          <cell r="G159">
            <v>5760.2782803924756</v>
          </cell>
          <cell r="H159">
            <v>6217.7733062720217</v>
          </cell>
          <cell r="I159">
            <v>6675.2683321515688</v>
          </cell>
          <cell r="J159">
            <v>7132.7633580311158</v>
          </cell>
          <cell r="K159">
            <v>7590.2583839106619</v>
          </cell>
          <cell r="L159">
            <v>8058.1510240147436</v>
          </cell>
          <cell r="M159">
            <v>8526.0436641188262</v>
          </cell>
          <cell r="N159">
            <v>8941.9482331002328</v>
          </cell>
          <cell r="O159">
            <v>9409.8408732043135</v>
          </cell>
          <cell r="P159">
            <v>9877.7335133083961</v>
          </cell>
          <cell r="Q159">
            <v>8546.8388925678973</v>
          </cell>
          <cell r="R159">
            <v>7210.7454647151299</v>
          </cell>
          <cell r="S159">
            <v>5874.6520368623615</v>
          </cell>
          <cell r="T159">
            <v>4522.9621876727915</v>
          </cell>
          <cell r="U159">
            <v>1140</v>
          </cell>
          <cell r="V159">
            <v>2790</v>
          </cell>
          <cell r="W159">
            <v>4440</v>
          </cell>
          <cell r="X159">
            <v>6090</v>
          </cell>
          <cell r="Y159">
            <v>7740</v>
          </cell>
          <cell r="Z159">
            <v>9390</v>
          </cell>
          <cell r="AA159">
            <v>7746</v>
          </cell>
          <cell r="AB159">
            <v>6102</v>
          </cell>
          <cell r="AC159">
            <v>4458</v>
          </cell>
          <cell r="AD159">
            <v>2814</v>
          </cell>
          <cell r="AE159">
            <v>1170</v>
          </cell>
          <cell r="AF159">
            <v>1018.9263157894737</v>
          </cell>
          <cell r="AG159">
            <v>867.85263157894735</v>
          </cell>
          <cell r="AH159">
            <v>716.77894736842109</v>
          </cell>
          <cell r="AI159">
            <v>565.70526315789482</v>
          </cell>
          <cell r="AJ159">
            <v>414.63157894736844</v>
          </cell>
          <cell r="AK159">
            <v>409.70526315789482</v>
          </cell>
          <cell r="AL159">
            <v>404.77894736842109</v>
          </cell>
          <cell r="AM159">
            <v>399.85263157894741</v>
          </cell>
          <cell r="AN159">
            <v>394.92631578947368</v>
          </cell>
          <cell r="AO159">
            <v>390</v>
          </cell>
          <cell r="AP159">
            <v>381.78603111552474</v>
          </cell>
          <cell r="AQ159">
            <v>373.57206223104936</v>
          </cell>
          <cell r="AR159">
            <v>365.35809334657404</v>
          </cell>
          <cell r="AS159">
            <v>357.14412446209866</v>
          </cell>
          <cell r="AT159">
            <v>348.9301555776234</v>
          </cell>
          <cell r="AU159">
            <v>348.9301555776234</v>
          </cell>
          <cell r="AV159">
            <v>348.9301555776234</v>
          </cell>
          <cell r="AW159">
            <v>348.9301555776234</v>
          </cell>
          <cell r="AX159">
            <v>348.9301555776234</v>
          </cell>
          <cell r="AY159">
            <v>348.9301555776234</v>
          </cell>
          <cell r="AZ159">
            <v>348.9301555776234</v>
          </cell>
          <cell r="BA159">
            <v>348.9301555776234</v>
          </cell>
          <cell r="BB159">
            <v>348.9301555776234</v>
          </cell>
          <cell r="BC159">
            <v>348.9301555776234</v>
          </cell>
          <cell r="BD159">
            <v>348.9301555776234</v>
          </cell>
          <cell r="BE159">
            <v>348.9301555776234</v>
          </cell>
          <cell r="BF159">
            <v>348.9301555776234</v>
          </cell>
          <cell r="BG159">
            <v>348.9301555776234</v>
          </cell>
          <cell r="BH159">
            <v>348.9301555776234</v>
          </cell>
          <cell r="BI159">
            <v>348.9301555776234</v>
          </cell>
        </row>
        <row r="161"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249.99999999999994</v>
          </cell>
          <cell r="AB166">
            <v>249.99999999999994</v>
          </cell>
          <cell r="AC166">
            <v>249.99999999999994</v>
          </cell>
          <cell r="AD166">
            <v>249.99999999999994</v>
          </cell>
          <cell r="AE166">
            <v>249.99999999999994</v>
          </cell>
          <cell r="AF166">
            <v>249.99999999999994</v>
          </cell>
          <cell r="AG166">
            <v>249.99999999999994</v>
          </cell>
          <cell r="AH166">
            <v>249.99999999999994</v>
          </cell>
          <cell r="AI166">
            <v>249.99999999999994</v>
          </cell>
          <cell r="AJ166">
            <v>249.99999999999994</v>
          </cell>
          <cell r="AK166">
            <v>999.99999999999977</v>
          </cell>
          <cell r="AL166">
            <v>2898.1545000000001</v>
          </cell>
          <cell r="AM166">
            <v>1101.2590500000001</v>
          </cell>
          <cell r="AN166">
            <v>912.57659999999998</v>
          </cell>
          <cell r="AO166">
            <v>4279.3139999999994</v>
          </cell>
          <cell r="AP166">
            <v>1300.8637000000003</v>
          </cell>
          <cell r="AQ166">
            <v>1698.034435</v>
          </cell>
          <cell r="AR166">
            <v>1968.6</v>
          </cell>
          <cell r="AS166">
            <v>1368.5000000000002</v>
          </cell>
          <cell r="AT166">
            <v>966.59999999999991</v>
          </cell>
          <cell r="AU166">
            <v>406.8</v>
          </cell>
          <cell r="AV166">
            <v>351.19999999999993</v>
          </cell>
          <cell r="AW166">
            <v>521.29999999999984</v>
          </cell>
          <cell r="AX166">
            <v>406.8</v>
          </cell>
          <cell r="AY166">
            <v>1023.1999999999999</v>
          </cell>
          <cell r="AZ166">
            <v>1023.1999999999999</v>
          </cell>
          <cell r="BA166">
            <v>1023.1999999999999</v>
          </cell>
          <cell r="BB166">
            <v>1734.3</v>
          </cell>
          <cell r="BC166">
            <v>1515.1</v>
          </cell>
          <cell r="BD166">
            <v>937</v>
          </cell>
          <cell r="BE166">
            <v>732.09999999999991</v>
          </cell>
          <cell r="BF166">
            <v>1215.2</v>
          </cell>
          <cell r="BG166">
            <v>1038.23</v>
          </cell>
          <cell r="BH166">
            <v>1014.6199999999999</v>
          </cell>
          <cell r="BI166">
            <v>0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</row>
      </sheetData>
      <sheetData sheetId="20">
        <row r="12">
          <cell r="G12">
            <v>104238.7550180789</v>
          </cell>
          <cell r="H12">
            <v>88627.010704044995</v>
          </cell>
          <cell r="I12">
            <v>84921.9178883063</v>
          </cell>
          <cell r="J12">
            <v>100450.89483316583</v>
          </cell>
          <cell r="K12">
            <v>94088.013735244313</v>
          </cell>
          <cell r="L12">
            <v>83027.769134925111</v>
          </cell>
          <cell r="M12">
            <v>71473.108052577139</v>
          </cell>
          <cell r="N12">
            <v>96540.166970971972</v>
          </cell>
          <cell r="O12">
            <v>96727.441305147455</v>
          </cell>
          <cell r="P12">
            <v>101735.91800335459</v>
          </cell>
          <cell r="Q12">
            <v>112129.87202091124</v>
          </cell>
          <cell r="R12">
            <v>109284.04155706601</v>
          </cell>
          <cell r="S12">
            <v>97438.561145691667</v>
          </cell>
          <cell r="T12">
            <v>95245.134776215753</v>
          </cell>
          <cell r="U12">
            <v>94556.286019164108</v>
          </cell>
          <cell r="V12">
            <v>100488.01049299157</v>
          </cell>
          <cell r="W12">
            <v>110600.13936857</v>
          </cell>
          <cell r="X12">
            <v>150634.85728557935</v>
          </cell>
          <cell r="Y12">
            <v>135616.85071008891</v>
          </cell>
          <cell r="Z12">
            <v>130890.09411977039</v>
          </cell>
          <cell r="AA12">
            <v>110046.64961460991</v>
          </cell>
          <cell r="AB12">
            <v>88113.163750863678</v>
          </cell>
          <cell r="AC12">
            <v>104686.25100119853</v>
          </cell>
          <cell r="AD12">
            <v>132885.92933313193</v>
          </cell>
          <cell r="AE12">
            <v>90747.89441157243</v>
          </cell>
          <cell r="AF12">
            <v>120245.72973840997</v>
          </cell>
          <cell r="AG12">
            <v>89355.780925313113</v>
          </cell>
          <cell r="AH12">
            <v>104157.43370673024</v>
          </cell>
          <cell r="AI12">
            <v>92429.686614357648</v>
          </cell>
          <cell r="AJ12">
            <v>118099.13618163911</v>
          </cell>
          <cell r="AK12">
            <v>133128.50505167054</v>
          </cell>
          <cell r="AL12">
            <v>117201.35469813916</v>
          </cell>
          <cell r="AM12">
            <v>118998.36318445014</v>
          </cell>
          <cell r="AN12">
            <v>96843.417916511826</v>
          </cell>
          <cell r="AO12">
            <v>104212.54239266088</v>
          </cell>
          <cell r="AP12">
            <v>105382.39629893146</v>
          </cell>
          <cell r="AQ12">
            <v>113873.0983554954</v>
          </cell>
          <cell r="AR12">
            <v>121050.98678308603</v>
          </cell>
          <cell r="AS12">
            <v>107489.74299614517</v>
          </cell>
          <cell r="AT12">
            <v>127180.39493473462</v>
          </cell>
          <cell r="AU12">
            <v>109350.68960702847</v>
          </cell>
          <cell r="AV12">
            <v>128779.31509486295</v>
          </cell>
          <cell r="AW12">
            <v>104480.9977750348</v>
          </cell>
          <cell r="AX12">
            <v>113738.15506275486</v>
          </cell>
          <cell r="AY12">
            <v>114201.90574339642</v>
          </cell>
          <cell r="AZ12">
            <v>125460.08661800591</v>
          </cell>
          <cell r="BA12">
            <v>117584.48657772041</v>
          </cell>
          <cell r="BB12">
            <v>144437.9294808261</v>
          </cell>
          <cell r="BC12">
            <v>104805.57605092357</v>
          </cell>
          <cell r="BD12">
            <v>148438.94017384746</v>
          </cell>
          <cell r="BE12">
            <v>112541.35906189635</v>
          </cell>
          <cell r="BF12">
            <v>114438.57781657479</v>
          </cell>
          <cell r="BG12">
            <v>135011.20995022004</v>
          </cell>
          <cell r="BH12">
            <v>118382.66141808836</v>
          </cell>
          <cell r="BI12">
            <v>334.0167364016736</v>
          </cell>
        </row>
        <row r="22">
          <cell r="G22">
            <v>86271</v>
          </cell>
          <cell r="H22">
            <v>72533</v>
          </cell>
          <cell r="I22">
            <v>68336</v>
          </cell>
          <cell r="J22">
            <v>83316</v>
          </cell>
          <cell r="K22">
            <v>75952</v>
          </cell>
          <cell r="L22">
            <v>66826</v>
          </cell>
          <cell r="M22">
            <v>56180</v>
          </cell>
          <cell r="N22">
            <v>77459</v>
          </cell>
          <cell r="O22">
            <v>76293.999999999985</v>
          </cell>
          <cell r="P22">
            <v>78131.999999999985</v>
          </cell>
          <cell r="Q22">
            <v>85192.733999999997</v>
          </cell>
          <cell r="R22">
            <v>82936.688999999998</v>
          </cell>
          <cell r="S22">
            <v>74920.581999999995</v>
          </cell>
          <cell r="T22">
            <v>69507.316999999995</v>
          </cell>
          <cell r="U22">
            <v>65870.298999999985</v>
          </cell>
          <cell r="V22">
            <v>73172.799999999988</v>
          </cell>
          <cell r="W22">
            <v>83249.399999999994</v>
          </cell>
          <cell r="X22">
            <v>117868.2</v>
          </cell>
          <cell r="Y22">
            <v>104322</v>
          </cell>
          <cell r="Z22">
            <v>99762.200000000012</v>
          </cell>
          <cell r="AA22">
            <v>79941.209722849628</v>
          </cell>
          <cell r="AB22">
            <v>58312.751264068167</v>
          </cell>
          <cell r="AC22">
            <v>74189.719231530762</v>
          </cell>
          <cell r="AD22">
            <v>100254.26164504916</v>
          </cell>
          <cell r="AE22">
            <v>60728.264224645973</v>
          </cell>
          <cell r="AF22">
            <v>92588.907499175926</v>
          </cell>
          <cell r="AG22">
            <v>59182.583522646775</v>
          </cell>
          <cell r="AH22">
            <v>69427.595127410983</v>
          </cell>
          <cell r="AI22">
            <v>60820.625312469187</v>
          </cell>
          <cell r="AJ22">
            <v>90656.089461496929</v>
          </cell>
          <cell r="AK22">
            <v>101344.99257685937</v>
          </cell>
          <cell r="AL22">
            <v>87837.568921786791</v>
          </cell>
          <cell r="AM22">
            <v>87229.131895486338</v>
          </cell>
          <cell r="AN22">
            <v>66134.0535755413</v>
          </cell>
          <cell r="AO22">
            <v>75153.755129031284</v>
          </cell>
          <cell r="AP22">
            <v>77113.331246007889</v>
          </cell>
          <cell r="AQ22">
            <v>84411.583665116093</v>
          </cell>
          <cell r="AR22">
            <v>89610.007543324362</v>
          </cell>
          <cell r="AS22">
            <v>77451.002766819089</v>
          </cell>
          <cell r="AT22">
            <v>94095.702580078592</v>
          </cell>
          <cell r="AU22">
            <v>76513.325659314636</v>
          </cell>
          <cell r="AV22">
            <v>96172.162421619694</v>
          </cell>
          <cell r="AW22">
            <v>72962.401218922285</v>
          </cell>
          <cell r="AX22">
            <v>82834.743924939394</v>
          </cell>
          <cell r="AY22">
            <v>84885.182178178278</v>
          </cell>
          <cell r="AZ22">
            <v>94080.103766938613</v>
          </cell>
          <cell r="BA22">
            <v>87618.540988659282</v>
          </cell>
          <cell r="BB22">
            <v>116571.40746510253</v>
          </cell>
          <cell r="BC22">
            <v>78559.4492503496</v>
          </cell>
          <cell r="BD22">
            <v>121729.39466005834</v>
          </cell>
          <cell r="BE22">
            <v>85192.596246788191</v>
          </cell>
          <cell r="BF22">
            <v>85577.329960081537</v>
          </cell>
          <cell r="BG22">
            <v>111215.99437222078</v>
          </cell>
          <cell r="BH22">
            <v>94305.876705411196</v>
          </cell>
          <cell r="BI22">
            <v>0</v>
          </cell>
        </row>
        <row r="32">
          <cell r="G32">
            <v>1471.8740891655602</v>
          </cell>
          <cell r="H32">
            <v>1230.5832548761241</v>
          </cell>
          <cell r="I32">
            <v>1182.3250880182368</v>
          </cell>
          <cell r="J32">
            <v>1351.2286720208422</v>
          </cell>
          <cell r="K32">
            <v>1254.7123383050675</v>
          </cell>
          <cell r="L32">
            <v>954.05669126760199</v>
          </cell>
          <cell r="M32">
            <v>901.05354175273499</v>
          </cell>
          <cell r="N32">
            <v>795.04724272300166</v>
          </cell>
          <cell r="O32">
            <v>901.05354175273499</v>
          </cell>
          <cell r="P32">
            <v>848.05039223786844</v>
          </cell>
          <cell r="Q32">
            <v>969.95763612206179</v>
          </cell>
          <cell r="R32">
            <v>916.95448660719512</v>
          </cell>
          <cell r="S32">
            <v>906.35385670422193</v>
          </cell>
          <cell r="T32">
            <v>922.25480155868183</v>
          </cell>
          <cell r="U32">
            <v>874.55196699530177</v>
          </cell>
          <cell r="V32">
            <v>863.85511700965787</v>
          </cell>
          <cell r="W32">
            <v>852.16145575389612</v>
          </cell>
          <cell r="X32">
            <v>799.69678384071779</v>
          </cell>
          <cell r="Y32">
            <v>795.01047829302024</v>
          </cell>
          <cell r="Z32">
            <v>774.0977916249019</v>
          </cell>
          <cell r="AA32">
            <v>758.06794541907607</v>
          </cell>
          <cell r="AB32">
            <v>771.28299089459836</v>
          </cell>
          <cell r="AC32">
            <v>807.51065066425622</v>
          </cell>
          <cell r="AD32">
            <v>843.59141321616505</v>
          </cell>
          <cell r="AE32">
            <v>879.66184093828758</v>
          </cell>
          <cell r="AF32">
            <v>786.19286308357948</v>
          </cell>
          <cell r="AG32">
            <v>825.34451425779173</v>
          </cell>
          <cell r="AH32">
            <v>809.53033464207283</v>
          </cell>
          <cell r="AI32">
            <v>793.7806652286971</v>
          </cell>
          <cell r="AJ32">
            <v>778.03099581532115</v>
          </cell>
          <cell r="AK32">
            <v>864.41744468726256</v>
          </cell>
          <cell r="AL32">
            <v>632.02756895218363</v>
          </cell>
          <cell r="AM32">
            <v>717.83625613962067</v>
          </cell>
          <cell r="AN32">
            <v>635.9213163312736</v>
          </cell>
          <cell r="AO32">
            <v>679.45917089388286</v>
          </cell>
          <cell r="AP32">
            <v>536.74469177948106</v>
          </cell>
          <cell r="AQ32">
            <v>493.43018247995656</v>
          </cell>
          <cell r="AR32">
            <v>491.00622312215751</v>
          </cell>
          <cell r="AS32">
            <v>469.65569575535426</v>
          </cell>
          <cell r="AT32">
            <v>474.13657651236531</v>
          </cell>
          <cell r="AU32">
            <v>539.54048970515032</v>
          </cell>
          <cell r="AV32">
            <v>702.93896876432154</v>
          </cell>
          <cell r="AW32">
            <v>701.15302583613175</v>
          </cell>
          <cell r="AX32">
            <v>663.55232678878951</v>
          </cell>
          <cell r="AY32">
            <v>665.96948293115884</v>
          </cell>
          <cell r="AZ32">
            <v>680.63027384883446</v>
          </cell>
          <cell r="BA32">
            <v>653.64482967728077</v>
          </cell>
          <cell r="BB32">
            <v>663.40827622946858</v>
          </cell>
          <cell r="BC32">
            <v>666.52794030714472</v>
          </cell>
          <cell r="BD32">
            <v>649.60427547153006</v>
          </cell>
          <cell r="BE32">
            <v>822.44248942408944</v>
          </cell>
          <cell r="BF32">
            <v>836.70610435909703</v>
          </cell>
          <cell r="BG32">
            <v>836.70610435909703</v>
          </cell>
          <cell r="BH32">
            <v>836.70610435909703</v>
          </cell>
          <cell r="BI32">
            <v>0</v>
          </cell>
        </row>
        <row r="42">
          <cell r="G42">
            <v>1761.3180312413131</v>
          </cell>
          <cell r="H42">
            <v>1472.5773703820814</v>
          </cell>
          <cell r="I42">
            <v>1414.829238210235</v>
          </cell>
          <cell r="J42">
            <v>1616.9477008116971</v>
          </cell>
          <cell r="K42">
            <v>1501.4514364680044</v>
          </cell>
          <cell r="L42">
            <v>664.65949491642937</v>
          </cell>
          <cell r="M42">
            <v>838.50982532519231</v>
          </cell>
          <cell r="N42">
            <v>894.16313231580261</v>
          </cell>
          <cell r="O42">
            <v>889.39284885946449</v>
          </cell>
          <cell r="P42">
            <v>986.38861247167074</v>
          </cell>
          <cell r="Q42">
            <v>1003.0157004744842</v>
          </cell>
          <cell r="R42">
            <v>1003.0157004744842</v>
          </cell>
          <cell r="S42">
            <v>1003.0157004744842</v>
          </cell>
          <cell r="T42">
            <v>1003.0157004744842</v>
          </cell>
          <cell r="U42">
            <v>1003.0157004744842</v>
          </cell>
          <cell r="V42">
            <v>1099.8153524334857</v>
          </cell>
          <cell r="W42">
            <v>1152.2884704532037</v>
          </cell>
          <cell r="X42">
            <v>1152.2884704532037</v>
          </cell>
          <cell r="Y42">
            <v>1152.2884704532037</v>
          </cell>
          <cell r="Z42">
            <v>1152.2884704532037</v>
          </cell>
          <cell r="AA42">
            <v>1152.2884704532037</v>
          </cell>
          <cell r="AB42">
            <v>1152.2884704532037</v>
          </cell>
          <cell r="AC42">
            <v>1152.2884704532037</v>
          </cell>
          <cell r="AD42">
            <v>1152.2884704532037</v>
          </cell>
          <cell r="AE42">
            <v>1052.6425493652541</v>
          </cell>
          <cell r="AF42">
            <v>945.04615585007446</v>
          </cell>
          <cell r="AG42">
            <v>806.17790412112367</v>
          </cell>
          <cell r="AH42">
            <v>1050.5224233846593</v>
          </cell>
          <cell r="AI42">
            <v>1079.1441241226876</v>
          </cell>
          <cell r="AJ42">
            <v>1124.726832705473</v>
          </cell>
          <cell r="AK42">
            <v>1152.2884704532037</v>
          </cell>
          <cell r="AL42">
            <v>1152.2884704532037</v>
          </cell>
          <cell r="AM42">
            <v>1152.2884704532037</v>
          </cell>
          <cell r="AN42">
            <v>1152.2884704532037</v>
          </cell>
          <cell r="AO42">
            <v>1098.2252579480396</v>
          </cell>
          <cell r="AP42">
            <v>1152.2884704532037</v>
          </cell>
          <cell r="AQ42">
            <v>947.16628183066928</v>
          </cell>
          <cell r="AR42">
            <v>1047.872265908916</v>
          </cell>
          <cell r="AS42">
            <v>1001.2294943358334</v>
          </cell>
          <cell r="AT42">
            <v>973.13782509295402</v>
          </cell>
          <cell r="AU42">
            <v>955.64678575304799</v>
          </cell>
          <cell r="AV42">
            <v>1152.2884704532037</v>
          </cell>
          <cell r="AW42">
            <v>1042.5719509574294</v>
          </cell>
          <cell r="AX42">
            <v>1013.4202187242528</v>
          </cell>
          <cell r="AY42">
            <v>932.85543146165526</v>
          </cell>
          <cell r="AZ42">
            <v>1039.9217934816861</v>
          </cell>
          <cell r="BA42">
            <v>1019.2505651708881</v>
          </cell>
          <cell r="BB42">
            <v>1117.8364232685403</v>
          </cell>
          <cell r="BC42">
            <v>913.24426614115441</v>
          </cell>
          <cell r="BD42">
            <v>1152.4454922836417</v>
          </cell>
          <cell r="BE42">
            <v>1152.4454922836417</v>
          </cell>
          <cell r="BF42">
            <v>1152.4454922836417</v>
          </cell>
          <cell r="BG42">
            <v>1152.4454922836417</v>
          </cell>
          <cell r="BH42">
            <v>1152.4454922836414</v>
          </cell>
          <cell r="BI42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</row>
        <row r="56">
          <cell r="G56">
            <v>5031.2451235314693</v>
          </cell>
          <cell r="H56">
            <v>3816.8066454376662</v>
          </cell>
          <cell r="I56">
            <v>3556.5698287032797</v>
          </cell>
          <cell r="J56">
            <v>4163.7890677501809</v>
          </cell>
          <cell r="K56">
            <v>3816.8066454376662</v>
          </cell>
          <cell r="L56">
            <v>3319</v>
          </cell>
          <cell r="M56">
            <v>4430</v>
          </cell>
          <cell r="N56">
            <v>4687</v>
          </cell>
          <cell r="O56">
            <v>4728</v>
          </cell>
          <cell r="P56">
            <v>5305</v>
          </cell>
          <cell r="Q56">
            <v>5575.15</v>
          </cell>
          <cell r="R56">
            <v>5567.24</v>
          </cell>
          <cell r="S56">
            <v>5567.24</v>
          </cell>
          <cell r="T56">
            <v>5567.24</v>
          </cell>
          <cell r="U56">
            <v>5568.82</v>
          </cell>
          <cell r="V56">
            <v>5339.5838251874984</v>
          </cell>
          <cell r="W56">
            <v>6368.0686466250017</v>
          </cell>
          <cell r="X56">
            <v>6334.3721415624996</v>
          </cell>
          <cell r="Y56">
            <v>6408.4555225000013</v>
          </cell>
          <cell r="Z56">
            <v>6214.1340319374985</v>
          </cell>
          <cell r="AA56">
            <v>5736.4793365625001</v>
          </cell>
          <cell r="AB56">
            <v>6047.2846552565397</v>
          </cell>
          <cell r="AC56">
            <v>5623.1420888075081</v>
          </cell>
          <cell r="AD56">
            <v>6526.7555225000006</v>
          </cell>
          <cell r="AE56">
            <v>5141.2176502291668</v>
          </cell>
          <cell r="AF56">
            <v>3967.7269347499987</v>
          </cell>
          <cell r="AG56">
            <v>2793.403373749999</v>
          </cell>
          <cell r="AH56">
            <v>5368.7468896249993</v>
          </cell>
          <cell r="AI56">
            <v>5922.6994647499996</v>
          </cell>
          <cell r="AJ56">
            <v>5896.2395704999999</v>
          </cell>
          <cell r="AK56">
            <v>6529.4555225000013</v>
          </cell>
          <cell r="AL56">
            <v>6529.4555225000013</v>
          </cell>
          <cell r="AM56">
            <v>6529.4555225000013</v>
          </cell>
          <cell r="AN56">
            <v>6529.4555225000013</v>
          </cell>
          <cell r="AO56">
            <v>4731.0083439559658</v>
          </cell>
          <cell r="AP56">
            <v>6529.4555225000013</v>
          </cell>
          <cell r="AQ56">
            <v>5697.3802161875001</v>
          </cell>
          <cell r="AR56">
            <v>6520.0368788453952</v>
          </cell>
          <cell r="AS56">
            <v>6231.6115609999997</v>
          </cell>
          <cell r="AT56">
            <v>5710.3649363749992</v>
          </cell>
          <cell r="AU56">
            <v>5363.0128253749972</v>
          </cell>
          <cell r="AV56">
            <v>6529.4555225000013</v>
          </cell>
          <cell r="AW56">
            <v>6529.4555225000013</v>
          </cell>
          <cell r="AX56">
            <v>5049.346943157444</v>
          </cell>
          <cell r="AY56">
            <v>5557.0475039430139</v>
          </cell>
          <cell r="AZ56">
            <v>6339.4853505588226</v>
          </cell>
          <cell r="BA56">
            <v>6348.3544849225918</v>
          </cell>
          <cell r="BB56">
            <v>6529.4555225000013</v>
          </cell>
          <cell r="BC56">
            <v>5458.2270299375004</v>
          </cell>
          <cell r="BD56">
            <v>6529.4555225000013</v>
          </cell>
          <cell r="BE56">
            <v>7418.2344516128842</v>
          </cell>
          <cell r="BF56">
            <v>6558.4271326250009</v>
          </cell>
          <cell r="BG56">
            <v>6570.0471704375013</v>
          </cell>
          <cell r="BH56">
            <v>6565.2405498125017</v>
          </cell>
          <cell r="BI56">
            <v>0</v>
          </cell>
        </row>
        <row r="63">
          <cell r="G63">
            <v>1440.2329984046303</v>
          </cell>
          <cell r="H63">
            <v>1516.0347351627688</v>
          </cell>
          <cell r="I63">
            <v>1591.8364719209071</v>
          </cell>
          <cell r="J63">
            <v>1667.6382086790459</v>
          </cell>
          <cell r="K63">
            <v>1667.6382086790459</v>
          </cell>
          <cell r="L63">
            <v>1106.7053566688212</v>
          </cell>
          <cell r="M63">
            <v>1182.5070934269597</v>
          </cell>
          <cell r="N63">
            <v>1265.889003860912</v>
          </cell>
          <cell r="O63">
            <v>1349.2709142948643</v>
          </cell>
          <cell r="P63">
            <v>1440.2329984046303</v>
          </cell>
          <cell r="Q63">
            <v>1440.2329984046303</v>
          </cell>
          <cell r="R63">
            <v>1440.2329984046303</v>
          </cell>
          <cell r="S63">
            <v>1447.8131720804442</v>
          </cell>
          <cell r="T63">
            <v>1447.8131720804442</v>
          </cell>
          <cell r="U63">
            <v>1625.6753516943452</v>
          </cell>
          <cell r="V63">
            <v>1546.5061983609398</v>
          </cell>
          <cell r="W63">
            <v>1483.9007957379119</v>
          </cell>
          <cell r="X63">
            <v>1438.2098897229371</v>
          </cell>
          <cell r="Y63">
            <v>1424.6062388426863</v>
          </cell>
          <cell r="Z63">
            <v>1428.2138257547965</v>
          </cell>
          <cell r="AA63">
            <v>1597.4541393255063</v>
          </cell>
          <cell r="AB63">
            <v>1759.0263701911563</v>
          </cell>
          <cell r="AC63">
            <v>1942.0605597427941</v>
          </cell>
          <cell r="AD63">
            <v>2138.1222819134055</v>
          </cell>
          <cell r="AE63">
            <v>2328.2681463937429</v>
          </cell>
          <cell r="AF63">
            <v>2480.1552395252988</v>
          </cell>
          <cell r="AG63">
            <v>2646.7895184871895</v>
          </cell>
          <cell r="AH63">
            <v>2805.3357935922049</v>
          </cell>
          <cell r="AI63">
            <v>2984.1828636866771</v>
          </cell>
          <cell r="AJ63">
            <v>3136.0340909958663</v>
          </cell>
          <cell r="AK63">
            <v>2986.5799493045715</v>
          </cell>
          <cell r="AL63">
            <v>2829.1372688402835</v>
          </cell>
          <cell r="AM63">
            <v>2664.3182365236853</v>
          </cell>
          <cell r="AN63">
            <v>2494.5103705981842</v>
          </cell>
          <cell r="AO63">
            <v>2299.7419720032485</v>
          </cell>
          <cell r="AP63">
            <v>2235.8314058477813</v>
          </cell>
          <cell r="AQ63">
            <v>2183.0146040234467</v>
          </cell>
          <cell r="AR63">
            <v>2125.7600225128358</v>
          </cell>
          <cell r="AS63">
            <v>2052.9845853478691</v>
          </cell>
          <cell r="AT63">
            <v>1933.5302802740455</v>
          </cell>
          <cell r="AU63">
            <v>1897.8681104789541</v>
          </cell>
          <cell r="AV63">
            <v>1883.6256163693647</v>
          </cell>
          <cell r="AW63">
            <v>1895.7361644694367</v>
          </cell>
          <cell r="AX63">
            <v>1908.1482777723427</v>
          </cell>
          <cell r="AY63">
            <v>1921.3954104806521</v>
          </cell>
          <cell r="AZ63">
            <v>1947.4576967762853</v>
          </cell>
          <cell r="BA63">
            <v>1966.7509728887046</v>
          </cell>
          <cell r="BB63">
            <v>1980.6750573238744</v>
          </cell>
          <cell r="BC63">
            <v>1985.6608277865098</v>
          </cell>
          <cell r="BD63">
            <v>1978.7734871322593</v>
          </cell>
          <cell r="BE63">
            <v>1984.2136453858716</v>
          </cell>
          <cell r="BF63">
            <v>1987.0253908238301</v>
          </cell>
          <cell r="BG63">
            <v>1992.8540145173288</v>
          </cell>
          <cell r="BH63">
            <v>1992.7638298202601</v>
          </cell>
          <cell r="BI63">
            <v>0</v>
          </cell>
        </row>
        <row r="71">
          <cell r="G71">
            <v>4769.55</v>
          </cell>
          <cell r="H71">
            <v>4541.6899999999996</v>
          </cell>
          <cell r="I71">
            <v>5293.66</v>
          </cell>
          <cell r="J71">
            <v>4765.8100000000004</v>
          </cell>
          <cell r="K71">
            <v>4549.3099999999995</v>
          </cell>
          <cell r="L71">
            <v>5923.0199999999995</v>
          </cell>
          <cell r="M71">
            <v>4055.6099999999997</v>
          </cell>
          <cell r="N71">
            <v>5985.9600000000009</v>
          </cell>
          <cell r="O71">
            <v>7022.619999999999</v>
          </cell>
          <cell r="P71">
            <v>9383.4420000000027</v>
          </cell>
          <cell r="Q71">
            <v>14285.96</v>
          </cell>
          <cell r="R71">
            <v>11930.830000000002</v>
          </cell>
          <cell r="S71">
            <v>8612.7039999999997</v>
          </cell>
          <cell r="T71">
            <v>13511.834000000001</v>
          </cell>
          <cell r="U71">
            <v>15610.984000000002</v>
          </cell>
          <cell r="V71">
            <v>14579.419999999998</v>
          </cell>
          <cell r="W71">
            <v>14831.539999999997</v>
          </cell>
          <cell r="X71">
            <v>17442.71</v>
          </cell>
          <cell r="Y71">
            <v>17507.86</v>
          </cell>
          <cell r="Z71">
            <v>17854.54</v>
          </cell>
          <cell r="AA71">
            <v>16677.07</v>
          </cell>
          <cell r="AB71">
            <v>16702.63</v>
          </cell>
          <cell r="AC71">
            <v>16805.939999999999</v>
          </cell>
          <cell r="AD71">
            <v>18044.2</v>
          </cell>
          <cell r="AE71">
            <v>16656.170000000002</v>
          </cell>
          <cell r="AF71">
            <v>16865.580000000002</v>
          </cell>
          <cell r="AG71">
            <v>20287.43</v>
          </cell>
          <cell r="AH71">
            <v>19621.84</v>
          </cell>
          <cell r="AI71">
            <v>18635.37</v>
          </cell>
          <cell r="AJ71">
            <v>14192.6</v>
          </cell>
          <cell r="AK71">
            <v>17709.379999999997</v>
          </cell>
          <cell r="AL71">
            <v>16897.11</v>
          </cell>
          <cell r="AM71">
            <v>17748.759999999998</v>
          </cell>
          <cell r="AN71">
            <v>17795.84</v>
          </cell>
          <cell r="AO71">
            <v>17318.898000000001</v>
          </cell>
          <cell r="AP71">
            <v>14830.376</v>
          </cell>
          <cell r="AQ71">
            <v>18116</v>
          </cell>
          <cell r="AR71">
            <v>18249.489999999998</v>
          </cell>
          <cell r="AS71">
            <v>16989.7</v>
          </cell>
          <cell r="AT71">
            <v>20781.37</v>
          </cell>
          <cell r="AU71">
            <v>18389.13</v>
          </cell>
          <cell r="AV71">
            <v>20038.310000000001</v>
          </cell>
          <cell r="AW71">
            <v>18637.650000000001</v>
          </cell>
          <cell r="AX71">
            <v>19656.580000000002</v>
          </cell>
          <cell r="AY71">
            <v>17766.809999999998</v>
          </cell>
          <cell r="AZ71">
            <v>17750.39</v>
          </cell>
          <cell r="BA71">
            <v>16331.82</v>
          </cell>
          <cell r="BB71">
            <v>16866.230000000003</v>
          </cell>
          <cell r="BC71">
            <v>16724.599999999999</v>
          </cell>
          <cell r="BD71">
            <v>15940.789999999999</v>
          </cell>
          <cell r="BE71">
            <v>15637.41</v>
          </cell>
          <cell r="BF71">
            <v>16686.77</v>
          </cell>
          <cell r="BG71">
            <v>12530.65</v>
          </cell>
          <cell r="BH71">
            <v>13026.131999999998</v>
          </cell>
          <cell r="BI71">
            <v>0</v>
          </cell>
        </row>
        <row r="78">
          <cell r="G78">
            <v>3493.5347757359091</v>
          </cell>
          <cell r="H78">
            <v>3516.318698186361</v>
          </cell>
          <cell r="I78">
            <v>3546.6972614536294</v>
          </cell>
          <cell r="J78">
            <v>3569.4811839040808</v>
          </cell>
          <cell r="K78">
            <v>3592.2651063545327</v>
          </cell>
          <cell r="L78">
            <v>3645.427592072253</v>
          </cell>
          <cell r="M78">
            <v>3645.427592072253</v>
          </cell>
          <cell r="N78">
            <v>3645.427592072253</v>
          </cell>
          <cell r="O78">
            <v>3721.3740002404247</v>
          </cell>
          <cell r="P78">
            <v>3721.3740002404247</v>
          </cell>
          <cell r="Q78">
            <v>3030.2616859100604</v>
          </cell>
          <cell r="R78">
            <v>2339.1493715796955</v>
          </cell>
          <cell r="S78">
            <v>1640.4424164325137</v>
          </cell>
          <cell r="T78">
            <v>949.33010210214934</v>
          </cell>
          <cell r="U78">
            <v>960</v>
          </cell>
          <cell r="V78">
            <v>943.99999999999989</v>
          </cell>
          <cell r="W78">
            <v>927.99999999999989</v>
          </cell>
          <cell r="X78">
            <v>912</v>
          </cell>
          <cell r="Y78">
            <v>896</v>
          </cell>
          <cell r="Z78">
            <v>880</v>
          </cell>
          <cell r="AA78">
            <v>835.99999999999989</v>
          </cell>
          <cell r="AB78">
            <v>792</v>
          </cell>
          <cell r="AC78">
            <v>748</v>
          </cell>
          <cell r="AD78">
            <v>704</v>
          </cell>
          <cell r="AE78">
            <v>660</v>
          </cell>
          <cell r="AF78">
            <v>636.25104602510464</v>
          </cell>
          <cell r="AG78">
            <v>612.50209205020917</v>
          </cell>
          <cell r="AH78">
            <v>588.7531380753137</v>
          </cell>
          <cell r="AI78">
            <v>565.00418410041834</v>
          </cell>
          <cell r="AJ78">
            <v>541.25523012552298</v>
          </cell>
          <cell r="AK78">
            <v>464.6610878661088</v>
          </cell>
          <cell r="AL78">
            <v>388.06694560669456</v>
          </cell>
          <cell r="AM78">
            <v>311.47280334728032</v>
          </cell>
          <cell r="AN78">
            <v>234.87866108786613</v>
          </cell>
          <cell r="AO78">
            <v>158.28451882845187</v>
          </cell>
          <cell r="AP78">
            <v>193.43096234309624</v>
          </cell>
          <cell r="AQ78">
            <v>228.57740585774056</v>
          </cell>
          <cell r="AR78">
            <v>263.72384937238485</v>
          </cell>
          <cell r="AS78">
            <v>298.87029288702922</v>
          </cell>
          <cell r="AT78">
            <v>334.0167364016736</v>
          </cell>
          <cell r="AU78">
            <v>334.0167364016736</v>
          </cell>
          <cell r="AV78">
            <v>334.0167364016736</v>
          </cell>
          <cell r="AW78">
            <v>334.0167364016736</v>
          </cell>
          <cell r="AX78">
            <v>334.0167364016736</v>
          </cell>
          <cell r="AY78">
            <v>334.0167364016736</v>
          </cell>
          <cell r="AZ78">
            <v>334.0167364016736</v>
          </cell>
          <cell r="BA78">
            <v>334.0167364016736</v>
          </cell>
          <cell r="BB78">
            <v>334.0167364016736</v>
          </cell>
          <cell r="BC78">
            <v>334.0167364016736</v>
          </cell>
          <cell r="BD78">
            <v>334.0167364016736</v>
          </cell>
          <cell r="BE78">
            <v>334.0167364016736</v>
          </cell>
          <cell r="BF78">
            <v>334.0167364016736</v>
          </cell>
          <cell r="BG78">
            <v>334.0167364016736</v>
          </cell>
          <cell r="BH78">
            <v>334.0167364016736</v>
          </cell>
          <cell r="BI78">
            <v>334.0167364016736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1753.83</v>
          </cell>
          <cell r="L85">
            <v>588.9</v>
          </cell>
          <cell r="M85">
            <v>240</v>
          </cell>
          <cell r="N85">
            <v>1807.6799999999998</v>
          </cell>
          <cell r="O85">
            <v>1821.73</v>
          </cell>
          <cell r="P85">
            <v>1919.43</v>
          </cell>
          <cell r="Q85">
            <v>632.55999999999995</v>
          </cell>
          <cell r="R85">
            <v>3149.93</v>
          </cell>
          <cell r="S85">
            <v>3340.4100000000003</v>
          </cell>
          <cell r="T85">
            <v>2336.33</v>
          </cell>
          <cell r="U85">
            <v>3042.9399999999996</v>
          </cell>
          <cell r="V85">
            <v>2942.03</v>
          </cell>
          <cell r="W85">
            <v>1734.7800000000002</v>
          </cell>
          <cell r="X85">
            <v>4687.3799999999992</v>
          </cell>
          <cell r="Y85">
            <v>3110.6299999999997</v>
          </cell>
          <cell r="Z85">
            <v>2824.6200000000003</v>
          </cell>
          <cell r="AA85">
            <v>3348.0799999999995</v>
          </cell>
          <cell r="AB85">
            <v>2575.9</v>
          </cell>
          <cell r="AC85">
            <v>3417.59</v>
          </cell>
          <cell r="AD85">
            <v>3222.71</v>
          </cell>
          <cell r="AE85">
            <v>3301.67</v>
          </cell>
          <cell r="AF85">
            <v>1975.87</v>
          </cell>
          <cell r="AG85">
            <v>2201.5499999999997</v>
          </cell>
          <cell r="AH85">
            <v>4485.1099999999997</v>
          </cell>
          <cell r="AI85">
            <v>1628.88</v>
          </cell>
          <cell r="AJ85">
            <v>1774.16</v>
          </cell>
          <cell r="AK85">
            <v>2076.73</v>
          </cell>
          <cell r="AL85">
            <v>935.69999999999982</v>
          </cell>
          <cell r="AM85">
            <v>2645.1000000000004</v>
          </cell>
          <cell r="AN85">
            <v>1866.47</v>
          </cell>
          <cell r="AO85">
            <v>2773.1699999999996</v>
          </cell>
          <cell r="AP85">
            <v>2790.9380000000001</v>
          </cell>
          <cell r="AQ85">
            <v>1795.9459999999999</v>
          </cell>
          <cell r="AR85">
            <v>2743.09</v>
          </cell>
          <cell r="AS85">
            <v>2994.6886</v>
          </cell>
          <cell r="AT85">
            <v>2878.136</v>
          </cell>
          <cell r="AU85">
            <v>5358.1489999999994</v>
          </cell>
          <cell r="AV85">
            <v>1966.5173587546947</v>
          </cell>
          <cell r="AW85">
            <v>2378.0131559478577</v>
          </cell>
          <cell r="AX85">
            <v>2278.346634970962</v>
          </cell>
          <cell r="AY85">
            <v>2138.6289999999999</v>
          </cell>
          <cell r="AZ85">
            <v>3288.0809999999997</v>
          </cell>
          <cell r="BA85">
            <v>3312.1079999999997</v>
          </cell>
          <cell r="BB85">
            <v>374.9</v>
          </cell>
          <cell r="BC85">
            <v>163.85000000000002</v>
          </cell>
          <cell r="BD85">
            <v>124.46000000000001</v>
          </cell>
          <cell r="BE85">
            <v>0</v>
          </cell>
          <cell r="BF85">
            <v>1305.8570000000002</v>
          </cell>
          <cell r="BG85">
            <v>378.49606000000006</v>
          </cell>
          <cell r="BH85">
            <v>169.48</v>
          </cell>
          <cell r="BI85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</sheetData>
      <sheetData sheetId="21">
        <row r="12">
          <cell r="G12">
            <v>33296.792902216956</v>
          </cell>
          <cell r="H12">
            <v>33869.008931362208</v>
          </cell>
          <cell r="I12">
            <v>39052.199292608486</v>
          </cell>
          <cell r="J12">
            <v>36693.300377352265</v>
          </cell>
          <cell r="K12">
            <v>35041.749614972876</v>
          </cell>
          <cell r="L12">
            <v>33305.295701595714</v>
          </cell>
          <cell r="M12">
            <v>26096.359871490182</v>
          </cell>
          <cell r="N12">
            <v>32358.840251164642</v>
          </cell>
          <cell r="O12">
            <v>35372.009890094625</v>
          </cell>
          <cell r="P12">
            <v>31586.789271365124</v>
          </cell>
          <cell r="Q12">
            <v>40372.741490126908</v>
          </cell>
          <cell r="R12">
            <v>42602.025376384219</v>
          </cell>
          <cell r="S12">
            <v>40024.639678049934</v>
          </cell>
          <cell r="T12">
            <v>34118.791740475419</v>
          </cell>
          <cell r="U12">
            <v>39463.276456018582</v>
          </cell>
          <cell r="V12">
            <v>56632.226411302523</v>
          </cell>
          <cell r="W12">
            <v>61236.169495513604</v>
          </cell>
          <cell r="X12">
            <v>65411.474270289487</v>
          </cell>
          <cell r="Y12">
            <v>71315.560921551354</v>
          </cell>
          <cell r="Z12">
            <v>73235.696879896597</v>
          </cell>
          <cell r="AA12">
            <v>55262.585352569258</v>
          </cell>
          <cell r="AB12">
            <v>44792.966034398429</v>
          </cell>
          <cell r="AC12">
            <v>59878.315811500557</v>
          </cell>
          <cell r="AD12">
            <v>61677.432953492593</v>
          </cell>
          <cell r="AE12">
            <v>46689.407308710259</v>
          </cell>
          <cell r="AF12">
            <v>55965.513018576981</v>
          </cell>
          <cell r="AG12">
            <v>51137.524126027827</v>
          </cell>
          <cell r="AH12">
            <v>53241.205457940283</v>
          </cell>
          <cell r="AI12">
            <v>57029.558720386427</v>
          </cell>
          <cell r="AJ12">
            <v>60330.597264172706</v>
          </cell>
          <cell r="AK12">
            <v>61361.58403585662</v>
          </cell>
          <cell r="AL12">
            <v>44278.909314034048</v>
          </cell>
          <cell r="AM12">
            <v>57979.377370161121</v>
          </cell>
          <cell r="AN12">
            <v>53587.172567888651</v>
          </cell>
          <cell r="AO12">
            <v>60572.599084852853</v>
          </cell>
          <cell r="AP12">
            <v>58481.448119401823</v>
          </cell>
          <cell r="AQ12">
            <v>57694.648595111415</v>
          </cell>
          <cell r="AR12">
            <v>61934.652920551031</v>
          </cell>
          <cell r="AS12">
            <v>49534.578039647145</v>
          </cell>
          <cell r="AT12">
            <v>63389.695427697196</v>
          </cell>
          <cell r="AU12">
            <v>51231.900391417876</v>
          </cell>
          <cell r="AV12">
            <v>52618.469321758086</v>
          </cell>
          <cell r="AW12">
            <v>50479.543869342247</v>
          </cell>
          <cell r="AX12">
            <v>50718.690116114965</v>
          </cell>
          <cell r="AY12">
            <v>52875.297094514935</v>
          </cell>
          <cell r="AZ12">
            <v>53624.447112860413</v>
          </cell>
          <cell r="BA12">
            <v>54642.565402622757</v>
          </cell>
          <cell r="BB12">
            <v>60974.535995238082</v>
          </cell>
          <cell r="BC12">
            <v>64456.0662127377</v>
          </cell>
          <cell r="BD12">
            <v>68993.598338494121</v>
          </cell>
          <cell r="BE12">
            <v>57009.669231205124</v>
          </cell>
          <cell r="BF12">
            <v>61833.211797400043</v>
          </cell>
          <cell r="BG12">
            <v>62473.032054959796</v>
          </cell>
          <cell r="BH12">
            <v>56680.319733531898</v>
          </cell>
          <cell r="BI12">
            <v>499.99999999999989</v>
          </cell>
        </row>
        <row r="17">
          <cell r="G17">
            <v>10656.000000000002</v>
          </cell>
          <cell r="H17">
            <v>10000.999999999998</v>
          </cell>
          <cell r="I17">
            <v>11827</v>
          </cell>
          <cell r="J17">
            <v>11265.000000000002</v>
          </cell>
          <cell r="K17">
            <v>11624.000000000002</v>
          </cell>
          <cell r="L17">
            <v>10462.000000000002</v>
          </cell>
          <cell r="M17">
            <v>9322</v>
          </cell>
          <cell r="N17">
            <v>10275</v>
          </cell>
          <cell r="O17">
            <v>10869.999999999998</v>
          </cell>
          <cell r="P17">
            <v>9177</v>
          </cell>
          <cell r="Q17">
            <v>14560.270999999999</v>
          </cell>
          <cell r="R17">
            <v>14138.114</v>
          </cell>
          <cell r="S17">
            <v>13775.954999999998</v>
          </cell>
          <cell r="T17">
            <v>12927.796999999999</v>
          </cell>
          <cell r="U17">
            <v>11785.339</v>
          </cell>
          <cell r="V17">
            <v>20136.199999999997</v>
          </cell>
          <cell r="W17">
            <v>25873.200000000001</v>
          </cell>
          <cell r="X17">
            <v>28945.1</v>
          </cell>
          <cell r="Y17">
            <v>27126.699999999997</v>
          </cell>
          <cell r="Z17">
            <v>29844.3</v>
          </cell>
          <cell r="AA17">
            <v>12933.46935925855</v>
          </cell>
          <cell r="AB17">
            <v>10179.713620887051</v>
          </cell>
          <cell r="AC17">
            <v>12329.51675352762</v>
          </cell>
          <cell r="AD17">
            <v>15333.10855072927</v>
          </cell>
          <cell r="AE17">
            <v>10884.71539630892</v>
          </cell>
          <cell r="AF17">
            <v>12649.39482693794</v>
          </cell>
          <cell r="AG17">
            <v>11296.296790554201</v>
          </cell>
          <cell r="AH17">
            <v>12571.28257090365</v>
          </cell>
          <cell r="AI17">
            <v>13520.6266304459</v>
          </cell>
          <cell r="AJ17">
            <v>14365.91636234074</v>
          </cell>
          <cell r="AK17">
            <v>16880.247699218689</v>
          </cell>
          <cell r="AL17">
            <v>12728.06438106355</v>
          </cell>
          <cell r="AM17">
            <v>13733.211584907531</v>
          </cell>
          <cell r="AN17">
            <v>13420.886360959779</v>
          </cell>
          <cell r="AO17">
            <v>14759.01637961437</v>
          </cell>
          <cell r="AP17">
            <v>14037.597220255549</v>
          </cell>
          <cell r="AQ17">
            <v>15533.28686376804</v>
          </cell>
          <cell r="AR17">
            <v>14918.17540909614</v>
          </cell>
          <cell r="AS17">
            <v>12889.97751091622</v>
          </cell>
          <cell r="AT17">
            <v>17713.04118297821</v>
          </cell>
          <cell r="AU17">
            <v>14856.798261996901</v>
          </cell>
          <cell r="AV17">
            <v>14856.01908633769</v>
          </cell>
          <cell r="AW17">
            <v>11868.587262157442</v>
          </cell>
          <cell r="AX17">
            <v>14882.15587744975</v>
          </cell>
          <cell r="AY17">
            <v>15415.00318523044</v>
          </cell>
          <cell r="AZ17">
            <v>15480.342884602189</v>
          </cell>
          <cell r="BA17">
            <v>15281.758291014201</v>
          </cell>
          <cell r="BB17">
            <v>17885.488311994381</v>
          </cell>
          <cell r="BC17">
            <v>15262.135119057801</v>
          </cell>
          <cell r="BD17">
            <v>20648.444141762611</v>
          </cell>
          <cell r="BE17">
            <v>14786.303173830471</v>
          </cell>
          <cell r="BF17">
            <v>16096.29449009288</v>
          </cell>
          <cell r="BG17">
            <v>18326.810063643359</v>
          </cell>
          <cell r="BH17">
            <v>16786.291361532101</v>
          </cell>
          <cell r="BI17">
            <v>0</v>
          </cell>
        </row>
        <row r="22">
          <cell r="G22">
            <v>12302.672734668056</v>
          </cell>
          <cell r="H22">
            <v>11245.430597073189</v>
          </cell>
          <cell r="I22">
            <v>13254.832383624893</v>
          </cell>
          <cell r="J22">
            <v>12557.758470445877</v>
          </cell>
          <cell r="K22">
            <v>12545.726124418623</v>
          </cell>
          <cell r="L22">
            <v>10536.324337866919</v>
          </cell>
          <cell r="M22">
            <v>8330.3942328700377</v>
          </cell>
          <cell r="N22">
            <v>10373.486588298058</v>
          </cell>
          <cell r="O22">
            <v>11247.034909876822</v>
          </cell>
          <cell r="P22">
            <v>9958.7717285586441</v>
          </cell>
          <cell r="Q22">
            <v>17007.846000000001</v>
          </cell>
          <cell r="R22">
            <v>15723.108000000002</v>
          </cell>
          <cell r="S22">
            <v>17915.742000000002</v>
          </cell>
          <cell r="T22">
            <v>15470.07</v>
          </cell>
          <cell r="U22">
            <v>14662.086000000001</v>
          </cell>
          <cell r="V22">
            <v>19427.900000000001</v>
          </cell>
          <cell r="W22">
            <v>22181.1</v>
          </cell>
          <cell r="X22">
            <v>25409.4</v>
          </cell>
          <cell r="Y22">
            <v>26112.5</v>
          </cell>
          <cell r="Z22">
            <v>24029.5</v>
          </cell>
          <cell r="AA22">
            <v>21680.047306749901</v>
          </cell>
          <cell r="AB22">
            <v>17921.7798247707</v>
          </cell>
          <cell r="AC22">
            <v>19172.711054167899</v>
          </cell>
          <cell r="AD22">
            <v>26399.5603811738</v>
          </cell>
          <cell r="AE22">
            <v>18988.144812274601</v>
          </cell>
          <cell r="AF22">
            <v>22125.483253819599</v>
          </cell>
          <cell r="AG22">
            <v>20536.272931507901</v>
          </cell>
          <cell r="AH22">
            <v>20770.997779973699</v>
          </cell>
          <cell r="AI22">
            <v>24922.1450779351</v>
          </cell>
          <cell r="AJ22">
            <v>25821.421701886498</v>
          </cell>
          <cell r="AK22">
            <v>26596.516563703801</v>
          </cell>
          <cell r="AL22">
            <v>20771.0051709035</v>
          </cell>
          <cell r="AM22">
            <v>22881.381648607501</v>
          </cell>
          <cell r="AN22">
            <v>21613.9021056276</v>
          </cell>
          <cell r="AO22">
            <v>23233.2409264323</v>
          </cell>
          <cell r="AP22">
            <v>23187.228831186701</v>
          </cell>
          <cell r="AQ22">
            <v>25468.7099311274</v>
          </cell>
          <cell r="AR22">
            <v>23897.3070747048</v>
          </cell>
          <cell r="AS22">
            <v>21508.9468389389</v>
          </cell>
          <cell r="AT22">
            <v>28168.2712134584</v>
          </cell>
          <cell r="AU22">
            <v>25476.8212371687</v>
          </cell>
          <cell r="AV22">
            <v>27482.544851053699</v>
          </cell>
          <cell r="AW22">
            <v>21663.066116703001</v>
          </cell>
          <cell r="AX22">
            <v>26244.208335800799</v>
          </cell>
          <cell r="AY22">
            <v>26377.057926474401</v>
          </cell>
          <cell r="AZ22">
            <v>26757.824763790199</v>
          </cell>
          <cell r="BA22">
            <v>28084.606437983799</v>
          </cell>
          <cell r="BB22">
            <v>32128.425192927301</v>
          </cell>
          <cell r="BC22">
            <v>28872.812601105099</v>
          </cell>
          <cell r="BD22">
            <v>34193.6145369359</v>
          </cell>
          <cell r="BE22">
            <v>27920.767854026399</v>
          </cell>
          <cell r="BF22">
            <v>27311.109415325602</v>
          </cell>
          <cell r="BG22">
            <v>29319.437895850799</v>
          </cell>
          <cell r="BH22">
            <v>28642.519998691099</v>
          </cell>
          <cell r="BI22">
            <v>0</v>
          </cell>
        </row>
        <row r="23">
          <cell r="G23">
            <v>3034.3272653319427</v>
          </cell>
          <cell r="H23">
            <v>2773.5694029268116</v>
          </cell>
          <cell r="I23">
            <v>3269.1676163751076</v>
          </cell>
          <cell r="J23">
            <v>3097.2415295541218</v>
          </cell>
          <cell r="K23">
            <v>3094.2738755813775</v>
          </cell>
          <cell r="L23">
            <v>2598.6756621330815</v>
          </cell>
          <cell r="M23">
            <v>2054.6057671299618</v>
          </cell>
          <cell r="N23">
            <v>2558.513411701942</v>
          </cell>
          <cell r="O23">
            <v>2773.9650901231776</v>
          </cell>
          <cell r="P23">
            <v>2456.2282714413554</v>
          </cell>
          <cell r="Q23">
            <v>873.14400000000001</v>
          </cell>
          <cell r="R23">
            <v>840.56400000000008</v>
          </cell>
          <cell r="S23">
            <v>999.12</v>
          </cell>
          <cell r="T23">
            <v>891.60600000000011</v>
          </cell>
          <cell r="U23">
            <v>816.67200000000003</v>
          </cell>
          <cell r="V23">
            <v>2458.1999999999998</v>
          </cell>
          <cell r="W23">
            <v>2712.8</v>
          </cell>
          <cell r="X23">
            <v>3127.5</v>
          </cell>
          <cell r="Y23">
            <v>3179.9</v>
          </cell>
          <cell r="Z23">
            <v>2932.5</v>
          </cell>
          <cell r="AA23">
            <v>1921.3305551554399</v>
          </cell>
          <cell r="AB23">
            <v>1921.28902677787</v>
          </cell>
          <cell r="AC23">
            <v>2484.6626144105899</v>
          </cell>
          <cell r="AD23">
            <v>3206.19404077436</v>
          </cell>
          <cell r="AE23">
            <v>2330.6094161313899</v>
          </cell>
          <cell r="AF23">
            <v>2166.7258329197998</v>
          </cell>
          <cell r="AG23">
            <v>3236.57938442776</v>
          </cell>
          <cell r="AH23">
            <v>3042.6124071491899</v>
          </cell>
          <cell r="AI23">
            <v>3387.9550823986201</v>
          </cell>
          <cell r="AJ23">
            <v>2789.7883098571301</v>
          </cell>
          <cell r="AK23">
            <v>3476.9509082050299</v>
          </cell>
          <cell r="AL23">
            <v>2224.7451983487099</v>
          </cell>
          <cell r="AM23">
            <v>2707.43040168165</v>
          </cell>
          <cell r="AN23">
            <v>3165.3724312475001</v>
          </cell>
          <cell r="AO23">
            <v>3246.70123679066</v>
          </cell>
          <cell r="AP23">
            <v>2499.7201972074499</v>
          </cell>
          <cell r="AQ23">
            <v>2906.5575531980699</v>
          </cell>
          <cell r="AR23">
            <v>2808.7317011939299</v>
          </cell>
          <cell r="AS23">
            <v>3268.6887754069598</v>
          </cell>
          <cell r="AT23">
            <v>4140.4608806672904</v>
          </cell>
          <cell r="AU23">
            <v>3885.92769883047</v>
          </cell>
          <cell r="AV23">
            <v>2637.0859732765698</v>
          </cell>
          <cell r="AW23">
            <v>2311.2863589574599</v>
          </cell>
          <cell r="AX23">
            <v>2528.7432913069001</v>
          </cell>
          <cell r="AY23">
            <v>3333.9071936084501</v>
          </cell>
          <cell r="AZ23">
            <v>3598.4213984164999</v>
          </cell>
          <cell r="BA23">
            <v>3485.2863887908502</v>
          </cell>
          <cell r="BB23">
            <v>2909.2494246944302</v>
          </cell>
          <cell r="BC23">
            <v>3971.5312050799298</v>
          </cell>
          <cell r="BD23">
            <v>4713.5629877451302</v>
          </cell>
          <cell r="BE23">
            <v>2739.0075924339199</v>
          </cell>
          <cell r="BF23">
            <v>3139.0001572064298</v>
          </cell>
          <cell r="BG23">
            <v>4350.8129872823902</v>
          </cell>
          <cell r="BH23">
            <v>4268.8606453275997</v>
          </cell>
          <cell r="BI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</row>
        <row r="27">
          <cell r="G27">
            <v>25993</v>
          </cell>
          <cell r="H27">
            <v>24020</v>
          </cell>
          <cell r="I27">
            <v>28351</v>
          </cell>
          <cell r="J27">
            <v>26920</v>
          </cell>
          <cell r="K27">
            <v>27264</v>
          </cell>
          <cell r="L27">
            <v>23597.000000000004</v>
          </cell>
          <cell r="M27">
            <v>19706.999999999996</v>
          </cell>
          <cell r="N27">
            <v>23207</v>
          </cell>
          <cell r="O27">
            <v>24890.999999999996</v>
          </cell>
          <cell r="P27">
            <v>21592</v>
          </cell>
          <cell r="Q27">
            <v>32441.260999999999</v>
          </cell>
          <cell r="R27">
            <v>30701.786</v>
          </cell>
          <cell r="S27">
            <v>32690.816999999999</v>
          </cell>
          <cell r="T27">
            <v>29289.472999999998</v>
          </cell>
          <cell r="U27">
            <v>27264.097000000002</v>
          </cell>
          <cell r="V27">
            <v>42022.299999999996</v>
          </cell>
          <cell r="W27">
            <v>50767.100000000006</v>
          </cell>
          <cell r="X27">
            <v>57482</v>
          </cell>
          <cell r="Y27">
            <v>56419.1</v>
          </cell>
          <cell r="Z27">
            <v>56806.3</v>
          </cell>
          <cell r="AA27">
            <v>36534.847221163887</v>
          </cell>
          <cell r="AB27">
            <v>30022.782472435621</v>
          </cell>
          <cell r="AC27">
            <v>33986.890422106109</v>
          </cell>
          <cell r="AD27">
            <v>44938.862972677431</v>
          </cell>
          <cell r="AE27">
            <v>32203.469624714911</v>
          </cell>
          <cell r="AF27">
            <v>36941.60391367734</v>
          </cell>
          <cell r="AG27">
            <v>35069.149106489858</v>
          </cell>
          <cell r="AH27">
            <v>36384.892758026537</v>
          </cell>
          <cell r="AI27">
            <v>41830.726790779619</v>
          </cell>
          <cell r="AJ27">
            <v>42977.126374084371</v>
          </cell>
          <cell r="AK27">
            <v>46953.715171127515</v>
          </cell>
          <cell r="AL27">
            <v>35723.81475031576</v>
          </cell>
          <cell r="AM27">
            <v>39322.023635196681</v>
          </cell>
          <cell r="AN27">
            <v>38200.160897834881</v>
          </cell>
          <cell r="AO27">
            <v>41238.958542837325</v>
          </cell>
          <cell r="AP27">
            <v>39724.546248649698</v>
          </cell>
          <cell r="AQ27">
            <v>43908.554348093516</v>
          </cell>
          <cell r="AR27">
            <v>41624.214184994868</v>
          </cell>
          <cell r="AS27">
            <v>37667.613125262083</v>
          </cell>
          <cell r="AT27">
            <v>50021.773277103901</v>
          </cell>
          <cell r="AU27">
            <v>44219.547197996071</v>
          </cell>
          <cell r="AV27">
            <v>44975.649910667955</v>
          </cell>
          <cell r="AW27">
            <v>35842.939737817906</v>
          </cell>
          <cell r="AX27">
            <v>43655.107504557447</v>
          </cell>
          <cell r="AY27">
            <v>45125.96830531329</v>
          </cell>
          <cell r="AZ27">
            <v>45836.589046808891</v>
          </cell>
          <cell r="BA27">
            <v>46851.651117788853</v>
          </cell>
          <cell r="BB27">
            <v>52923.162929616119</v>
          </cell>
          <cell r="BC27">
            <v>48106.478925242831</v>
          </cell>
          <cell r="BD27">
            <v>59555.621666443636</v>
          </cell>
          <cell r="BE27">
            <v>45446.078620290791</v>
          </cell>
          <cell r="BF27">
            <v>46546.404062624912</v>
          </cell>
          <cell r="BG27">
            <v>51997.060946776546</v>
          </cell>
          <cell r="BH27">
            <v>49697.672005550805</v>
          </cell>
          <cell r="BI27">
            <v>0</v>
          </cell>
        </row>
        <row r="29">
          <cell r="G29">
            <v>295.03385334115063</v>
          </cell>
          <cell r="H29">
            <v>246.66764787538827</v>
          </cell>
          <cell r="I29">
            <v>236.99440678223573</v>
          </cell>
          <cell r="J29">
            <v>270.85075060826944</v>
          </cell>
          <cell r="K29">
            <v>251.50426842196447</v>
          </cell>
          <cell r="L29">
            <v>191.23851965501083</v>
          </cell>
          <cell r="M29">
            <v>180.61415745195464</v>
          </cell>
          <cell r="N29">
            <v>159.36543304584234</v>
          </cell>
          <cell r="O29">
            <v>180.61415745195464</v>
          </cell>
          <cell r="P29">
            <v>169.9897952488985</v>
          </cell>
          <cell r="Q29">
            <v>194.42582831592762</v>
          </cell>
          <cell r="R29">
            <v>183.80146611287151</v>
          </cell>
          <cell r="S29">
            <v>181.67659367226031</v>
          </cell>
          <cell r="T29">
            <v>184.86390233317712</v>
          </cell>
          <cell r="U29">
            <v>175.30197635042657</v>
          </cell>
          <cell r="V29">
            <v>197.30782123116768</v>
          </cell>
          <cell r="W29">
            <v>187.34220123284456</v>
          </cell>
          <cell r="X29">
            <v>166.66640342023163</v>
          </cell>
          <cell r="Y29">
            <v>161.94132497275083</v>
          </cell>
          <cell r="Z29">
            <v>153.69391531896619</v>
          </cell>
          <cell r="AA29">
            <v>140.72142721770072</v>
          </cell>
          <cell r="AB29">
            <v>143.47056376896228</v>
          </cell>
          <cell r="AC29">
            <v>152.37662072148669</v>
          </cell>
          <cell r="AD29">
            <v>161.2826776740111</v>
          </cell>
          <cell r="AE29">
            <v>170.16009778745988</v>
          </cell>
          <cell r="AF29">
            <v>139.79440484211912</v>
          </cell>
          <cell r="AG29">
            <v>150.5175128129838</v>
          </cell>
          <cell r="AH29">
            <v>148.69218554804445</v>
          </cell>
          <cell r="AI29">
            <v>146.86365032657631</v>
          </cell>
          <cell r="AJ29">
            <v>145.0351151051081</v>
          </cell>
          <cell r="AK29">
            <v>185.92353654496821</v>
          </cell>
          <cell r="AL29">
            <v>150.14239222074306</v>
          </cell>
          <cell r="AM29">
            <v>167.62202286688313</v>
          </cell>
          <cell r="AN29">
            <v>155.11399829559784</v>
          </cell>
          <cell r="AO29">
            <v>165.46076453727773</v>
          </cell>
          <cell r="AP29">
            <v>119.07311102254525</v>
          </cell>
          <cell r="AQ29">
            <v>98.506689053107877</v>
          </cell>
          <cell r="AR29">
            <v>98.404653579793418</v>
          </cell>
          <cell r="AS29">
            <v>93.471435573968279</v>
          </cell>
          <cell r="AT29">
            <v>93.471435573968279</v>
          </cell>
          <cell r="AU29">
            <v>111.42355809625504</v>
          </cell>
          <cell r="AV29">
            <v>125.30631077068617</v>
          </cell>
          <cell r="AW29">
            <v>122.28024537698273</v>
          </cell>
          <cell r="AX29">
            <v>115.27631388745381</v>
          </cell>
          <cell r="AY29">
            <v>111.4803389268164</v>
          </cell>
          <cell r="AZ29">
            <v>112.49629875951638</v>
          </cell>
          <cell r="BA29">
            <v>151.53584653351513</v>
          </cell>
          <cell r="BB29">
            <v>153.11351955442399</v>
          </cell>
          <cell r="BC29">
            <v>154.46888118788067</v>
          </cell>
          <cell r="BD29">
            <v>153.64539874691422</v>
          </cell>
          <cell r="BE29">
            <v>173.09283321418707</v>
          </cell>
          <cell r="BF29">
            <v>172.47877259133972</v>
          </cell>
          <cell r="BG29">
            <v>172.47877259133972</v>
          </cell>
          <cell r="BH29">
            <v>172.47877259133972</v>
          </cell>
          <cell r="BI29">
            <v>0</v>
          </cell>
        </row>
        <row r="30">
          <cell r="G30">
            <v>174.09101889134539</v>
          </cell>
          <cell r="H30">
            <v>145.55150759768222</v>
          </cell>
          <cell r="I30">
            <v>139.84360533894954</v>
          </cell>
          <cell r="J30">
            <v>159.8212632445138</v>
          </cell>
          <cell r="K30">
            <v>148.40545872704851</v>
          </cell>
          <cell r="L30">
            <v>112.84436806482843</v>
          </cell>
          <cell r="M30">
            <v>106.57523650567127</v>
          </cell>
          <cell r="N30">
            <v>94.036973387357023</v>
          </cell>
          <cell r="O30">
            <v>106.57523650567127</v>
          </cell>
          <cell r="P30">
            <v>100.30610494651415</v>
          </cell>
          <cell r="Q30">
            <v>114.72510753257554</v>
          </cell>
          <cell r="R30">
            <v>108.45597597341843</v>
          </cell>
          <cell r="S30">
            <v>107.20214966158701</v>
          </cell>
          <cell r="T30">
            <v>109.08288912933413</v>
          </cell>
          <cell r="U30">
            <v>103.44067072609272</v>
          </cell>
          <cell r="V30">
            <v>90.220000000000013</v>
          </cell>
          <cell r="W30">
            <v>92.26</v>
          </cell>
          <cell r="X30">
            <v>91.240000000000009</v>
          </cell>
          <cell r="Y30">
            <v>91.98</v>
          </cell>
          <cell r="Z30">
            <v>91.320000000000007</v>
          </cell>
          <cell r="AA30">
            <v>94.68</v>
          </cell>
          <cell r="AB30">
            <v>96.52000000000001</v>
          </cell>
          <cell r="AC30">
            <v>100.64</v>
          </cell>
          <cell r="AD30">
            <v>104.72000000000001</v>
          </cell>
          <cell r="AE30">
            <v>108.82000000000001</v>
          </cell>
          <cell r="AF30">
            <v>104.58913392554616</v>
          </cell>
          <cell r="AG30">
            <v>108.49395265243587</v>
          </cell>
          <cell r="AH30">
            <v>105.92192709791152</v>
          </cell>
          <cell r="AI30">
            <v>103.36782506641524</v>
          </cell>
          <cell r="AJ30">
            <v>100.81372303491895</v>
          </cell>
          <cell r="AK30">
            <v>98.427026708504584</v>
          </cell>
          <cell r="AL30">
            <v>64.495445312315084</v>
          </cell>
          <cell r="AM30">
            <v>74.636766366064435</v>
          </cell>
          <cell r="AN30">
            <v>62.194481688778275</v>
          </cell>
          <cell r="AO30">
            <v>66.705821384064421</v>
          </cell>
          <cell r="AP30">
            <v>58.214531384320168</v>
          </cell>
          <cell r="AQ30">
            <v>58.563767229907242</v>
          </cell>
          <cell r="AR30">
            <v>57.906224864100402</v>
          </cell>
          <cell r="AS30">
            <v>55.897696950054744</v>
          </cell>
          <cell r="AT30">
            <v>57.017917139307514</v>
          </cell>
          <cell r="AU30">
            <v>62.230920041445067</v>
          </cell>
          <cell r="AV30">
            <v>94.476010101010104</v>
          </cell>
          <cell r="AW30">
            <v>95.68920856597083</v>
          </cell>
          <cell r="AX30">
            <v>90.698627622849784</v>
          </cell>
          <cell r="AY30">
            <v>93.549588004498062</v>
          </cell>
          <cell r="AZ30">
            <v>96.40054838614634</v>
          </cell>
          <cell r="BA30">
            <v>68.238884960445475</v>
          </cell>
          <cell r="BB30">
            <v>69.909581350697053</v>
          </cell>
          <cell r="BC30">
            <v>70.150428691386395</v>
          </cell>
          <cell r="BD30">
            <v>66.959145416243132</v>
          </cell>
          <cell r="BE30">
            <v>97.519518409667882</v>
          </cell>
          <cell r="BF30">
            <v>101.71477438458477</v>
          </cell>
          <cell r="BG30">
            <v>101.71477438458477</v>
          </cell>
          <cell r="BH30">
            <v>101.71477438458477</v>
          </cell>
          <cell r="BI30">
            <v>0</v>
          </cell>
        </row>
        <row r="32">
          <cell r="G32">
            <v>320.68575170423441</v>
          </cell>
          <cell r="H32">
            <v>314.27203667014965</v>
          </cell>
          <cell r="I32">
            <v>301.44460660198035</v>
          </cell>
          <cell r="J32">
            <v>333.51318177240375</v>
          </cell>
          <cell r="K32">
            <v>314.27203667014965</v>
          </cell>
          <cell r="L32">
            <v>330.5575556975985</v>
          </cell>
          <cell r="M32">
            <v>317.33525346969463</v>
          </cell>
          <cell r="N32">
            <v>277.66834678598281</v>
          </cell>
          <cell r="O32">
            <v>277.66834678598281</v>
          </cell>
          <cell r="P32">
            <v>251.22374233017484</v>
          </cell>
          <cell r="Q32">
            <v>273.70165611761155</v>
          </cell>
          <cell r="R32">
            <v>294.85733968225793</v>
          </cell>
          <cell r="S32">
            <v>304.1129512417906</v>
          </cell>
          <cell r="T32">
            <v>275.02388634040193</v>
          </cell>
          <cell r="U32">
            <v>257.83489344412681</v>
          </cell>
          <cell r="V32">
            <v>302.92935141117476</v>
          </cell>
          <cell r="W32">
            <v>290.9751092479159</v>
          </cell>
          <cell r="X32">
            <v>304.87745013407624</v>
          </cell>
          <cell r="Y32">
            <v>311.8728955481314</v>
          </cell>
          <cell r="Z32">
            <v>290.08960982841523</v>
          </cell>
          <cell r="AA32">
            <v>287.2560116860131</v>
          </cell>
          <cell r="AB32">
            <v>301.1583525721735</v>
          </cell>
          <cell r="AC32">
            <v>282.2972149368095</v>
          </cell>
          <cell r="AD32">
            <v>294.07435721616821</v>
          </cell>
          <cell r="AE32">
            <v>285.13081307921158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</row>
        <row r="34">
          <cell r="G34">
            <v>41.466661546440157</v>
          </cell>
          <cell r="H34">
            <v>40.637328315511347</v>
          </cell>
          <cell r="I34">
            <v>38.978661853653747</v>
          </cell>
          <cell r="J34">
            <v>43.125328008297757</v>
          </cell>
          <cell r="K34">
            <v>40.637328315511347</v>
          </cell>
          <cell r="L34">
            <v>42.743147180336251</v>
          </cell>
          <cell r="M34">
            <v>41.033421293122807</v>
          </cell>
          <cell r="N34">
            <v>35.904243631482458</v>
          </cell>
          <cell r="O34">
            <v>35.904243631482458</v>
          </cell>
          <cell r="P34">
            <v>32.484791857055548</v>
          </cell>
          <cell r="Q34">
            <v>35.391325865318414</v>
          </cell>
          <cell r="R34">
            <v>38.126887284859947</v>
          </cell>
          <cell r="S34">
            <v>39.323695405909355</v>
          </cell>
          <cell r="T34">
            <v>35.562298454039762</v>
          </cell>
          <cell r="U34">
            <v>33.339654800662274</v>
          </cell>
          <cell r="V34">
            <v>39.170648588825195</v>
          </cell>
          <cell r="W34">
            <v>37.62489075208407</v>
          </cell>
          <cell r="X34">
            <v>39.422549865923749</v>
          </cell>
          <cell r="Y34">
            <v>40.327104451868557</v>
          </cell>
          <cell r="Z34">
            <v>37.510390171584724</v>
          </cell>
          <cell r="AA34">
            <v>37.143988313986824</v>
          </cell>
          <cell r="AB34">
            <v>38.94164742782651</v>
          </cell>
          <cell r="AC34">
            <v>36.502785063190508</v>
          </cell>
          <cell r="AD34">
            <v>38.025642783831771</v>
          </cell>
          <cell r="AE34">
            <v>36.869186920788401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</row>
        <row r="37">
          <cell r="G37">
            <v>831.27728548317066</v>
          </cell>
          <cell r="H37">
            <v>747.12852045873149</v>
          </cell>
          <cell r="I37">
            <v>717.26128057681933</v>
          </cell>
          <cell r="J37">
            <v>807.31052363348476</v>
          </cell>
          <cell r="K37">
            <v>754.81909213467395</v>
          </cell>
          <cell r="L37">
            <v>677.38359059777406</v>
          </cell>
          <cell r="M37">
            <v>645.55806872044343</v>
          </cell>
          <cell r="N37">
            <v>566.97499685066464</v>
          </cell>
          <cell r="O37">
            <v>600.76198437509117</v>
          </cell>
          <cell r="P37">
            <v>554.00443438264301</v>
          </cell>
          <cell r="Q37">
            <v>618.24391783143312</v>
          </cell>
          <cell r="R37">
            <v>625.2416690534078</v>
          </cell>
          <cell r="S37">
            <v>632.31538998154724</v>
          </cell>
          <cell r="T37">
            <v>604.53297625695291</v>
          </cell>
          <cell r="U37">
            <v>569.91719532130844</v>
          </cell>
          <cell r="V37">
            <v>629.62782123116767</v>
          </cell>
          <cell r="W37">
            <v>608.20220123284446</v>
          </cell>
          <cell r="X37">
            <v>602.2064034202316</v>
          </cell>
          <cell r="Y37">
            <v>606.1213249727507</v>
          </cell>
          <cell r="Z37">
            <v>572.61391531896618</v>
          </cell>
          <cell r="AA37">
            <v>559.80142721770062</v>
          </cell>
          <cell r="AB37">
            <v>580.09056376896228</v>
          </cell>
          <cell r="AC37">
            <v>571.81662072148663</v>
          </cell>
          <cell r="AD37">
            <v>598.10267767401115</v>
          </cell>
          <cell r="AE37">
            <v>600.98009778745984</v>
          </cell>
          <cell r="AF37">
            <v>244.3835387676653</v>
          </cell>
          <cell r="AG37">
            <v>259.01146546541963</v>
          </cell>
          <cell r="AH37">
            <v>254.61411264595597</v>
          </cell>
          <cell r="AI37">
            <v>250.23147539299154</v>
          </cell>
          <cell r="AJ37">
            <v>245.84883814002706</v>
          </cell>
          <cell r="AK37">
            <v>284.35056325347279</v>
          </cell>
          <cell r="AL37">
            <v>214.63783753305813</v>
          </cell>
          <cell r="AM37">
            <v>242.25878923294755</v>
          </cell>
          <cell r="AN37">
            <v>217.30847998437611</v>
          </cell>
          <cell r="AO37">
            <v>232.16658592134215</v>
          </cell>
          <cell r="AP37">
            <v>177.28764240686542</v>
          </cell>
          <cell r="AQ37">
            <v>157.07045628301512</v>
          </cell>
          <cell r="AR37">
            <v>156.31087844389381</v>
          </cell>
          <cell r="AS37">
            <v>149.36913252402303</v>
          </cell>
          <cell r="AT37">
            <v>150.48935271327579</v>
          </cell>
          <cell r="AU37">
            <v>173.6544781377001</v>
          </cell>
          <cell r="AV37">
            <v>219.78232087169627</v>
          </cell>
          <cell r="AW37">
            <v>217.96945394295358</v>
          </cell>
          <cell r="AX37">
            <v>205.97494151030361</v>
          </cell>
          <cell r="AY37">
            <v>205.02992693131446</v>
          </cell>
          <cell r="AZ37">
            <v>208.89684714566272</v>
          </cell>
          <cell r="BA37">
            <v>219.77473149396059</v>
          </cell>
          <cell r="BB37">
            <v>223.02310090512105</v>
          </cell>
          <cell r="BC37">
            <v>224.61930987926706</v>
          </cell>
          <cell r="BD37">
            <v>220.60454416315736</v>
          </cell>
          <cell r="BE37">
            <v>270.61235162385492</v>
          </cell>
          <cell r="BF37">
            <v>274.19354697592451</v>
          </cell>
          <cell r="BG37">
            <v>274.19354697592451</v>
          </cell>
          <cell r="BH37">
            <v>274.19354697592451</v>
          </cell>
          <cell r="BI37">
            <v>0</v>
          </cell>
        </row>
        <row r="39">
          <cell r="G39">
            <v>353.05224104527485</v>
          </cell>
          <cell r="H39">
            <v>295.17482448047576</v>
          </cell>
          <cell r="I39">
            <v>283.59934116751589</v>
          </cell>
          <cell r="J39">
            <v>324.11353276287531</v>
          </cell>
          <cell r="K39">
            <v>300.96256613695567</v>
          </cell>
          <cell r="L39">
            <v>133.22950202632421</v>
          </cell>
          <cell r="M39">
            <v>168.0774100523484</v>
          </cell>
          <cell r="N39">
            <v>179.23299036555736</v>
          </cell>
          <cell r="O39">
            <v>178.27679776728229</v>
          </cell>
          <cell r="P39">
            <v>197.71938059887506</v>
          </cell>
          <cell r="Q39">
            <v>201.05224302197377</v>
          </cell>
          <cell r="R39">
            <v>201.05224302197377</v>
          </cell>
          <cell r="S39">
            <v>201.05224302197377</v>
          </cell>
          <cell r="T39">
            <v>201.05224302197377</v>
          </cell>
          <cell r="U39">
            <v>201.05224302197377</v>
          </cell>
          <cell r="V39">
            <v>220.45551571341525</v>
          </cell>
          <cell r="W39">
            <v>230.97363429444084</v>
          </cell>
          <cell r="X39">
            <v>230.97363429444084</v>
          </cell>
          <cell r="Y39">
            <v>230.97363429444084</v>
          </cell>
          <cell r="Z39">
            <v>230.97363429444084</v>
          </cell>
          <cell r="AA39">
            <v>230.97363429444084</v>
          </cell>
          <cell r="AB39">
            <v>230.97363429444084</v>
          </cell>
          <cell r="AC39">
            <v>230.97363429444084</v>
          </cell>
          <cell r="AD39">
            <v>230.97363429444084</v>
          </cell>
          <cell r="AE39">
            <v>210.99983335269528</v>
          </cell>
          <cell r="AF39">
            <v>189.43237808049128</v>
          </cell>
          <cell r="AG39">
            <v>161.59654910848414</v>
          </cell>
          <cell r="AH39">
            <v>210.57485886457303</v>
          </cell>
          <cell r="AI39">
            <v>216.31201445422334</v>
          </cell>
          <cell r="AJ39">
            <v>225.44896594885165</v>
          </cell>
          <cell r="AK39">
            <v>230.97363429444084</v>
          </cell>
          <cell r="AL39">
            <v>230.97363429444084</v>
          </cell>
          <cell r="AM39">
            <v>230.97363429444084</v>
          </cell>
          <cell r="AN39">
            <v>230.97363429444084</v>
          </cell>
          <cell r="AO39">
            <v>220.13678484732355</v>
          </cell>
          <cell r="AP39">
            <v>230.97363429444084</v>
          </cell>
          <cell r="AQ39">
            <v>189.85735256861352</v>
          </cell>
          <cell r="AR39">
            <v>210.04364075442021</v>
          </cell>
          <cell r="AS39">
            <v>200.69420201573078</v>
          </cell>
          <cell r="AT39">
            <v>195.06329004811104</v>
          </cell>
          <cell r="AU39">
            <v>191.5572505211025</v>
          </cell>
          <cell r="AV39">
            <v>230.97363429444084</v>
          </cell>
          <cell r="AW39">
            <v>208.9812045341146</v>
          </cell>
          <cell r="AX39">
            <v>203.13780532243371</v>
          </cell>
          <cell r="AY39">
            <v>186.98877477378835</v>
          </cell>
          <cell r="AZ39">
            <v>208.44998642396178</v>
          </cell>
          <cell r="BA39">
            <v>204.3064851647699</v>
          </cell>
          <cell r="BB39">
            <v>224.06779886245434</v>
          </cell>
          <cell r="BC39">
            <v>183.05776075865757</v>
          </cell>
          <cell r="BD39">
            <v>231.00510896746744</v>
          </cell>
          <cell r="BE39">
            <v>231.00510896746744</v>
          </cell>
          <cell r="BF39">
            <v>231.00510896746744</v>
          </cell>
          <cell r="BG39">
            <v>231.00510896746744</v>
          </cell>
          <cell r="BH39">
            <v>231.00510896746738</v>
          </cell>
          <cell r="BI39">
            <v>0</v>
          </cell>
        </row>
        <row r="40">
          <cell r="G40">
            <v>208.32600621723984</v>
          </cell>
          <cell r="H40">
            <v>174.17420191933167</v>
          </cell>
          <cell r="I40">
            <v>167.34384105975002</v>
          </cell>
          <cell r="J40">
            <v>191.25010406828574</v>
          </cell>
          <cell r="K40">
            <v>177.58938234912247</v>
          </cell>
          <cell r="L40">
            <v>78.614909751830467</v>
          </cell>
          <cell r="M40">
            <v>99.177661265865865</v>
          </cell>
          <cell r="N40">
            <v>105.76024940298086</v>
          </cell>
          <cell r="O40">
            <v>105.19602756265672</v>
          </cell>
          <cell r="P40">
            <v>116.66853831591428</v>
          </cell>
          <cell r="Q40">
            <v>118.63516488602185</v>
          </cell>
          <cell r="R40">
            <v>118.63516488602185</v>
          </cell>
          <cell r="S40">
            <v>118.63516488602185</v>
          </cell>
          <cell r="T40">
            <v>118.63516488602185</v>
          </cell>
          <cell r="U40">
            <v>118.63516488602185</v>
          </cell>
          <cell r="V40">
            <v>130.08447985251055</v>
          </cell>
          <cell r="W40">
            <v>136.29092009607609</v>
          </cell>
          <cell r="X40">
            <v>136.29092009607609</v>
          </cell>
          <cell r="Y40">
            <v>136.29092009607609</v>
          </cell>
          <cell r="Z40">
            <v>136.29092009607609</v>
          </cell>
          <cell r="AA40">
            <v>136.29092009607609</v>
          </cell>
          <cell r="AB40">
            <v>136.29092009607609</v>
          </cell>
          <cell r="AC40">
            <v>136.29092009607609</v>
          </cell>
          <cell r="AD40">
            <v>136.29092009607609</v>
          </cell>
          <cell r="AE40">
            <v>124.50495276486069</v>
          </cell>
          <cell r="AF40">
            <v>111.77861569977171</v>
          </cell>
          <cell r="AG40">
            <v>95.353491014780019</v>
          </cell>
          <cell r="AH40">
            <v>124.2541875024944</v>
          </cell>
          <cell r="AI40">
            <v>127.63951854443926</v>
          </cell>
          <cell r="AJ40">
            <v>133.0309716853144</v>
          </cell>
          <cell r="AK40">
            <v>136.29092009607609</v>
          </cell>
          <cell r="AL40">
            <v>136.29092009607609</v>
          </cell>
          <cell r="AM40">
            <v>136.29092009607609</v>
          </cell>
          <cell r="AN40">
            <v>136.29092009607609</v>
          </cell>
          <cell r="AO40">
            <v>129.89640590573583</v>
          </cell>
          <cell r="AP40">
            <v>136.29092009607609</v>
          </cell>
          <cell r="AQ40">
            <v>112.02938096213799</v>
          </cell>
          <cell r="AR40">
            <v>123.94073092453655</v>
          </cell>
          <cell r="AS40">
            <v>118.42389515247827</v>
          </cell>
          <cell r="AT40">
            <v>115.10125542612499</v>
          </cell>
          <cell r="AU40">
            <v>113.03244201160314</v>
          </cell>
          <cell r="AV40">
            <v>136.29092009607609</v>
          </cell>
          <cell r="AW40">
            <v>123.31381776862084</v>
          </cell>
          <cell r="AX40">
            <v>119.86579541108441</v>
          </cell>
          <cell r="AY40">
            <v>110.33671544116557</v>
          </cell>
          <cell r="AZ40">
            <v>123.00036119066299</v>
          </cell>
          <cell r="BA40">
            <v>120.5553998825917</v>
          </cell>
          <cell r="BB40">
            <v>132.21598458262397</v>
          </cell>
          <cell r="BC40">
            <v>108.01713676427742</v>
          </cell>
          <cell r="BD40">
            <v>136.30949239832012</v>
          </cell>
          <cell r="BE40">
            <v>136.30949239832012</v>
          </cell>
          <cell r="BF40">
            <v>136.30949239832012</v>
          </cell>
          <cell r="BG40">
            <v>136.30949239832012</v>
          </cell>
          <cell r="BH40">
            <v>136.30949239832009</v>
          </cell>
          <cell r="BI40">
            <v>0</v>
          </cell>
        </row>
        <row r="42">
          <cell r="G42">
            <v>340.42935969096266</v>
          </cell>
          <cell r="H42">
            <v>333.62077249714338</v>
          </cell>
          <cell r="I42">
            <v>320.00359810950488</v>
          </cell>
          <cell r="J42">
            <v>354.0465340786011</v>
          </cell>
          <cell r="K42">
            <v>333.62077249714338</v>
          </cell>
          <cell r="L42">
            <v>187.75669163623596</v>
          </cell>
          <cell r="M42">
            <v>231.78695805515608</v>
          </cell>
          <cell r="N42">
            <v>230.33250481008662</v>
          </cell>
          <cell r="O42">
            <v>245.93482143901329</v>
          </cell>
          <cell r="P42">
            <v>233.37363432250453</v>
          </cell>
          <cell r="Q42">
            <v>330.44781058910689</v>
          </cell>
          <cell r="R42">
            <v>281.8955168082436</v>
          </cell>
          <cell r="S42">
            <v>274.51747216507323</v>
          </cell>
          <cell r="T42">
            <v>285.34653768972657</v>
          </cell>
          <cell r="U42">
            <v>340.08686891324891</v>
          </cell>
          <cell r="V42">
            <v>364.14220335647451</v>
          </cell>
          <cell r="W42">
            <v>364.14220335647451</v>
          </cell>
          <cell r="X42">
            <v>364.14220335647451</v>
          </cell>
          <cell r="Y42">
            <v>364.14220335647451</v>
          </cell>
          <cell r="Z42">
            <v>364.14220335647451</v>
          </cell>
          <cell r="AA42">
            <v>364.14220335647451</v>
          </cell>
          <cell r="AB42">
            <v>364.14220335647451</v>
          </cell>
          <cell r="AC42">
            <v>364.14220335647451</v>
          </cell>
          <cell r="AD42">
            <v>364.14220335647451</v>
          </cell>
          <cell r="AE42">
            <v>364.14220335647451</v>
          </cell>
          <cell r="AF42">
            <v>364.14220335647451</v>
          </cell>
          <cell r="AG42">
            <v>364.14220335647451</v>
          </cell>
          <cell r="AH42">
            <v>364.14220335647451</v>
          </cell>
          <cell r="AI42">
            <v>364.14220335647451</v>
          </cell>
          <cell r="AJ42">
            <v>364.14220335647451</v>
          </cell>
          <cell r="AK42">
            <v>364.14220335647451</v>
          </cell>
          <cell r="AL42">
            <v>364.14220335647451</v>
          </cell>
          <cell r="AM42">
            <v>364.14220335647451</v>
          </cell>
          <cell r="AN42">
            <v>364.14220335647451</v>
          </cell>
          <cell r="AO42">
            <v>364.14220335647451</v>
          </cell>
          <cell r="AP42">
            <v>364.14220335647451</v>
          </cell>
          <cell r="AQ42">
            <v>364.14220335647451</v>
          </cell>
          <cell r="AR42">
            <v>364.14220335647451</v>
          </cell>
          <cell r="AS42">
            <v>364.14220335647451</v>
          </cell>
          <cell r="AT42">
            <v>364.14220335647451</v>
          </cell>
          <cell r="AU42">
            <v>364.14220335647451</v>
          </cell>
          <cell r="AV42">
            <v>364.14220335647451</v>
          </cell>
          <cell r="AW42">
            <v>364.14220335647451</v>
          </cell>
          <cell r="AX42">
            <v>364.14220335647451</v>
          </cell>
          <cell r="AY42">
            <v>364.14220335647451</v>
          </cell>
          <cell r="AZ42">
            <v>364.14220335647451</v>
          </cell>
          <cell r="BA42">
            <v>364.14220335647451</v>
          </cell>
          <cell r="BB42">
            <v>364.14220335647451</v>
          </cell>
          <cell r="BC42">
            <v>364.14220335647451</v>
          </cell>
          <cell r="BD42">
            <v>364.14220335647451</v>
          </cell>
          <cell r="BE42">
            <v>419.42449392212779</v>
          </cell>
          <cell r="BF42">
            <v>423.85777061971612</v>
          </cell>
          <cell r="BG42">
            <v>391.03178422847532</v>
          </cell>
          <cell r="BH42">
            <v>438.02364821004892</v>
          </cell>
          <cell r="BI42">
            <v>0</v>
          </cell>
        </row>
        <row r="44">
          <cell r="G44">
            <v>44.019632814232352</v>
          </cell>
          <cell r="H44">
            <v>43.139240157947704</v>
          </cell>
          <cell r="I44">
            <v>41.378454845378414</v>
          </cell>
          <cell r="J44">
            <v>45.780418126801642</v>
          </cell>
          <cell r="K44">
            <v>43.139240157947704</v>
          </cell>
          <cell r="L44">
            <v>24.278107598430992</v>
          </cell>
          <cell r="M44">
            <v>29.97149480285178</v>
          </cell>
          <cell r="N44">
            <v>29.783424955258301</v>
          </cell>
          <cell r="O44">
            <v>31.80090150217017</v>
          </cell>
          <cell r="P44">
            <v>30.176661909317392</v>
          </cell>
          <cell r="Q44">
            <v>42.728956455472378</v>
          </cell>
          <cell r="R44">
            <v>36.450842997624591</v>
          </cell>
          <cell r="S44">
            <v>35.496815952559487</v>
          </cell>
          <cell r="T44">
            <v>36.897081454187301</v>
          </cell>
          <cell r="U44">
            <v>43.975346627250985</v>
          </cell>
          <cell r="V44">
            <v>47.085850933858417</v>
          </cell>
          <cell r="W44">
            <v>47.085850933858417</v>
          </cell>
          <cell r="X44">
            <v>47.085850933858417</v>
          </cell>
          <cell r="Y44">
            <v>47.085850933858417</v>
          </cell>
          <cell r="Z44">
            <v>47.085850933858417</v>
          </cell>
          <cell r="AA44">
            <v>47.085850933858417</v>
          </cell>
          <cell r="AB44">
            <v>47.085850933858417</v>
          </cell>
          <cell r="AC44">
            <v>47.085850933858417</v>
          </cell>
          <cell r="AD44">
            <v>47.085850933858417</v>
          </cell>
          <cell r="AE44">
            <v>47.085850933858417</v>
          </cell>
          <cell r="AF44">
            <v>47.085850933858417</v>
          </cell>
          <cell r="AG44">
            <v>47.085850933858417</v>
          </cell>
          <cell r="AH44">
            <v>47.085850933858417</v>
          </cell>
          <cell r="AI44">
            <v>47.085850933858417</v>
          </cell>
          <cell r="AJ44">
            <v>47.085850933858417</v>
          </cell>
          <cell r="AK44">
            <v>47.085850933858417</v>
          </cell>
          <cell r="AL44">
            <v>47.085850933858417</v>
          </cell>
          <cell r="AM44">
            <v>47.085850933858417</v>
          </cell>
          <cell r="AN44">
            <v>47.085850933858417</v>
          </cell>
          <cell r="AO44">
            <v>47.085850933858417</v>
          </cell>
          <cell r="AP44">
            <v>47.085850933858417</v>
          </cell>
          <cell r="AQ44">
            <v>47.085850933858417</v>
          </cell>
          <cell r="AR44">
            <v>47.085850933858417</v>
          </cell>
          <cell r="AS44">
            <v>47.085850933858417</v>
          </cell>
          <cell r="AT44">
            <v>47.085850933858417</v>
          </cell>
          <cell r="AU44">
            <v>47.085850933858417</v>
          </cell>
          <cell r="AV44">
            <v>47.085850933858417</v>
          </cell>
          <cell r="AW44">
            <v>47.085850933858417</v>
          </cell>
          <cell r="AX44">
            <v>47.085850933858417</v>
          </cell>
          <cell r="AY44">
            <v>47.085850933858417</v>
          </cell>
          <cell r="AZ44">
            <v>47.085850933858417</v>
          </cell>
          <cell r="BA44">
            <v>47.085850933858417</v>
          </cell>
          <cell r="BB44">
            <v>47.085850933858417</v>
          </cell>
          <cell r="BC44">
            <v>47.085850933858417</v>
          </cell>
          <cell r="BD44">
            <v>47.085850933858417</v>
          </cell>
          <cell r="BE44">
            <v>54.234194819470588</v>
          </cell>
          <cell r="BF44">
            <v>54.807445060192734</v>
          </cell>
          <cell r="BG44">
            <v>50.56284092552248</v>
          </cell>
          <cell r="BH44">
            <v>56.639181108411037</v>
          </cell>
          <cell r="BI44">
            <v>0</v>
          </cell>
        </row>
        <row r="47">
          <cell r="G47">
            <v>945.82723976770967</v>
          </cell>
          <cell r="H47">
            <v>846.10903905489852</v>
          </cell>
          <cell r="I47">
            <v>812.32523518214919</v>
          </cell>
          <cell r="J47">
            <v>915.19058903656389</v>
          </cell>
          <cell r="K47">
            <v>855.31196114116926</v>
          </cell>
          <cell r="L47">
            <v>423.87921101282166</v>
          </cell>
          <cell r="M47">
            <v>529.01352417622218</v>
          </cell>
          <cell r="N47">
            <v>545.10916953388312</v>
          </cell>
          <cell r="O47">
            <v>561.20854827112248</v>
          </cell>
          <cell r="P47">
            <v>577.93821514661124</v>
          </cell>
          <cell r="Q47">
            <v>692.8641749525749</v>
          </cell>
          <cell r="R47">
            <v>638.03376771386377</v>
          </cell>
          <cell r="S47">
            <v>629.70169602562828</v>
          </cell>
          <cell r="T47">
            <v>641.9310270519095</v>
          </cell>
          <cell r="U47">
            <v>703.74962344849541</v>
          </cell>
          <cell r="V47">
            <v>761.7680498562587</v>
          </cell>
          <cell r="W47">
            <v>778.4926086808498</v>
          </cell>
          <cell r="X47">
            <v>778.4926086808498</v>
          </cell>
          <cell r="Y47">
            <v>778.4926086808498</v>
          </cell>
          <cell r="Z47">
            <v>778.4926086808498</v>
          </cell>
          <cell r="AA47">
            <v>778.4926086808498</v>
          </cell>
          <cell r="AB47">
            <v>778.4926086808498</v>
          </cell>
          <cell r="AC47">
            <v>778.4926086808498</v>
          </cell>
          <cell r="AD47">
            <v>778.4926086808498</v>
          </cell>
          <cell r="AE47">
            <v>746.73284040788894</v>
          </cell>
          <cell r="AF47">
            <v>712.43904807059585</v>
          </cell>
          <cell r="AG47">
            <v>668.17809441359714</v>
          </cell>
          <cell r="AH47">
            <v>746.05710065740038</v>
          </cell>
          <cell r="AI47">
            <v>755.17958728899555</v>
          </cell>
          <cell r="AJ47">
            <v>769.70799192449897</v>
          </cell>
          <cell r="AK47">
            <v>778.4926086808498</v>
          </cell>
          <cell r="AL47">
            <v>778.4926086808498</v>
          </cell>
          <cell r="AM47">
            <v>778.4926086808498</v>
          </cell>
          <cell r="AN47">
            <v>778.4926086808498</v>
          </cell>
          <cell r="AO47">
            <v>761.26124504339236</v>
          </cell>
          <cell r="AP47">
            <v>778.4926086808498</v>
          </cell>
          <cell r="AQ47">
            <v>713.11478782108441</v>
          </cell>
          <cell r="AR47">
            <v>745.21242596928971</v>
          </cell>
          <cell r="AS47">
            <v>730.34615145854195</v>
          </cell>
          <cell r="AT47">
            <v>721.39259976456901</v>
          </cell>
          <cell r="AU47">
            <v>715.81774682303853</v>
          </cell>
          <cell r="AV47">
            <v>778.4926086808498</v>
          </cell>
          <cell r="AW47">
            <v>743.52307659306837</v>
          </cell>
          <cell r="AX47">
            <v>734.23165502385109</v>
          </cell>
          <cell r="AY47">
            <v>708.55354450528682</v>
          </cell>
          <cell r="AZ47">
            <v>742.6784019049577</v>
          </cell>
          <cell r="BA47">
            <v>736.08993933769455</v>
          </cell>
          <cell r="BB47">
            <v>767.51183773541129</v>
          </cell>
          <cell r="BC47">
            <v>702.3029518132679</v>
          </cell>
          <cell r="BD47">
            <v>778.54265565612047</v>
          </cell>
          <cell r="BE47">
            <v>840.97329010738599</v>
          </cell>
          <cell r="BF47">
            <v>845.97981704569645</v>
          </cell>
          <cell r="BG47">
            <v>808.90922651978531</v>
          </cell>
          <cell r="BH47">
            <v>861.97743068424734</v>
          </cell>
          <cell r="BI47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</row>
        <row r="58">
          <cell r="G58">
            <v>38.684248407932728</v>
          </cell>
          <cell r="H58">
            <v>29.34667120601793</v>
          </cell>
          <cell r="I58">
            <v>27.345761805607616</v>
          </cell>
          <cell r="J58">
            <v>32.014550406565014</v>
          </cell>
          <cell r="K58">
            <v>29.34667120601793</v>
          </cell>
          <cell r="L58">
            <v>25</v>
          </cell>
          <cell r="M58">
            <v>34</v>
          </cell>
          <cell r="N58">
            <v>36</v>
          </cell>
          <cell r="O58">
            <v>37</v>
          </cell>
          <cell r="P58">
            <v>41</v>
          </cell>
          <cell r="Q58">
            <v>55.610000000000007</v>
          </cell>
          <cell r="R58">
            <v>52.209999999999994</v>
          </cell>
          <cell r="S58">
            <v>52.209999999999994</v>
          </cell>
          <cell r="T58">
            <v>52.209999999999994</v>
          </cell>
          <cell r="U58">
            <v>52.209999999999994</v>
          </cell>
          <cell r="V58">
            <v>125.8575625</v>
          </cell>
          <cell r="W58">
            <v>125.8575625</v>
          </cell>
          <cell r="X58">
            <v>125.8575625</v>
          </cell>
          <cell r="Y58">
            <v>125.8575625</v>
          </cell>
          <cell r="Z58">
            <v>125.8575625</v>
          </cell>
          <cell r="AA58">
            <v>125.8575625</v>
          </cell>
          <cell r="AB58">
            <v>125.8575625</v>
          </cell>
          <cell r="AC58">
            <v>125.8575625</v>
          </cell>
          <cell r="AD58">
            <v>125.8575625</v>
          </cell>
          <cell r="AE58">
            <v>125.8575625</v>
          </cell>
          <cell r="AF58">
            <v>125.8575625</v>
          </cell>
          <cell r="AG58">
            <v>125.8575625</v>
          </cell>
          <cell r="AH58">
            <v>125.8575625</v>
          </cell>
          <cell r="AI58">
            <v>125.8575625</v>
          </cell>
          <cell r="AJ58">
            <v>125.8575625</v>
          </cell>
          <cell r="AK58">
            <v>125.8575625</v>
          </cell>
          <cell r="AL58">
            <v>125.8575625</v>
          </cell>
          <cell r="AM58">
            <v>125.8575625</v>
          </cell>
          <cell r="AN58">
            <v>125.8575625</v>
          </cell>
          <cell r="AO58">
            <v>125.8575625</v>
          </cell>
          <cell r="AP58">
            <v>125.8575625</v>
          </cell>
          <cell r="AQ58">
            <v>125.8575625</v>
          </cell>
          <cell r="AR58">
            <v>125.8575625</v>
          </cell>
          <cell r="AS58">
            <v>125.8575625</v>
          </cell>
          <cell r="AT58">
            <v>125.8575625</v>
          </cell>
          <cell r="AU58">
            <v>125.8575625</v>
          </cell>
          <cell r="AV58">
            <v>125.8575625</v>
          </cell>
          <cell r="AW58">
            <v>125.8575625</v>
          </cell>
          <cell r="AX58">
            <v>125.8575625</v>
          </cell>
          <cell r="AY58">
            <v>125.8575625</v>
          </cell>
          <cell r="AZ58">
            <v>125.8575625</v>
          </cell>
          <cell r="BA58">
            <v>125.8575625</v>
          </cell>
          <cell r="BB58">
            <v>125.8575625</v>
          </cell>
          <cell r="BC58">
            <v>125.8575625</v>
          </cell>
          <cell r="BD58">
            <v>125.8575625</v>
          </cell>
          <cell r="BE58">
            <v>173.26628238520166</v>
          </cell>
          <cell r="BF58">
            <v>163.51537101665105</v>
          </cell>
          <cell r="BG58">
            <v>157.63979510302198</v>
          </cell>
          <cell r="BH58">
            <v>162.90419456730766</v>
          </cell>
          <cell r="BI58">
            <v>0</v>
          </cell>
        </row>
        <row r="60">
          <cell r="G60">
            <v>228.01419428312073</v>
          </cell>
          <cell r="H60">
            <v>264.41463800623433</v>
          </cell>
          <cell r="I60">
            <v>257.13454926161154</v>
          </cell>
          <cell r="J60">
            <v>278.16591674607719</v>
          </cell>
          <cell r="K60">
            <v>235.2942830277434</v>
          </cell>
          <cell r="L60">
            <v>200</v>
          </cell>
          <cell r="M60">
            <v>200</v>
          </cell>
          <cell r="N60">
            <v>237</v>
          </cell>
          <cell r="O60">
            <v>235</v>
          </cell>
          <cell r="P60">
            <v>252</v>
          </cell>
          <cell r="Q60">
            <v>215.49999999999997</v>
          </cell>
          <cell r="R60">
            <v>214.46999999999997</v>
          </cell>
          <cell r="S60">
            <v>214.46999999999997</v>
          </cell>
          <cell r="T60">
            <v>214.46999999999997</v>
          </cell>
          <cell r="U60">
            <v>214.46999999999997</v>
          </cell>
          <cell r="V60">
            <v>143.9915</v>
          </cell>
          <cell r="W60">
            <v>143.9915</v>
          </cell>
          <cell r="X60">
            <v>143.9915</v>
          </cell>
          <cell r="Y60">
            <v>143.9915</v>
          </cell>
          <cell r="Z60">
            <v>143.9915</v>
          </cell>
          <cell r="AA60">
            <v>143.9915</v>
          </cell>
          <cell r="AB60">
            <v>143.9915</v>
          </cell>
          <cell r="AC60">
            <v>143.9915</v>
          </cell>
          <cell r="AD60">
            <v>143.9915</v>
          </cell>
          <cell r="AE60">
            <v>127.72750000000002</v>
          </cell>
          <cell r="AF60">
            <v>143.9915</v>
          </cell>
          <cell r="AG60">
            <v>141.82764969999999</v>
          </cell>
          <cell r="AH60">
            <v>143.9915</v>
          </cell>
          <cell r="AI60">
            <v>143.9915</v>
          </cell>
          <cell r="AJ60">
            <v>143.9915</v>
          </cell>
          <cell r="AK60">
            <v>143.9915</v>
          </cell>
          <cell r="AL60">
            <v>143.9915</v>
          </cell>
          <cell r="AM60">
            <v>143.9915</v>
          </cell>
          <cell r="AN60">
            <v>143.9915</v>
          </cell>
          <cell r="AO60">
            <v>143.9915</v>
          </cell>
          <cell r="AP60">
            <v>143.9915</v>
          </cell>
          <cell r="AQ60">
            <v>143.9915</v>
          </cell>
          <cell r="AR60">
            <v>143.9915</v>
          </cell>
          <cell r="AS60">
            <v>143.9915</v>
          </cell>
          <cell r="AT60">
            <v>143.9915</v>
          </cell>
          <cell r="AU60">
            <v>143.9915</v>
          </cell>
          <cell r="AV60">
            <v>143.9915</v>
          </cell>
          <cell r="AW60">
            <v>143.9915</v>
          </cell>
          <cell r="AX60">
            <v>143.9915</v>
          </cell>
          <cell r="AY60">
            <v>143.9915</v>
          </cell>
          <cell r="AZ60">
            <v>143.9915</v>
          </cell>
          <cell r="BA60">
            <v>143.9915</v>
          </cell>
          <cell r="BB60">
            <v>143.9915</v>
          </cell>
          <cell r="BC60">
            <v>143.9915</v>
          </cell>
          <cell r="BD60">
            <v>143.9915</v>
          </cell>
          <cell r="BE60">
            <v>167.6824602463696</v>
          </cell>
          <cell r="BF60">
            <v>158.40826010028144</v>
          </cell>
          <cell r="BG60">
            <v>152.81993456465202</v>
          </cell>
          <cell r="BH60">
            <v>157.82696338846151</v>
          </cell>
          <cell r="BI60">
            <v>0</v>
          </cell>
        </row>
        <row r="62">
          <cell r="G62">
            <v>42.759442777507026</v>
          </cell>
          <cell r="H62">
            <v>49.585608557878189</v>
          </cell>
          <cell r="I62">
            <v>48.220375401803942</v>
          </cell>
          <cell r="J62">
            <v>52.164382297129507</v>
          </cell>
          <cell r="K62">
            <v>44.124675933581251</v>
          </cell>
          <cell r="L62">
            <v>37</v>
          </cell>
          <cell r="M62">
            <v>38</v>
          </cell>
          <cell r="N62">
            <v>44</v>
          </cell>
          <cell r="O62">
            <v>45</v>
          </cell>
          <cell r="P62">
            <v>47</v>
          </cell>
          <cell r="Q62">
            <v>60.69</v>
          </cell>
          <cell r="R62">
            <v>51.87</v>
          </cell>
          <cell r="S62">
            <v>51.67</v>
          </cell>
          <cell r="T62">
            <v>53.27</v>
          </cell>
          <cell r="U62">
            <v>58.07</v>
          </cell>
          <cell r="V62">
            <v>65.000500000000002</v>
          </cell>
          <cell r="W62">
            <v>65.000500000000002</v>
          </cell>
          <cell r="X62">
            <v>65.000500000000002</v>
          </cell>
          <cell r="Y62">
            <v>65.000500000000002</v>
          </cell>
          <cell r="Z62">
            <v>65.000500000000002</v>
          </cell>
          <cell r="AA62">
            <v>65.000500000000002</v>
          </cell>
          <cell r="AB62">
            <v>65.000500000000002</v>
          </cell>
          <cell r="AC62">
            <v>65.000500000000002</v>
          </cell>
          <cell r="AD62">
            <v>65.000500000000002</v>
          </cell>
          <cell r="AE62">
            <v>65.000500000000002</v>
          </cell>
          <cell r="AF62">
            <v>65.000500000000002</v>
          </cell>
          <cell r="AG62">
            <v>65.000500000000002</v>
          </cell>
          <cell r="AH62">
            <v>65.000500000000002</v>
          </cell>
          <cell r="AI62">
            <v>65.000500000000002</v>
          </cell>
          <cell r="AJ62">
            <v>65.000500000000002</v>
          </cell>
          <cell r="AK62">
            <v>65.000500000000002</v>
          </cell>
          <cell r="AL62">
            <v>65.000500000000002</v>
          </cell>
          <cell r="AM62">
            <v>65.000500000000002</v>
          </cell>
          <cell r="AN62">
            <v>65.000500000000002</v>
          </cell>
          <cell r="AO62">
            <v>65.000500000000002</v>
          </cell>
          <cell r="AP62">
            <v>65.000500000000002</v>
          </cell>
          <cell r="AQ62">
            <v>65.000500000000002</v>
          </cell>
          <cell r="AR62">
            <v>65.000500000000002</v>
          </cell>
          <cell r="AS62">
            <v>65.000500000000002</v>
          </cell>
          <cell r="AT62">
            <v>65.000500000000002</v>
          </cell>
          <cell r="AU62">
            <v>65.000500000000002</v>
          </cell>
          <cell r="AV62">
            <v>65.000500000000002</v>
          </cell>
          <cell r="AW62">
            <v>65.000500000000002</v>
          </cell>
          <cell r="AX62">
            <v>65.000500000000002</v>
          </cell>
          <cell r="AY62">
            <v>65.000500000000002</v>
          </cell>
          <cell r="AZ62">
            <v>65.000500000000002</v>
          </cell>
          <cell r="BA62">
            <v>65.000500000000002</v>
          </cell>
          <cell r="BB62">
            <v>65.000500000000002</v>
          </cell>
          <cell r="BC62">
            <v>65.000500000000002</v>
          </cell>
          <cell r="BD62">
            <v>65.000500000000002</v>
          </cell>
          <cell r="BE62">
            <v>91.488731999999999</v>
          </cell>
          <cell r="BF62">
            <v>89.019635999999991</v>
          </cell>
          <cell r="BG62">
            <v>90.849983076923067</v>
          </cell>
          <cell r="BH62">
            <v>82.57585061538461</v>
          </cell>
          <cell r="BI62">
            <v>0</v>
          </cell>
        </row>
        <row r="65">
          <cell r="G65">
            <v>309.45788546856051</v>
          </cell>
          <cell r="H65">
            <v>343.34691777013046</v>
          </cell>
          <cell r="I65">
            <v>332.70068646902308</v>
          </cell>
          <cell r="J65">
            <v>362.34484944977174</v>
          </cell>
          <cell r="K65">
            <v>308.76563016734264</v>
          </cell>
          <cell r="L65">
            <v>262</v>
          </cell>
          <cell r="M65">
            <v>272</v>
          </cell>
          <cell r="N65">
            <v>317</v>
          </cell>
          <cell r="O65">
            <v>317</v>
          </cell>
          <cell r="P65">
            <v>340</v>
          </cell>
          <cell r="Q65">
            <v>331.79999999999995</v>
          </cell>
          <cell r="R65">
            <v>318.54999999999995</v>
          </cell>
          <cell r="S65">
            <v>318.34999999999997</v>
          </cell>
          <cell r="T65">
            <v>319.94999999999993</v>
          </cell>
          <cell r="U65">
            <v>324.74999999999994</v>
          </cell>
          <cell r="V65">
            <v>334.84956249999999</v>
          </cell>
          <cell r="W65">
            <v>334.84956249999999</v>
          </cell>
          <cell r="X65">
            <v>334.84956249999999</v>
          </cell>
          <cell r="Y65">
            <v>334.84956249999999</v>
          </cell>
          <cell r="Z65">
            <v>334.84956249999999</v>
          </cell>
          <cell r="AA65">
            <v>334.84956249999999</v>
          </cell>
          <cell r="AB65">
            <v>334.84956249999999</v>
          </cell>
          <cell r="AC65">
            <v>334.84956249999999</v>
          </cell>
          <cell r="AD65">
            <v>334.84956249999999</v>
          </cell>
          <cell r="AE65">
            <v>318.58556250000004</v>
          </cell>
          <cell r="AF65">
            <v>334.84956249999999</v>
          </cell>
          <cell r="AG65">
            <v>332.68571220000001</v>
          </cell>
          <cell r="AH65">
            <v>334.84956249999999</v>
          </cell>
          <cell r="AI65">
            <v>334.84956249999999</v>
          </cell>
          <cell r="AJ65">
            <v>334.84956249999999</v>
          </cell>
          <cell r="AK65">
            <v>334.84956249999999</v>
          </cell>
          <cell r="AL65">
            <v>334.84956249999999</v>
          </cell>
          <cell r="AM65">
            <v>334.84956249999999</v>
          </cell>
          <cell r="AN65">
            <v>334.84956249999999</v>
          </cell>
          <cell r="AO65">
            <v>334.84956249999999</v>
          </cell>
          <cell r="AP65">
            <v>334.84956249999999</v>
          </cell>
          <cell r="AQ65">
            <v>334.84956249999999</v>
          </cell>
          <cell r="AR65">
            <v>334.84956249999999</v>
          </cell>
          <cell r="AS65">
            <v>334.84956249999999</v>
          </cell>
          <cell r="AT65">
            <v>334.84956249999999</v>
          </cell>
          <cell r="AU65">
            <v>334.84956249999999</v>
          </cell>
          <cell r="AV65">
            <v>334.84956249999999</v>
          </cell>
          <cell r="AW65">
            <v>334.84956249999999</v>
          </cell>
          <cell r="AX65">
            <v>334.84956249999999</v>
          </cell>
          <cell r="AY65">
            <v>334.84956249999999</v>
          </cell>
          <cell r="AZ65">
            <v>334.84956249999999</v>
          </cell>
          <cell r="BA65">
            <v>334.84956249999999</v>
          </cell>
          <cell r="BB65">
            <v>334.84956249999999</v>
          </cell>
          <cell r="BC65">
            <v>334.84956249999999</v>
          </cell>
          <cell r="BD65">
            <v>334.84956249999999</v>
          </cell>
          <cell r="BE65">
            <v>432.43747463157126</v>
          </cell>
          <cell r="BF65">
            <v>410.94326711693247</v>
          </cell>
          <cell r="BG65">
            <v>401.30971274459705</v>
          </cell>
          <cell r="BH65">
            <v>403.3070085711538</v>
          </cell>
          <cell r="BI65">
            <v>0</v>
          </cell>
        </row>
        <row r="67">
          <cell r="G67">
            <v>8.382282676924433</v>
          </cell>
          <cell r="H67">
            <v>8.8234554493941388</v>
          </cell>
          <cell r="I67">
            <v>9.2646282218638465</v>
          </cell>
          <cell r="J67">
            <v>9.7058009943335524</v>
          </cell>
          <cell r="K67">
            <v>9.7058009943335524</v>
          </cell>
          <cell r="L67">
            <v>6.4411224780577214</v>
          </cell>
          <cell r="M67">
            <v>6.8822952505274282</v>
          </cell>
          <cell r="N67">
            <v>7.3675853002441061</v>
          </cell>
          <cell r="O67">
            <v>7.852875349960784</v>
          </cell>
          <cell r="P67">
            <v>8.382282676924433</v>
          </cell>
          <cell r="Q67">
            <v>8.382282676924433</v>
          </cell>
          <cell r="R67">
            <v>8.382282676924433</v>
          </cell>
          <cell r="S67">
            <v>8.4263999541714032</v>
          </cell>
          <cell r="T67">
            <v>8.4263999541714032</v>
          </cell>
          <cell r="U67">
            <v>16.976011133333333</v>
          </cell>
          <cell r="V67">
            <v>14.820151546666665</v>
          </cell>
          <cell r="W67">
            <v>12.66000438</v>
          </cell>
          <cell r="X67">
            <v>11.033710756190477</v>
          </cell>
          <cell r="Y67">
            <v>9.6017749561904768</v>
          </cell>
          <cell r="Z67">
            <v>8.2501191071428561</v>
          </cell>
          <cell r="AA67">
            <v>8.1115491847619055</v>
          </cell>
          <cell r="AB67">
            <v>7.9493327752380942</v>
          </cell>
          <cell r="AC67">
            <v>7.8265469794285716</v>
          </cell>
          <cell r="AD67">
            <v>7.7356106020000004</v>
          </cell>
          <cell r="AE67">
            <v>7.5748827999999992</v>
          </cell>
          <cell r="AF67">
            <v>6.0104926613333332</v>
          </cell>
          <cell r="AG67">
            <v>4.5244077819999999</v>
          </cell>
          <cell r="AH67">
            <v>3.0195654720000005</v>
          </cell>
          <cell r="AI67">
            <v>1.505822266666667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1.4210241460317461</v>
          </cell>
          <cell r="AQ67">
            <v>2.7724104523809534</v>
          </cell>
          <cell r="AR67">
            <v>4.0479969523809531</v>
          </cell>
          <cell r="AS67">
            <v>5.2078207238095251</v>
          </cell>
          <cell r="AT67">
            <v>6.19035023809524</v>
          </cell>
          <cell r="AU67">
            <v>6.2492157619047628</v>
          </cell>
          <cell r="AV67">
            <v>6.3701449285714284</v>
          </cell>
          <cell r="AW67">
            <v>6.5918714285714293</v>
          </cell>
          <cell r="AX67">
            <v>6.7973783095238112</v>
          </cell>
          <cell r="AY67">
            <v>7.0494164285714298</v>
          </cell>
          <cell r="AZ67">
            <v>7.3706029285714294</v>
          </cell>
          <cell r="BA67">
            <v>7.6472559047619058</v>
          </cell>
          <cell r="BB67">
            <v>7.9262386428571441</v>
          </cell>
          <cell r="BC67">
            <v>8.1758175476190491</v>
          </cell>
          <cell r="BD67">
            <v>8.3731217857142877</v>
          </cell>
          <cell r="BE67">
            <v>8.3929710714285726</v>
          </cell>
          <cell r="BF67">
            <v>8.4051646428571445</v>
          </cell>
          <cell r="BG67">
            <v>8.4314967857142875</v>
          </cell>
          <cell r="BH67">
            <v>8.427304642857143</v>
          </cell>
          <cell r="BI67">
            <v>0</v>
          </cell>
        </row>
        <row r="69">
          <cell r="G69">
            <v>52.477746211411485</v>
          </cell>
          <cell r="H69">
            <v>54.067980945090625</v>
          </cell>
          <cell r="I69">
            <v>55.658215678769757</v>
          </cell>
          <cell r="J69">
            <v>58.838685146128029</v>
          </cell>
          <cell r="K69">
            <v>60.428919879807168</v>
          </cell>
          <cell r="L69">
            <v>49.61532369078904</v>
          </cell>
          <cell r="M69">
            <v>53.431887051618965</v>
          </cell>
          <cell r="N69">
            <v>58.043567779288459</v>
          </cell>
          <cell r="O69">
            <v>62.337201560222127</v>
          </cell>
          <cell r="P69">
            <v>67.425952707995364</v>
          </cell>
          <cell r="Q69">
            <v>90.007285926239092</v>
          </cell>
          <cell r="R69">
            <v>94.141896233804843</v>
          </cell>
          <cell r="S69">
            <v>98.117483068002684</v>
          </cell>
          <cell r="T69">
            <v>102.25209337556844</v>
          </cell>
          <cell r="U69">
            <v>151.18007733333329</v>
          </cell>
          <cell r="V69">
            <v>124.41017031865077</v>
          </cell>
          <cell r="W69">
            <v>100.4813006947619</v>
          </cell>
          <cell r="X69">
            <v>78.56487493984126</v>
          </cell>
          <cell r="Y69">
            <v>58.115485723492057</v>
          </cell>
          <cell r="Z69">
            <v>38.946922874999984</v>
          </cell>
          <cell r="AA69">
            <v>43.529001035714288</v>
          </cell>
          <cell r="AB69">
            <v>48.116697841666657</v>
          </cell>
          <cell r="AC69">
            <v>53.994240699999992</v>
          </cell>
          <cell r="AD69">
            <v>59.175337309523812</v>
          </cell>
          <cell r="AE69">
            <v>65.064300500000002</v>
          </cell>
          <cell r="AF69">
            <v>65.226462900041398</v>
          </cell>
          <cell r="AG69">
            <v>64.975339676956523</v>
          </cell>
          <cell r="AH69">
            <v>64.7723586383851</v>
          </cell>
          <cell r="AI69">
            <v>65.065482158157337</v>
          </cell>
          <cell r="AJ69">
            <v>65.064497523809521</v>
          </cell>
          <cell r="AK69">
            <v>61.17613029478261</v>
          </cell>
          <cell r="AL69">
            <v>59.114555004378175</v>
          </cell>
          <cell r="AM69">
            <v>56.75277455064181</v>
          </cell>
          <cell r="AN69">
            <v>54.361018888546575</v>
          </cell>
          <cell r="AO69">
            <v>51.363148550793639</v>
          </cell>
          <cell r="AP69">
            <v>50.851033018379148</v>
          </cell>
          <cell r="AQ69">
            <v>51.28702996142318</v>
          </cell>
          <cell r="AR69">
            <v>51.017871690599584</v>
          </cell>
          <cell r="AS69">
            <v>51.192247178687026</v>
          </cell>
          <cell r="AT69">
            <v>50.000285377358495</v>
          </cell>
          <cell r="AU69">
            <v>49.782190199161434</v>
          </cell>
          <cell r="AV69">
            <v>49.324774109014676</v>
          </cell>
          <cell r="AW69">
            <v>49.670167059748429</v>
          </cell>
          <cell r="AX69">
            <v>49.729074213836483</v>
          </cell>
          <cell r="AY69">
            <v>48.84633883647799</v>
          </cell>
          <cell r="AZ69">
            <v>49.062651572327049</v>
          </cell>
          <cell r="BA69">
            <v>47.552795597484284</v>
          </cell>
          <cell r="BB69">
            <v>46.162325838574432</v>
          </cell>
          <cell r="BC69">
            <v>46.069645754716987</v>
          </cell>
          <cell r="BD69">
            <v>45.806787945492665</v>
          </cell>
          <cell r="BE69">
            <v>46.364523480083868</v>
          </cell>
          <cell r="BF69">
            <v>45.809938993710695</v>
          </cell>
          <cell r="BG69">
            <v>45.167125157232711</v>
          </cell>
          <cell r="BH69">
            <v>44.902437106918242</v>
          </cell>
          <cell r="BI69">
            <v>0</v>
          </cell>
        </row>
        <row r="71">
          <cell r="G71">
            <v>0.69422572363694579</v>
          </cell>
          <cell r="H71">
            <v>0.71526286677745932</v>
          </cell>
          <cell r="I71">
            <v>0.73630000991797273</v>
          </cell>
          <cell r="J71">
            <v>0.77837429619899978</v>
          </cell>
          <cell r="K71">
            <v>0.79941143933951331</v>
          </cell>
          <cell r="L71">
            <v>0.65635886598402149</v>
          </cell>
          <cell r="M71">
            <v>0.70684800952125382</v>
          </cell>
          <cell r="N71">
            <v>0.76785572462874307</v>
          </cell>
          <cell r="O71">
            <v>0.82465601110812947</v>
          </cell>
          <cell r="P71">
            <v>0.89197486915777269</v>
          </cell>
          <cell r="Q71">
            <v>1.1907023017530645</v>
          </cell>
          <cell r="R71">
            <v>1.2453988739183997</v>
          </cell>
          <cell r="S71">
            <v>1.2979917317696834</v>
          </cell>
          <cell r="T71">
            <v>1.3526883039350186</v>
          </cell>
          <cell r="U71">
            <v>1.5230358717948718</v>
          </cell>
          <cell r="V71">
            <v>1.4506558497811133</v>
          </cell>
          <cell r="W71">
            <v>1.3838180251407131</v>
          </cell>
          <cell r="X71">
            <v>1.3271099923702314</v>
          </cell>
          <cell r="Y71">
            <v>1.2801647180737961</v>
          </cell>
          <cell r="Z71">
            <v>1.2437514146341466</v>
          </cell>
          <cell r="AA71">
            <v>0.9539827863414635</v>
          </cell>
          <cell r="AB71">
            <v>0.68479639609756104</v>
          </cell>
          <cell r="AC71">
            <v>0.44580981268292691</v>
          </cell>
          <cell r="AD71">
            <v>0.21418404878048786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</row>
        <row r="74">
          <cell r="G74">
            <v>61.554254611972866</v>
          </cell>
          <cell r="H74">
            <v>63.606699261262222</v>
          </cell>
          <cell r="I74">
            <v>65.659143910551578</v>
          </cell>
          <cell r="J74">
            <v>69.322860436660591</v>
          </cell>
          <cell r="K74">
            <v>70.934132313480234</v>
          </cell>
          <cell r="L74">
            <v>56.712805034830787</v>
          </cell>
          <cell r="M74">
            <v>61.021030311667644</v>
          </cell>
          <cell r="N74">
            <v>66.179008804161313</v>
          </cell>
          <cell r="O74">
            <v>71.014732921291042</v>
          </cell>
          <cell r="P74">
            <v>76.700210254077575</v>
          </cell>
          <cell r="Q74">
            <v>99.580270904916588</v>
          </cell>
          <cell r="R74">
            <v>103.76957778464768</v>
          </cell>
          <cell r="S74">
            <v>107.84187475394377</v>
          </cell>
          <cell r="T74">
            <v>112.03118163367486</v>
          </cell>
          <cell r="U74">
            <v>169.67912433846149</v>
          </cell>
          <cell r="V74">
            <v>140.68097771509852</v>
          </cell>
          <cell r="W74">
            <v>114.52512309990261</v>
          </cell>
          <cell r="X74">
            <v>90.925695688401959</v>
          </cell>
          <cell r="Y74">
            <v>68.997425397756331</v>
          </cell>
          <cell r="Z74">
            <v>48.440793396776989</v>
          </cell>
          <cell r="AA74">
            <v>52.594533006817656</v>
          </cell>
          <cell r="AB74">
            <v>56.750827013002315</v>
          </cell>
          <cell r="AC74">
            <v>62.266597492111487</v>
          </cell>
          <cell r="AD74">
            <v>67.125131960304287</v>
          </cell>
          <cell r="AE74">
            <v>72.639183299999999</v>
          </cell>
          <cell r="AF74">
            <v>71.236955561374728</v>
          </cell>
          <cell r="AG74">
            <v>69.49974745895652</v>
          </cell>
          <cell r="AH74">
            <v>67.791924110385096</v>
          </cell>
          <cell r="AI74">
            <v>66.571304424824007</v>
          </cell>
          <cell r="AJ74">
            <v>65.064497523809521</v>
          </cell>
          <cell r="AK74">
            <v>61.17613029478261</v>
          </cell>
          <cell r="AL74">
            <v>59.114555004378175</v>
          </cell>
          <cell r="AM74">
            <v>56.75277455064181</v>
          </cell>
          <cell r="AN74">
            <v>54.361018888546575</v>
          </cell>
          <cell r="AO74">
            <v>51.363148550793639</v>
          </cell>
          <cell r="AP74">
            <v>52.272057164410896</v>
          </cell>
          <cell r="AQ74">
            <v>54.059440413804133</v>
          </cell>
          <cell r="AR74">
            <v>55.06586864298054</v>
          </cell>
          <cell r="AS74">
            <v>56.400067902496552</v>
          </cell>
          <cell r="AT74">
            <v>56.190635615453736</v>
          </cell>
          <cell r="AU74">
            <v>56.031405961066199</v>
          </cell>
          <cell r="AV74">
            <v>55.694919037586104</v>
          </cell>
          <cell r="AW74">
            <v>56.26203848831986</v>
          </cell>
          <cell r="AX74">
            <v>56.526452523360291</v>
          </cell>
          <cell r="AY74">
            <v>55.895755265049416</v>
          </cell>
          <cell r="AZ74">
            <v>56.433254500898478</v>
          </cell>
          <cell r="BA74">
            <v>55.20005150224619</v>
          </cell>
          <cell r="BB74">
            <v>54.088564481431575</v>
          </cell>
          <cell r="BC74">
            <v>54.245463302336034</v>
          </cell>
          <cell r="BD74">
            <v>54.179909731206955</v>
          </cell>
          <cell r="BE74">
            <v>54.757494551512437</v>
          </cell>
          <cell r="BF74">
            <v>54.215103636567839</v>
          </cell>
          <cell r="BG74">
            <v>53.598621942946998</v>
          </cell>
          <cell r="BH74">
            <v>53.329741749775387</v>
          </cell>
          <cell r="BI74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</row>
        <row r="89">
          <cell r="G89">
            <v>137.14857647146019</v>
          </cell>
          <cell r="H89">
            <v>148.04124319482528</v>
          </cell>
          <cell r="I89">
            <v>158.93390991819035</v>
          </cell>
          <cell r="J89">
            <v>169.82657664155542</v>
          </cell>
          <cell r="K89">
            <v>180.71924336492049</v>
          </cell>
          <cell r="L89">
            <v>191.85947069563477</v>
          </cell>
          <cell r="M89">
            <v>202.99969802634902</v>
          </cell>
          <cell r="N89">
            <v>212.90212232031729</v>
          </cell>
          <cell r="O89">
            <v>224.04234965103154</v>
          </cell>
          <cell r="P89">
            <v>235.18257698174583</v>
          </cell>
          <cell r="Q89">
            <v>203.49481924104745</v>
          </cell>
          <cell r="R89">
            <v>171.68328119667444</v>
          </cell>
          <cell r="S89">
            <v>139.87174315230146</v>
          </cell>
          <cell r="T89">
            <v>107.68886419690467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40</v>
          </cell>
          <cell r="AB89">
            <v>80</v>
          </cell>
          <cell r="AC89">
            <v>120</v>
          </cell>
          <cell r="AD89">
            <v>160</v>
          </cell>
          <cell r="AE89">
            <v>200</v>
          </cell>
          <cell r="AF89">
            <v>160</v>
          </cell>
          <cell r="AG89">
            <v>120.00000000000001</v>
          </cell>
          <cell r="AH89">
            <v>80.000000000000014</v>
          </cell>
          <cell r="AI89">
            <v>40.000000000000007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</row>
        <row r="92">
          <cell r="G92">
            <v>137.14857647146019</v>
          </cell>
          <cell r="H92">
            <v>148.04124319482528</v>
          </cell>
          <cell r="I92">
            <v>158.93390991819035</v>
          </cell>
          <cell r="J92">
            <v>169.82657664155542</v>
          </cell>
          <cell r="K92">
            <v>180.71924336492049</v>
          </cell>
          <cell r="L92">
            <v>191.85947069563477</v>
          </cell>
          <cell r="M92">
            <v>202.99969802634902</v>
          </cell>
          <cell r="N92">
            <v>212.90212232031729</v>
          </cell>
          <cell r="O92">
            <v>224.04234965103154</v>
          </cell>
          <cell r="P92">
            <v>235.18257698174583</v>
          </cell>
          <cell r="Q92">
            <v>203.49481924104745</v>
          </cell>
          <cell r="R92">
            <v>171.68328119667444</v>
          </cell>
          <cell r="S92">
            <v>139.87174315230146</v>
          </cell>
          <cell r="T92">
            <v>107.68886419690467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40</v>
          </cell>
          <cell r="AB92">
            <v>80</v>
          </cell>
          <cell r="AC92">
            <v>120</v>
          </cell>
          <cell r="AD92">
            <v>160</v>
          </cell>
          <cell r="AE92">
            <v>200</v>
          </cell>
          <cell r="AF92">
            <v>160</v>
          </cell>
          <cell r="AG92">
            <v>120.00000000000001</v>
          </cell>
          <cell r="AH92">
            <v>80.000000000000014</v>
          </cell>
          <cell r="AI92">
            <v>40.000000000000007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</row>
        <row r="98">
          <cell r="G98">
            <v>5018.5276604140809</v>
          </cell>
          <cell r="H98">
            <v>7700.7765116223609</v>
          </cell>
          <cell r="I98">
            <v>8614.319036551753</v>
          </cell>
          <cell r="J98">
            <v>7449.3049781542259</v>
          </cell>
          <cell r="K98">
            <v>5607.1995558512917</v>
          </cell>
          <cell r="L98">
            <v>8096.4606242546452</v>
          </cell>
          <cell r="M98">
            <v>4678.7675502555021</v>
          </cell>
          <cell r="N98">
            <v>7443.6749536556154</v>
          </cell>
          <cell r="O98">
            <v>8706.9822748760944</v>
          </cell>
          <cell r="P98">
            <v>8210.9638346000411</v>
          </cell>
          <cell r="Q98">
            <v>5985.4973071969398</v>
          </cell>
          <cell r="R98">
            <v>10042.961080635627</v>
          </cell>
          <cell r="S98">
            <v>5505.7419741365093</v>
          </cell>
          <cell r="T98">
            <v>3043.1846913359768</v>
          </cell>
          <cell r="U98">
            <v>10431.083512910316</v>
          </cell>
          <cell r="V98">
            <v>12743</v>
          </cell>
          <cell r="W98">
            <v>8633</v>
          </cell>
          <cell r="X98">
            <v>6123</v>
          </cell>
          <cell r="Y98">
            <v>13108</v>
          </cell>
          <cell r="Z98">
            <v>14695</v>
          </cell>
          <cell r="AA98">
            <v>16962</v>
          </cell>
          <cell r="AB98">
            <v>12940</v>
          </cell>
          <cell r="AC98">
            <v>24024</v>
          </cell>
          <cell r="AD98">
            <v>14800</v>
          </cell>
          <cell r="AE98">
            <v>12547</v>
          </cell>
          <cell r="AF98">
            <v>17501</v>
          </cell>
          <cell r="AG98">
            <v>14619</v>
          </cell>
          <cell r="AH98">
            <v>15373</v>
          </cell>
          <cell r="AI98">
            <v>13752</v>
          </cell>
          <cell r="AJ98">
            <v>15938</v>
          </cell>
          <cell r="AK98">
            <v>12949</v>
          </cell>
          <cell r="AL98">
            <v>7168</v>
          </cell>
          <cell r="AM98">
            <v>17245</v>
          </cell>
          <cell r="AN98">
            <v>14002</v>
          </cell>
          <cell r="AO98">
            <v>17954</v>
          </cell>
          <cell r="AP98">
            <v>17414</v>
          </cell>
          <cell r="AQ98">
            <v>12527</v>
          </cell>
          <cell r="AR98">
            <v>19019</v>
          </cell>
          <cell r="AS98">
            <v>10596</v>
          </cell>
          <cell r="AT98">
            <v>12105</v>
          </cell>
          <cell r="AU98">
            <v>5732</v>
          </cell>
          <cell r="AV98">
            <v>6254</v>
          </cell>
          <cell r="AW98">
            <v>13284</v>
          </cell>
          <cell r="AX98">
            <v>5732</v>
          </cell>
          <cell r="AY98">
            <v>6445</v>
          </cell>
          <cell r="AZ98">
            <v>6445</v>
          </cell>
          <cell r="BA98">
            <v>6445</v>
          </cell>
          <cell r="BB98">
            <v>6671.8999999999978</v>
          </cell>
          <cell r="BC98">
            <v>15033.57</v>
          </cell>
          <cell r="BD98">
            <v>8049.7999999999984</v>
          </cell>
          <cell r="BE98">
            <v>9964.81</v>
          </cell>
          <cell r="BF98">
            <v>13701.476000000002</v>
          </cell>
          <cell r="BG98">
            <v>8937.9599999999991</v>
          </cell>
          <cell r="BH98">
            <v>5389.84</v>
          </cell>
          <cell r="BI98">
            <v>499.99999999999989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</row>
      </sheetData>
      <sheetData sheetId="22">
        <row r="12">
          <cell r="G12">
            <v>84014.135637852596</v>
          </cell>
          <cell r="H12">
            <v>94882.752154971473</v>
          </cell>
          <cell r="I12">
            <v>92769.123588641203</v>
          </cell>
          <cell r="J12">
            <v>102377.55421347714</v>
          </cell>
          <cell r="K12">
            <v>98894.757922138713</v>
          </cell>
          <cell r="L12">
            <v>96635.374327488564</v>
          </cell>
          <cell r="M12">
            <v>74408.519718238676</v>
          </cell>
          <cell r="N12">
            <v>79666.70415260861</v>
          </cell>
          <cell r="O12">
            <v>80293.606348261004</v>
          </cell>
          <cell r="P12">
            <v>84595.220995491196</v>
          </cell>
          <cell r="Q12">
            <v>84622.650829969993</v>
          </cell>
          <cell r="R12">
            <v>88540.900139141537</v>
          </cell>
          <cell r="S12">
            <v>95703.003220256331</v>
          </cell>
          <cell r="T12">
            <v>93894.143565509876</v>
          </cell>
          <cell r="U12">
            <v>89378.37517127207</v>
          </cell>
          <cell r="V12">
            <v>92831.115948934661</v>
          </cell>
          <cell r="W12">
            <v>94392.844259680583</v>
          </cell>
          <cell r="X12">
            <v>90653.103248619867</v>
          </cell>
          <cell r="Y12">
            <v>87053.548600947674</v>
          </cell>
          <cell r="Z12">
            <v>88923.573672259008</v>
          </cell>
          <cell r="AA12">
            <v>92291.29180054905</v>
          </cell>
          <cell r="AB12">
            <v>90797.033293705899</v>
          </cell>
          <cell r="AC12">
            <v>92829.850521729779</v>
          </cell>
          <cell r="AD12">
            <v>88108.573634668806</v>
          </cell>
          <cell r="AE12">
            <v>91605.705544561162</v>
          </cell>
          <cell r="AF12">
            <v>92013.828470307824</v>
          </cell>
          <cell r="AG12">
            <v>93576.753322458841</v>
          </cell>
          <cell r="AH12">
            <v>94685.461252293942</v>
          </cell>
          <cell r="AI12">
            <v>93445.038985670093</v>
          </cell>
          <cell r="AJ12">
            <v>87875.368955598897</v>
          </cell>
          <cell r="AK12">
            <v>87324.957506231018</v>
          </cell>
          <cell r="AL12">
            <v>81703.382041872625</v>
          </cell>
          <cell r="AM12">
            <v>79520.339902308493</v>
          </cell>
          <cell r="AN12">
            <v>79555.325982935232</v>
          </cell>
          <cell r="AO12">
            <v>87950.346152084152</v>
          </cell>
          <cell r="AP12">
            <v>87965.295634923794</v>
          </cell>
          <cell r="AQ12">
            <v>88447.386241782297</v>
          </cell>
          <cell r="AR12">
            <v>87127.534261936089</v>
          </cell>
          <cell r="AS12">
            <v>91063.414875242743</v>
          </cell>
          <cell r="AT12">
            <v>90479.825781461099</v>
          </cell>
          <cell r="AU12">
            <v>93600.635743512743</v>
          </cell>
          <cell r="AV12">
            <v>88776.942582530275</v>
          </cell>
          <cell r="AW12">
            <v>83818.901485630849</v>
          </cell>
          <cell r="AX12">
            <v>89930.457606587399</v>
          </cell>
          <cell r="AY12">
            <v>93086.734468391602</v>
          </cell>
          <cell r="AZ12">
            <v>90934.52593036578</v>
          </cell>
          <cell r="BA12">
            <v>93149.433674540487</v>
          </cell>
          <cell r="BB12">
            <v>94478.987960012222</v>
          </cell>
          <cell r="BC12">
            <v>93482.109722546753</v>
          </cell>
          <cell r="BD12">
            <v>91911.349393122393</v>
          </cell>
          <cell r="BE12">
            <v>88607.385439761274</v>
          </cell>
          <cell r="BF12">
            <v>81679.316613166055</v>
          </cell>
          <cell r="BG12">
            <v>89703.316488301469</v>
          </cell>
          <cell r="BH12">
            <v>90503.596235789344</v>
          </cell>
          <cell r="BI12">
            <v>4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</row>
        <row r="24">
          <cell r="G24">
            <v>2248.1800026313313</v>
          </cell>
          <cell r="H24">
            <v>1995.5811730017515</v>
          </cell>
          <cell r="I24">
            <v>2276.4146023504059</v>
          </cell>
          <cell r="J24">
            <v>2776.0661795218907</v>
          </cell>
          <cell r="K24">
            <v>2000.6230658087293</v>
          </cell>
          <cell r="L24">
            <v>2229.5249992455138</v>
          </cell>
          <cell r="M24">
            <v>1751.0493718633356</v>
          </cell>
          <cell r="N24">
            <v>2452.8808505946236</v>
          </cell>
          <cell r="O24">
            <v>2384.8152977004256</v>
          </cell>
          <cell r="P24">
            <v>2030.8744226505949</v>
          </cell>
          <cell r="Q24">
            <v>779.84199999999998</v>
          </cell>
          <cell r="R24">
            <v>790.35199999999998</v>
          </cell>
          <cell r="S24">
            <v>862.87099999999998</v>
          </cell>
          <cell r="T24">
            <v>871.279</v>
          </cell>
          <cell r="U24">
            <v>821.88199999999995</v>
          </cell>
          <cell r="V24">
            <v>2064.8000000000002</v>
          </cell>
          <cell r="W24">
            <v>2454.3000000000002</v>
          </cell>
          <cell r="X24">
            <v>2516.3000000000002</v>
          </cell>
          <cell r="Y24">
            <v>2329.1999999999998</v>
          </cell>
          <cell r="Z24">
            <v>2524.1</v>
          </cell>
          <cell r="AA24">
            <v>1191.75619997443</v>
          </cell>
          <cell r="AB24">
            <v>1415.42107541172</v>
          </cell>
          <cell r="AC24">
            <v>1933.2800770353999</v>
          </cell>
          <cell r="AD24">
            <v>1813.3063463083799</v>
          </cell>
          <cell r="AE24">
            <v>1438.0895600608601</v>
          </cell>
          <cell r="AF24">
            <v>1480.4322592006899</v>
          </cell>
          <cell r="AG24">
            <v>1430.71304597519</v>
          </cell>
          <cell r="AH24">
            <v>1478.7515549140201</v>
          </cell>
          <cell r="AI24">
            <v>1908.0547953917401</v>
          </cell>
          <cell r="AJ24">
            <v>1741.9599760513499</v>
          </cell>
          <cell r="AK24">
            <v>2388.5004457929499</v>
          </cell>
          <cell r="AL24">
            <v>1849.8341250143301</v>
          </cell>
          <cell r="AM24">
            <v>1545.3365060981801</v>
          </cell>
          <cell r="AN24">
            <v>1721.46148857605</v>
          </cell>
          <cell r="AO24">
            <v>1779.8670644952899</v>
          </cell>
          <cell r="AP24">
            <v>1480.0751976356</v>
          </cell>
          <cell r="AQ24">
            <v>1998.2045180581299</v>
          </cell>
          <cell r="AR24">
            <v>1544.0620400069899</v>
          </cell>
          <cell r="AS24">
            <v>1501.24743560867</v>
          </cell>
          <cell r="AT24">
            <v>2194.1973105115799</v>
          </cell>
          <cell r="AU24">
            <v>1852.8252142292899</v>
          </cell>
          <cell r="AV24">
            <v>1814.1765585959299</v>
          </cell>
          <cell r="AW24">
            <v>1435.63805262752</v>
          </cell>
          <cell r="AX24">
            <v>1763.0409030697001</v>
          </cell>
          <cell r="AY24">
            <v>1677.8116372884799</v>
          </cell>
          <cell r="AZ24">
            <v>1492.81281935437</v>
          </cell>
          <cell r="BA24">
            <v>1682.0029308006499</v>
          </cell>
          <cell r="BB24">
            <v>2069.2055724819502</v>
          </cell>
          <cell r="BC24">
            <v>1628.4618885800201</v>
          </cell>
          <cell r="BD24">
            <v>1855.5825361312</v>
          </cell>
          <cell r="BE24">
            <v>1832.36150729117</v>
          </cell>
          <cell r="BF24">
            <v>1751.95377125339</v>
          </cell>
          <cell r="BG24">
            <v>2074.80008314826</v>
          </cell>
          <cell r="BH24">
            <v>2217.8934217577898</v>
          </cell>
          <cell r="BI24">
            <v>0</v>
          </cell>
        </row>
        <row r="26">
          <cell r="G26">
            <v>2863.8131100627211</v>
          </cell>
          <cell r="H26">
            <v>3227.8846972670622</v>
          </cell>
          <cell r="I26">
            <v>2441.2300177719676</v>
          </cell>
          <cell r="J26">
            <v>3638.2778926648134</v>
          </cell>
          <cell r="K26">
            <v>2737.8508421683619</v>
          </cell>
          <cell r="L26">
            <v>3344.0950476470198</v>
          </cell>
          <cell r="M26">
            <v>2015.396286309747</v>
          </cell>
          <cell r="N26">
            <v>2484.3009867939099</v>
          </cell>
          <cell r="O26">
            <v>2689.9039143892187</v>
          </cell>
          <cell r="P26">
            <v>2500.5541826512463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44.3735365075799</v>
          </cell>
          <cell r="AB26">
            <v>105.50564532303299</v>
          </cell>
          <cell r="AC26">
            <v>261.775022835399</v>
          </cell>
          <cell r="AD26">
            <v>346.42504765437701</v>
          </cell>
          <cell r="AE26">
            <v>338.95532222926101</v>
          </cell>
          <cell r="AF26">
            <v>337.33327019647498</v>
          </cell>
          <cell r="AG26">
            <v>289.992697096597</v>
          </cell>
          <cell r="AH26">
            <v>331.56288435058201</v>
          </cell>
          <cell r="AI26">
            <v>331.887800762729</v>
          </cell>
          <cell r="AJ26">
            <v>139.64177955290899</v>
          </cell>
          <cell r="AK26">
            <v>551.48492616641101</v>
          </cell>
          <cell r="AL26">
            <v>10.138989891730301</v>
          </cell>
          <cell r="AM26">
            <v>0</v>
          </cell>
          <cell r="AN26">
            <v>117.213671296355</v>
          </cell>
          <cell r="AO26">
            <v>314.93041538303697</v>
          </cell>
          <cell r="AP26">
            <v>22.462223166496099</v>
          </cell>
          <cell r="AQ26">
            <v>133.082828667939</v>
          </cell>
          <cell r="AR26">
            <v>102.851275700339</v>
          </cell>
          <cell r="AS26">
            <v>202.19486866460099</v>
          </cell>
          <cell r="AT26">
            <v>668.97308892922103</v>
          </cell>
          <cell r="AU26">
            <v>416.639448132832</v>
          </cell>
          <cell r="AV26">
            <v>0</v>
          </cell>
          <cell r="AW26">
            <v>75.733366656878502</v>
          </cell>
          <cell r="AX26">
            <v>246.964627693181</v>
          </cell>
          <cell r="AY26">
            <v>363.52131948641102</v>
          </cell>
          <cell r="AZ26">
            <v>492.86826596284999</v>
          </cell>
          <cell r="BA26">
            <v>562.80921621899802</v>
          </cell>
          <cell r="BB26">
            <v>507.57564177275901</v>
          </cell>
          <cell r="BC26">
            <v>623.77352700609902</v>
          </cell>
          <cell r="BD26">
            <v>759.49744039780603</v>
          </cell>
          <cell r="BE26">
            <v>310.88306045466101</v>
          </cell>
          <cell r="BF26">
            <v>273.25716660045498</v>
          </cell>
          <cell r="BG26">
            <v>728.53140067117999</v>
          </cell>
          <cell r="BH26">
            <v>792.27467233019695</v>
          </cell>
          <cell r="BI26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</row>
        <row r="37">
          <cell r="G37">
            <v>5111.9931126940519</v>
          </cell>
          <cell r="H37">
            <v>5223.4658702688139</v>
          </cell>
          <cell r="I37">
            <v>4717.6446201223735</v>
          </cell>
          <cell r="J37">
            <v>6414.3440721867046</v>
          </cell>
          <cell r="K37">
            <v>4738.4739079770916</v>
          </cell>
          <cell r="L37">
            <v>5573.6200468925335</v>
          </cell>
          <cell r="M37">
            <v>3766.4456581730828</v>
          </cell>
          <cell r="N37">
            <v>4937.1818373885335</v>
          </cell>
          <cell r="O37">
            <v>5074.7192120896443</v>
          </cell>
          <cell r="P37">
            <v>4531.4286053018413</v>
          </cell>
          <cell r="Q37">
            <v>779.84199999999998</v>
          </cell>
          <cell r="R37">
            <v>790.35199999999998</v>
          </cell>
          <cell r="S37">
            <v>862.87099999999998</v>
          </cell>
          <cell r="T37">
            <v>871.279</v>
          </cell>
          <cell r="U37">
            <v>821.88199999999995</v>
          </cell>
          <cell r="V37">
            <v>2064.8000000000002</v>
          </cell>
          <cell r="W37">
            <v>2454.3000000000002</v>
          </cell>
          <cell r="X37">
            <v>2516.3000000000002</v>
          </cell>
          <cell r="Y37">
            <v>2329.1999999999998</v>
          </cell>
          <cell r="Z37">
            <v>2524.1</v>
          </cell>
          <cell r="AA37">
            <v>1236.12973648201</v>
          </cell>
          <cell r="AB37">
            <v>1520.926720734753</v>
          </cell>
          <cell r="AC37">
            <v>2195.055099870799</v>
          </cell>
          <cell r="AD37">
            <v>2159.731393962757</v>
          </cell>
          <cell r="AE37">
            <v>1777.0448822901212</v>
          </cell>
          <cell r="AF37">
            <v>1817.765529397165</v>
          </cell>
          <cell r="AG37">
            <v>1720.7057430717869</v>
          </cell>
          <cell r="AH37">
            <v>1810.314439264602</v>
          </cell>
          <cell r="AI37">
            <v>2239.9425961544689</v>
          </cell>
          <cell r="AJ37">
            <v>1881.6017556042589</v>
          </cell>
          <cell r="AK37">
            <v>2939.9853719593611</v>
          </cell>
          <cell r="AL37">
            <v>1859.9731149060603</v>
          </cell>
          <cell r="AM37">
            <v>1545.3365060981801</v>
          </cell>
          <cell r="AN37">
            <v>1838.6751598724049</v>
          </cell>
          <cell r="AO37">
            <v>2094.7974798783271</v>
          </cell>
          <cell r="AP37">
            <v>1502.5374208020962</v>
          </cell>
          <cell r="AQ37">
            <v>2131.2873467260688</v>
          </cell>
          <cell r="AR37">
            <v>1646.913315707329</v>
          </cell>
          <cell r="AS37">
            <v>1703.442304273271</v>
          </cell>
          <cell r="AT37">
            <v>2863.1703994408008</v>
          </cell>
          <cell r="AU37">
            <v>2269.464662362122</v>
          </cell>
          <cell r="AV37">
            <v>1814.1765585959299</v>
          </cell>
          <cell r="AW37">
            <v>1511.3714192843986</v>
          </cell>
          <cell r="AX37">
            <v>2010.0055307628811</v>
          </cell>
          <cell r="AY37">
            <v>2041.332956774891</v>
          </cell>
          <cell r="AZ37">
            <v>1985.6810853172201</v>
          </cell>
          <cell r="BA37">
            <v>2244.8121470196479</v>
          </cell>
          <cell r="BB37">
            <v>2576.7812142547091</v>
          </cell>
          <cell r="BC37">
            <v>2252.235415586119</v>
          </cell>
          <cell r="BD37">
            <v>2615.0799765290058</v>
          </cell>
          <cell r="BE37">
            <v>2143.2445677458309</v>
          </cell>
          <cell r="BF37">
            <v>2025.2109378538448</v>
          </cell>
          <cell r="BG37">
            <v>2803.3314838194401</v>
          </cell>
          <cell r="BH37">
            <v>3010.1680940879869</v>
          </cell>
          <cell r="BI37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</row>
        <row r="48">
          <cell r="G48">
            <v>39.171374992973547</v>
          </cell>
          <cell r="H48">
            <v>32.749838108879523</v>
          </cell>
          <cell r="I48">
            <v>31.46553073206071</v>
          </cell>
          <cell r="J48">
            <v>35.960606550926535</v>
          </cell>
          <cell r="K48">
            <v>33.391991797288924</v>
          </cell>
          <cell r="L48">
            <v>25.390563427463913</v>
          </cell>
          <cell r="M48">
            <v>23.979976570382576</v>
          </cell>
          <cell r="N48">
            <v>21.158802856219925</v>
          </cell>
          <cell r="O48">
            <v>23.979976570382576</v>
          </cell>
          <cell r="P48">
            <v>22.569389713301252</v>
          </cell>
          <cell r="Q48">
            <v>25.8137394845883</v>
          </cell>
          <cell r="R48">
            <v>24.40315262750698</v>
          </cell>
          <cell r="S48">
            <v>24.121035256090718</v>
          </cell>
          <cell r="T48">
            <v>24.544211313215111</v>
          </cell>
          <cell r="U48">
            <v>23.274683141841916</v>
          </cell>
          <cell r="V48">
            <v>26.196379049273865</v>
          </cell>
          <cell r="W48">
            <v>24.873252792503575</v>
          </cell>
          <cell r="X48">
            <v>22.128146018399693</v>
          </cell>
          <cell r="Y48">
            <v>21.500801672517227</v>
          </cell>
          <cell r="Z48">
            <v>20.405800632431472</v>
          </cell>
          <cell r="AA48">
            <v>18.683455246463247</v>
          </cell>
          <cell r="AB48">
            <v>19.048455593158501</v>
          </cell>
          <cell r="AC48">
            <v>20.230904632973328</v>
          </cell>
          <cell r="AD48">
            <v>21.413353672788158</v>
          </cell>
          <cell r="AE48">
            <v>22.592000625658244</v>
          </cell>
          <cell r="AF48">
            <v>18.560375333125993</v>
          </cell>
          <cell r="AG48">
            <v>19.984072575527488</v>
          </cell>
          <cell r="AH48">
            <v>19.741725543245874</v>
          </cell>
          <cell r="AI48">
            <v>19.498952593508587</v>
          </cell>
          <cell r="AJ48">
            <v>19.256179643771297</v>
          </cell>
          <cell r="AK48">
            <v>24.68489797881432</v>
          </cell>
          <cell r="AL48">
            <v>19.934268157424807</v>
          </cell>
          <cell r="AM48">
            <v>22.255022738719916</v>
          </cell>
          <cell r="AN48">
            <v>20.594343751022187</v>
          </cell>
          <cell r="AO48">
            <v>21.968074446085282</v>
          </cell>
          <cell r="AP48">
            <v>15.809228095769617</v>
          </cell>
          <cell r="AQ48">
            <v>13.078643052374547</v>
          </cell>
          <cell r="AR48">
            <v>13.06509589586175</v>
          </cell>
          <cell r="AS48">
            <v>12.410117051095689</v>
          </cell>
          <cell r="AT48">
            <v>12.410117051095689</v>
          </cell>
          <cell r="AU48">
            <v>14.79360394684244</v>
          </cell>
          <cell r="AV48">
            <v>16.63680432804086</v>
          </cell>
          <cell r="AW48">
            <v>16.235036392098426</v>
          </cell>
          <cell r="AX48">
            <v>15.305130811113468</v>
          </cell>
          <cell r="AY48">
            <v>14.801142685807964</v>
          </cell>
          <cell r="AZ48">
            <v>14.93603074402165</v>
          </cell>
          <cell r="BA48">
            <v>20.119275812658376</v>
          </cell>
          <cell r="BB48">
            <v>20.328742017361535</v>
          </cell>
          <cell r="BC48">
            <v>20.508692142386103</v>
          </cell>
          <cell r="BD48">
            <v>20.39935913151319</v>
          </cell>
          <cell r="BE48">
            <v>22.981377227205979</v>
          </cell>
          <cell r="BF48">
            <v>22.899848959674728</v>
          </cell>
          <cell r="BG48">
            <v>22.899848959674728</v>
          </cell>
          <cell r="BH48">
            <v>22.899848959674728</v>
          </cell>
          <cell r="BI48">
            <v>0</v>
          </cell>
        </row>
        <row r="50">
          <cell r="G50">
            <v>2.6943718493229887</v>
          </cell>
          <cell r="H50">
            <v>2.2526715461552858</v>
          </cell>
          <cell r="I50">
            <v>2.1643314855217448</v>
          </cell>
          <cell r="J50">
            <v>2.4735216977391374</v>
          </cell>
          <cell r="K50">
            <v>2.296841576472056</v>
          </cell>
          <cell r="L50">
            <v>1.7464696950178562</v>
          </cell>
          <cell r="M50">
            <v>1.6494436008501971</v>
          </cell>
          <cell r="N50">
            <v>1.4553914125148799</v>
          </cell>
          <cell r="O50">
            <v>1.6494436008501971</v>
          </cell>
          <cell r="P50">
            <v>1.5524175066825385</v>
          </cell>
          <cell r="Q50">
            <v>1.775577523268153</v>
          </cell>
          <cell r="R50">
            <v>1.6785514291004948</v>
          </cell>
          <cell r="S50">
            <v>1.6591462102669634</v>
          </cell>
          <cell r="T50">
            <v>1.6882540385172609</v>
          </cell>
          <cell r="U50">
            <v>1.6009305537663681</v>
          </cell>
          <cell r="V50">
            <v>1.8018970811522177</v>
          </cell>
          <cell r="W50">
            <v>1.7108868947602045</v>
          </cell>
          <cell r="X50">
            <v>1.5220669103491882</v>
          </cell>
          <cell r="Y50">
            <v>1.4789155288702165</v>
          </cell>
          <cell r="Z50">
            <v>1.403596753925102</v>
          </cell>
          <cell r="AA50">
            <v>1.2851265975010155</v>
          </cell>
          <cell r="AB50">
            <v>1.3102328558160539</v>
          </cell>
          <cell r="AC50">
            <v>1.3915666718158128</v>
          </cell>
          <cell r="AD50">
            <v>1.472900487815572</v>
          </cell>
          <cell r="AE50">
            <v>1.553972780291216</v>
          </cell>
          <cell r="AF50">
            <v>1.2766606436310661</v>
          </cell>
          <cell r="AG50">
            <v>1.3745885252173888</v>
          </cell>
          <cell r="AH50">
            <v>1.3579188775049029</v>
          </cell>
          <cell r="AI50">
            <v>1.3412199333992496</v>
          </cell>
          <cell r="AJ50">
            <v>1.3245209892935961</v>
          </cell>
          <cell r="AK50">
            <v>1.6979310588269538</v>
          </cell>
          <cell r="AL50">
            <v>1.3711627679614373</v>
          </cell>
          <cell r="AM50">
            <v>1.5307940245652849</v>
          </cell>
          <cell r="AN50">
            <v>1.416565542261113</v>
          </cell>
          <cell r="AO50">
            <v>1.5110565146610568</v>
          </cell>
          <cell r="AP50">
            <v>1.0874251707633054</v>
          </cell>
          <cell r="AQ50">
            <v>0.8996040520401104</v>
          </cell>
          <cell r="AR50">
            <v>0.89867222166262184</v>
          </cell>
          <cell r="AS50">
            <v>0.85362002317440644</v>
          </cell>
          <cell r="AT50">
            <v>0.85362002317440644</v>
          </cell>
          <cell r="AU50">
            <v>1.0175662720942424</v>
          </cell>
          <cell r="AV50">
            <v>1.1443493431672711</v>
          </cell>
          <cell r="AW50">
            <v>1.1167140554920727</v>
          </cell>
          <cell r="AX50">
            <v>1.052751240288786</v>
          </cell>
          <cell r="AY50">
            <v>1.0180848182533124</v>
          </cell>
          <cell r="AZ50">
            <v>1.0273629859695592</v>
          </cell>
          <cell r="BA50">
            <v>1.3838883722645796</v>
          </cell>
          <cell r="BB50">
            <v>1.39829633842451</v>
          </cell>
          <cell r="BC50">
            <v>1.410674064537911</v>
          </cell>
          <cell r="BD50">
            <v>1.4031536804117337</v>
          </cell>
          <cell r="BE50">
            <v>1.5807557398933094</v>
          </cell>
          <cell r="BF50">
            <v>1.5751478829059129</v>
          </cell>
          <cell r="BG50">
            <v>1.5751478829059129</v>
          </cell>
          <cell r="BH50">
            <v>1.5751478829059129</v>
          </cell>
          <cell r="BI50">
            <v>0</v>
          </cell>
        </row>
        <row r="52">
          <cell r="G52">
            <v>44.109835151313057</v>
          </cell>
          <cell r="H52">
            <v>45.160069321582426</v>
          </cell>
          <cell r="I52">
            <v>37.808430129696923</v>
          </cell>
          <cell r="J52">
            <v>50.411240172929226</v>
          </cell>
          <cell r="K52">
            <v>47.260537662121138</v>
          </cell>
          <cell r="L52">
            <v>45.328882120234375</v>
          </cell>
          <cell r="M52">
            <v>39.996072459030344</v>
          </cell>
          <cell r="N52">
            <v>39.996072459030344</v>
          </cell>
          <cell r="O52">
            <v>37.329667628428318</v>
          </cell>
          <cell r="P52">
            <v>39.996072459030344</v>
          </cell>
          <cell r="Q52">
            <v>41.329274874331347</v>
          </cell>
          <cell r="R52">
            <v>42.662477289632356</v>
          </cell>
          <cell r="S52">
            <v>42.395836806572149</v>
          </cell>
          <cell r="T52">
            <v>39.196151009849729</v>
          </cell>
          <cell r="U52">
            <v>35.996465213127301</v>
          </cell>
          <cell r="V52">
            <v>43.625002926905118</v>
          </cell>
          <cell r="W52">
            <v>42.251172530610638</v>
          </cell>
          <cell r="X52">
            <v>42.259022990018032</v>
          </cell>
          <cell r="Y52">
            <v>46.812289446308299</v>
          </cell>
          <cell r="Z52">
            <v>45.038085620236579</v>
          </cell>
          <cell r="AA52">
            <v>42.580891825721316</v>
          </cell>
          <cell r="AB52">
            <v>42.047060586018318</v>
          </cell>
          <cell r="AC52">
            <v>44.16668462601551</v>
          </cell>
          <cell r="AD52">
            <v>50.533407205414477</v>
          </cell>
          <cell r="AE52">
            <v>50.509855827192283</v>
          </cell>
          <cell r="AF52">
            <v>69.444620245677058</v>
          </cell>
          <cell r="AG52">
            <v>62.421537687589044</v>
          </cell>
          <cell r="AH52">
            <v>61.981825531435284</v>
          </cell>
          <cell r="AI52">
            <v>59.34355259451268</v>
          </cell>
          <cell r="AJ52">
            <v>56.265567501436287</v>
          </cell>
          <cell r="AK52">
            <v>46.182088336518063</v>
          </cell>
          <cell r="AL52">
            <v>48.366842155583676</v>
          </cell>
          <cell r="AM52">
            <v>37.004680040570278</v>
          </cell>
          <cell r="AN52">
            <v>44.550140640168962</v>
          </cell>
          <cell r="AO52">
            <v>44.040074539030584</v>
          </cell>
          <cell r="AP52">
            <v>43.695955805624642</v>
          </cell>
          <cell r="AQ52">
            <v>56.028122937113253</v>
          </cell>
          <cell r="AR52">
            <v>52.973882300469164</v>
          </cell>
          <cell r="AS52">
            <v>54.809240840255008</v>
          </cell>
          <cell r="AT52">
            <v>54.809240840255008</v>
          </cell>
          <cell r="AU52">
            <v>42.85030138690972</v>
          </cell>
          <cell r="AV52">
            <v>37.184258485143481</v>
          </cell>
          <cell r="AW52">
            <v>38.810226096168883</v>
          </cell>
          <cell r="AX52">
            <v>38.850064017516416</v>
          </cell>
          <cell r="AY52">
            <v>37.62353092914109</v>
          </cell>
          <cell r="AZ52">
            <v>39.791575686272871</v>
          </cell>
          <cell r="BA52">
            <v>34.875066125886342</v>
          </cell>
          <cell r="BB52">
            <v>36.622921946597572</v>
          </cell>
          <cell r="BC52">
            <v>36.838644730406614</v>
          </cell>
          <cell r="BD52">
            <v>36.960972652248593</v>
          </cell>
          <cell r="BE52">
            <v>40.960958506288577</v>
          </cell>
          <cell r="BF52">
            <v>40.426101433786258</v>
          </cell>
          <cell r="BG52">
            <v>40.426101433786258</v>
          </cell>
          <cell r="BH52">
            <v>40.426101433786258</v>
          </cell>
          <cell r="BI52">
            <v>0</v>
          </cell>
        </row>
        <row r="55">
          <cell r="G55">
            <v>85.975581993609595</v>
          </cell>
          <cell r="H55">
            <v>80.162578976617226</v>
          </cell>
          <cell r="I55">
            <v>71.438292347279372</v>
          </cell>
          <cell r="J55">
            <v>88.845368421594898</v>
          </cell>
          <cell r="K55">
            <v>82.949371035882109</v>
          </cell>
          <cell r="L55">
            <v>72.46591524271615</v>
          </cell>
          <cell r="M55">
            <v>65.625492630263125</v>
          </cell>
          <cell r="N55">
            <v>62.610266727765151</v>
          </cell>
          <cell r="O55">
            <v>62.959087799661091</v>
          </cell>
          <cell r="P55">
            <v>64.117879679014138</v>
          </cell>
          <cell r="Q55">
            <v>68.918591882187798</v>
          </cell>
          <cell r="R55">
            <v>68.744181346239827</v>
          </cell>
          <cell r="S55">
            <v>68.176018272929838</v>
          </cell>
          <cell r="T55">
            <v>65.428616361582101</v>
          </cell>
          <cell r="U55">
            <v>60.872078908735588</v>
          </cell>
          <cell r="V55">
            <v>71.623279057331203</v>
          </cell>
          <cell r="W55">
            <v>68.835312217874417</v>
          </cell>
          <cell r="X55">
            <v>65.90923591876691</v>
          </cell>
          <cell r="Y55">
            <v>69.792006647695743</v>
          </cell>
          <cell r="Z55">
            <v>66.847483006593151</v>
          </cell>
          <cell r="AA55">
            <v>62.549473669685582</v>
          </cell>
          <cell r="AB55">
            <v>62.405749034992873</v>
          </cell>
          <cell r="AC55">
            <v>65.789155930804654</v>
          </cell>
          <cell r="AD55">
            <v>73.419661366018204</v>
          </cell>
          <cell r="AE55">
            <v>74.655829233141745</v>
          </cell>
          <cell r="AF55">
            <v>89.281656222434123</v>
          </cell>
          <cell r="AG55">
            <v>83.780198788333919</v>
          </cell>
          <cell r="AH55">
            <v>83.081469952186069</v>
          </cell>
          <cell r="AI55">
            <v>80.183725121420508</v>
          </cell>
          <cell r="AJ55">
            <v>76.846268134501173</v>
          </cell>
          <cell r="AK55">
            <v>72.564917374159336</v>
          </cell>
          <cell r="AL55">
            <v>69.672273080969916</v>
          </cell>
          <cell r="AM55">
            <v>60.790496803855476</v>
          </cell>
          <cell r="AN55">
            <v>66.561049933452267</v>
          </cell>
          <cell r="AO55">
            <v>67.519205499776916</v>
          </cell>
          <cell r="AP55">
            <v>60.592609072157565</v>
          </cell>
          <cell r="AQ55">
            <v>70.006370041527916</v>
          </cell>
          <cell r="AR55">
            <v>66.937650417993538</v>
          </cell>
          <cell r="AS55">
            <v>68.072977914525097</v>
          </cell>
          <cell r="AT55">
            <v>68.072977914525097</v>
          </cell>
          <cell r="AU55">
            <v>58.661471605846401</v>
          </cell>
          <cell r="AV55">
            <v>54.965412156351611</v>
          </cell>
          <cell r="AW55">
            <v>56.16197654375938</v>
          </cell>
          <cell r="AX55">
            <v>55.207946068918673</v>
          </cell>
          <cell r="AY55">
            <v>53.442758433202364</v>
          </cell>
          <cell r="AZ55">
            <v>55.754969416264082</v>
          </cell>
          <cell r="BA55">
            <v>56.3782303108093</v>
          </cell>
          <cell r="BB55">
            <v>58.349960302383614</v>
          </cell>
          <cell r="BC55">
            <v>58.758010937330624</v>
          </cell>
          <cell r="BD55">
            <v>58.763485464173513</v>
          </cell>
          <cell r="BE55">
            <v>65.523091473387865</v>
          </cell>
          <cell r="BF55">
            <v>64.901098276366895</v>
          </cell>
          <cell r="BG55">
            <v>64.901098276366895</v>
          </cell>
          <cell r="BH55">
            <v>64.901098276366895</v>
          </cell>
          <cell r="BI55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</row>
        <row r="66">
          <cell r="G66">
            <v>46.874423288987479</v>
          </cell>
          <cell r="H66">
            <v>39.190091602268225</v>
          </cell>
          <cell r="I66">
            <v>37.653225264924366</v>
          </cell>
          <cell r="J66">
            <v>43.032257445627849</v>
          </cell>
          <cell r="K66">
            <v>39.958524770940151</v>
          </cell>
          <cell r="L66">
            <v>17.688759187799857</v>
          </cell>
          <cell r="M66">
            <v>22.315484079026614</v>
          </cell>
          <cell r="N66">
            <v>23.796600278962007</v>
          </cell>
          <cell r="O66">
            <v>23.669647461824688</v>
          </cell>
          <cell r="P66">
            <v>26.251021410283521</v>
          </cell>
          <cell r="Q66">
            <v>26.693522507349929</v>
          </cell>
          <cell r="R66">
            <v>26.693522507349929</v>
          </cell>
          <cell r="S66">
            <v>26.693522507349929</v>
          </cell>
          <cell r="T66">
            <v>26.693522507349929</v>
          </cell>
          <cell r="U66">
            <v>26.693522507349929</v>
          </cell>
          <cell r="V66">
            <v>29.269677284437563</v>
          </cell>
          <cell r="W66">
            <v>30.666158272948078</v>
          </cell>
          <cell r="X66">
            <v>30.666158272948078</v>
          </cell>
          <cell r="Y66">
            <v>30.666158272948078</v>
          </cell>
          <cell r="Z66">
            <v>30.666158272948078</v>
          </cell>
          <cell r="AA66">
            <v>30.666158272948078</v>
          </cell>
          <cell r="AB66">
            <v>30.666158272948078</v>
          </cell>
          <cell r="AC66">
            <v>30.666158272948078</v>
          </cell>
          <cell r="AD66">
            <v>30.666158272948078</v>
          </cell>
          <cell r="AE66">
            <v>28.01425498163518</v>
          </cell>
          <cell r="AF66">
            <v>25.150763661760084</v>
          </cell>
          <cell r="AG66">
            <v>21.455026096207003</v>
          </cell>
          <cell r="AH66">
            <v>27.957831507351926</v>
          </cell>
          <cell r="AI66">
            <v>28.719548410175843</v>
          </cell>
          <cell r="AJ66">
            <v>29.932653107265786</v>
          </cell>
          <cell r="AK66">
            <v>30.666158272948078</v>
          </cell>
          <cell r="AL66">
            <v>30.666158272948078</v>
          </cell>
          <cell r="AM66">
            <v>30.666158272948078</v>
          </cell>
          <cell r="AN66">
            <v>30.666158272948078</v>
          </cell>
          <cell r="AO66">
            <v>29.227359678725122</v>
          </cell>
          <cell r="AP66">
            <v>30.666158272948078</v>
          </cell>
          <cell r="AQ66">
            <v>25.207187136043338</v>
          </cell>
          <cell r="AR66">
            <v>27.887302164497861</v>
          </cell>
          <cell r="AS66">
            <v>26.64598573026629</v>
          </cell>
          <cell r="AT66">
            <v>25.898374696013185</v>
          </cell>
          <cell r="AU66">
            <v>25.432881033176347</v>
          </cell>
          <cell r="AV66">
            <v>30.666158272948078</v>
          </cell>
          <cell r="AW66">
            <v>27.746243478789726</v>
          </cell>
          <cell r="AX66">
            <v>26.970420707394997</v>
          </cell>
          <cell r="AY66">
            <v>24.826328684631378</v>
          </cell>
          <cell r="AZ66">
            <v>27.67571413593566</v>
          </cell>
          <cell r="BA66">
            <v>27.125585261673944</v>
          </cell>
          <cell r="BB66">
            <v>29.749276815845214</v>
          </cell>
          <cell r="BC66">
            <v>24.304411547511286</v>
          </cell>
          <cell r="BD66">
            <v>30.670337136512185</v>
          </cell>
          <cell r="BE66">
            <v>30.670337136512185</v>
          </cell>
          <cell r="BF66">
            <v>30.670337136512185</v>
          </cell>
          <cell r="BG66">
            <v>30.670337136512185</v>
          </cell>
          <cell r="BH66">
            <v>30.670337136512178</v>
          </cell>
          <cell r="BI66">
            <v>0</v>
          </cell>
        </row>
        <row r="68">
          <cell r="G68">
            <v>3.22421989490419</v>
          </cell>
          <cell r="H68">
            <v>2.6956592563953063</v>
          </cell>
          <cell r="I68">
            <v>2.5899471286935296</v>
          </cell>
          <cell r="J68">
            <v>2.9599395756497477</v>
          </cell>
          <cell r="K68">
            <v>2.7485153202461947</v>
          </cell>
          <cell r="L68">
            <v>1.2167072208624397</v>
          </cell>
          <cell r="M68">
            <v>1.5349528097323601</v>
          </cell>
          <cell r="N68">
            <v>1.6368302086084017</v>
          </cell>
          <cell r="O68">
            <v>1.6280978601333123</v>
          </cell>
          <cell r="P68">
            <v>1.8056556124601277</v>
          </cell>
          <cell r="Q68">
            <v>1.8360926982005219</v>
          </cell>
          <cell r="R68">
            <v>1.8360926982005219</v>
          </cell>
          <cell r="S68">
            <v>1.8360926982005219</v>
          </cell>
          <cell r="T68">
            <v>1.8360926982005219</v>
          </cell>
          <cell r="U68">
            <v>1.8360926982005219</v>
          </cell>
          <cell r="V68">
            <v>2.0132914539789173</v>
          </cell>
          <cell r="W68">
            <v>2.1093472872048991</v>
          </cell>
          <cell r="X68">
            <v>2.1093472872048991</v>
          </cell>
          <cell r="Y68">
            <v>2.1093472872048991</v>
          </cell>
          <cell r="Z68">
            <v>2.1093472872048991</v>
          </cell>
          <cell r="AA68">
            <v>2.1093472872048991</v>
          </cell>
          <cell r="AB68">
            <v>2.1093472872048991</v>
          </cell>
          <cell r="AC68">
            <v>2.1093472872048991</v>
          </cell>
          <cell r="AD68">
            <v>2.1093472872048991</v>
          </cell>
          <cell r="AE68">
            <v>1.9269382301697009</v>
          </cell>
          <cell r="AF68">
            <v>1.729975259009354</v>
          </cell>
          <cell r="AG68">
            <v>1.4757668922900882</v>
          </cell>
          <cell r="AH68">
            <v>1.9230571864029946</v>
          </cell>
          <cell r="AI68">
            <v>1.9754512772535304</v>
          </cell>
          <cell r="AJ68">
            <v>2.0588937182377167</v>
          </cell>
          <cell r="AK68">
            <v>2.1093472872048991</v>
          </cell>
          <cell r="AL68">
            <v>2.1093472872048991</v>
          </cell>
          <cell r="AM68">
            <v>2.1093472872048991</v>
          </cell>
          <cell r="AN68">
            <v>2.1093472872048991</v>
          </cell>
          <cell r="AO68">
            <v>2.0103806711538876</v>
          </cell>
          <cell r="AP68">
            <v>2.1093472872048991</v>
          </cell>
          <cell r="AQ68">
            <v>1.7338563027760603</v>
          </cell>
          <cell r="AR68">
            <v>1.9182058816946117</v>
          </cell>
          <cell r="AS68">
            <v>1.8328229188270722</v>
          </cell>
          <cell r="AT68">
            <v>1.781399088918213</v>
          </cell>
          <cell r="AU68">
            <v>1.7493804778428856</v>
          </cell>
          <cell r="AV68">
            <v>2.1093472872048991</v>
          </cell>
          <cell r="AW68">
            <v>1.9085032722778459</v>
          </cell>
          <cell r="AX68">
            <v>1.8551389204856334</v>
          </cell>
          <cell r="AY68">
            <v>1.7076592573507925</v>
          </cell>
          <cell r="AZ68">
            <v>1.903651967569463</v>
          </cell>
          <cell r="BA68">
            <v>1.8658117908440761</v>
          </cell>
          <cell r="BB68">
            <v>2.0462803259959212</v>
          </cell>
          <cell r="BC68">
            <v>1.6717596025087589</v>
          </cell>
          <cell r="BD68">
            <v>2.1096347270088716</v>
          </cell>
          <cell r="BE68">
            <v>2.1096347270088716</v>
          </cell>
          <cell r="BF68">
            <v>2.1096347270088716</v>
          </cell>
          <cell r="BG68">
            <v>2.1096347270088716</v>
          </cell>
          <cell r="BH68">
            <v>2.1096347270088707</v>
          </cell>
          <cell r="BI68">
            <v>0</v>
          </cell>
        </row>
        <row r="70">
          <cell r="G70">
            <v>67.879167733971855</v>
          </cell>
          <cell r="H70">
            <v>69.495338394304525</v>
          </cell>
          <cell r="I70">
            <v>58.182143771975873</v>
          </cell>
          <cell r="J70">
            <v>77.576191695967836</v>
          </cell>
          <cell r="K70">
            <v>72.727679714969838</v>
          </cell>
          <cell r="L70">
            <v>43.835695415097241</v>
          </cell>
          <cell r="M70">
            <v>48.128607192366495</v>
          </cell>
          <cell r="N70">
            <v>51.834909906903313</v>
          </cell>
          <cell r="O70">
            <v>52.101550389963506</v>
          </cell>
          <cell r="P70">
            <v>47.648654322858135</v>
          </cell>
          <cell r="Q70">
            <v>85.99422219174582</v>
          </cell>
          <cell r="R70">
            <v>76.618609526382983</v>
          </cell>
          <cell r="S70">
            <v>78.108596545723387</v>
          </cell>
          <cell r="T70">
            <v>78.725069342558569</v>
          </cell>
          <cell r="U70">
            <v>80.240387207789709</v>
          </cell>
          <cell r="V70">
            <v>69.379853692264604</v>
          </cell>
          <cell r="W70">
            <v>69.379853692264604</v>
          </cell>
          <cell r="X70">
            <v>69.379853692264604</v>
          </cell>
          <cell r="Y70">
            <v>69.379853692264604</v>
          </cell>
          <cell r="Z70">
            <v>69.379853692264604</v>
          </cell>
          <cell r="AA70">
            <v>69.379853692264604</v>
          </cell>
          <cell r="AB70">
            <v>69.379853692264604</v>
          </cell>
          <cell r="AC70">
            <v>69.379853692264604</v>
          </cell>
          <cell r="AD70">
            <v>69.379853692264604</v>
          </cell>
          <cell r="AE70">
            <v>69.379853692264604</v>
          </cell>
          <cell r="AF70">
            <v>69.379853692264604</v>
          </cell>
          <cell r="AG70">
            <v>64.793637383629132</v>
          </cell>
          <cell r="AH70">
            <v>69.379853692264604</v>
          </cell>
          <cell r="AI70">
            <v>69.379853692264604</v>
          </cell>
          <cell r="AJ70">
            <v>69.379853692264604</v>
          </cell>
          <cell r="AK70">
            <v>69.379853692264604</v>
          </cell>
          <cell r="AL70">
            <v>69.379853692264604</v>
          </cell>
          <cell r="AM70">
            <v>69.379853692264604</v>
          </cell>
          <cell r="AN70">
            <v>69.379853692264604</v>
          </cell>
          <cell r="AO70">
            <v>69.379853692264604</v>
          </cell>
          <cell r="AP70">
            <v>69.379853692264604</v>
          </cell>
          <cell r="AQ70">
            <v>69.379853692264604</v>
          </cell>
          <cell r="AR70">
            <v>69.379853692264604</v>
          </cell>
          <cell r="AS70">
            <v>69.379853692264604</v>
          </cell>
          <cell r="AT70">
            <v>69.379853692264604</v>
          </cell>
          <cell r="AU70">
            <v>69.379853692264604</v>
          </cell>
          <cell r="AV70">
            <v>69.379853692264604</v>
          </cell>
          <cell r="AW70">
            <v>69.379853692264604</v>
          </cell>
          <cell r="AX70">
            <v>69.379853692264604</v>
          </cell>
          <cell r="AY70">
            <v>69.379853692264604</v>
          </cell>
          <cell r="AZ70">
            <v>69.379853692264604</v>
          </cell>
          <cell r="BA70">
            <v>69.379853692264604</v>
          </cell>
          <cell r="BB70">
            <v>69.379853692264604</v>
          </cell>
          <cell r="BC70">
            <v>69.379853692264604</v>
          </cell>
          <cell r="BD70">
            <v>69.379853692264604</v>
          </cell>
          <cell r="BE70">
            <v>77.593234345056842</v>
          </cell>
          <cell r="BF70">
            <v>80.21723222883216</v>
          </cell>
          <cell r="BG70">
            <v>74.291404720293912</v>
          </cell>
          <cell r="BH70">
            <v>75.143348621204026</v>
          </cell>
          <cell r="BI70">
            <v>0</v>
          </cell>
        </row>
        <row r="73">
          <cell r="G73">
            <v>117.97781091786352</v>
          </cell>
          <cell r="H73">
            <v>111.38108925296805</v>
          </cell>
          <cell r="I73">
            <v>98.42531616559377</v>
          </cell>
          <cell r="J73">
            <v>123.56838871724543</v>
          </cell>
          <cell r="K73">
            <v>115.43471980615618</v>
          </cell>
          <cell r="L73">
            <v>62.741161823759541</v>
          </cell>
          <cell r="M73">
            <v>71.979044081125465</v>
          </cell>
          <cell r="N73">
            <v>77.268340394473725</v>
          </cell>
          <cell r="O73">
            <v>77.399295711921511</v>
          </cell>
          <cell r="P73">
            <v>75.705331345601792</v>
          </cell>
          <cell r="Q73">
            <v>114.52383739729626</v>
          </cell>
          <cell r="R73">
            <v>105.14822473193342</v>
          </cell>
          <cell r="S73">
            <v>106.63821175127384</v>
          </cell>
          <cell r="T73">
            <v>107.25468454810903</v>
          </cell>
          <cell r="U73">
            <v>108.77000241334017</v>
          </cell>
          <cell r="V73">
            <v>100.66282243068108</v>
          </cell>
          <cell r="W73">
            <v>102.15535925241758</v>
          </cell>
          <cell r="X73">
            <v>102.15535925241758</v>
          </cell>
          <cell r="Y73">
            <v>102.15535925241758</v>
          </cell>
          <cell r="Z73">
            <v>102.15535925241758</v>
          </cell>
          <cell r="AA73">
            <v>102.15535925241758</v>
          </cell>
          <cell r="AB73">
            <v>102.15535925241758</v>
          </cell>
          <cell r="AC73">
            <v>102.15535925241758</v>
          </cell>
          <cell r="AD73">
            <v>102.15535925241758</v>
          </cell>
          <cell r="AE73">
            <v>99.321046904069476</v>
          </cell>
          <cell r="AF73">
            <v>96.260592613034049</v>
          </cell>
          <cell r="AG73">
            <v>87.724430372126221</v>
          </cell>
          <cell r="AH73">
            <v>99.26074238601953</v>
          </cell>
          <cell r="AI73">
            <v>100.07485337969398</v>
          </cell>
          <cell r="AJ73">
            <v>101.37140051776811</v>
          </cell>
          <cell r="AK73">
            <v>102.15535925241758</v>
          </cell>
          <cell r="AL73">
            <v>102.15535925241758</v>
          </cell>
          <cell r="AM73">
            <v>102.15535925241758</v>
          </cell>
          <cell r="AN73">
            <v>102.15535925241758</v>
          </cell>
          <cell r="AO73">
            <v>100.61759404214362</v>
          </cell>
          <cell r="AP73">
            <v>102.15535925241758</v>
          </cell>
          <cell r="AQ73">
            <v>96.320897131083996</v>
          </cell>
          <cell r="AR73">
            <v>99.185361738457075</v>
          </cell>
          <cell r="AS73">
            <v>97.85866234135797</v>
          </cell>
          <cell r="AT73">
            <v>97.059627477196003</v>
          </cell>
          <cell r="AU73">
            <v>96.562115203283838</v>
          </cell>
          <cell r="AV73">
            <v>102.15535925241758</v>
          </cell>
          <cell r="AW73">
            <v>99.034600443332181</v>
          </cell>
          <cell r="AX73">
            <v>98.205413320145226</v>
          </cell>
          <cell r="AY73">
            <v>95.913841634246779</v>
          </cell>
          <cell r="AZ73">
            <v>98.959219795769727</v>
          </cell>
          <cell r="BA73">
            <v>98.371250744782628</v>
          </cell>
          <cell r="BB73">
            <v>101.17541083410575</v>
          </cell>
          <cell r="BC73">
            <v>95.356024842284654</v>
          </cell>
          <cell r="BD73">
            <v>102.15982555578566</v>
          </cell>
          <cell r="BE73">
            <v>110.3732062085779</v>
          </cell>
          <cell r="BF73">
            <v>112.99720409235321</v>
          </cell>
          <cell r="BG73">
            <v>107.07137658381497</v>
          </cell>
          <cell r="BH73">
            <v>107.92332048472508</v>
          </cell>
          <cell r="BI73">
            <v>0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</row>
        <row r="77">
          <cell r="G77">
            <v>68522.980209299989</v>
          </cell>
          <cell r="H77">
            <v>79090.965169200004</v>
          </cell>
          <cell r="I77">
            <v>77932.429718400002</v>
          </cell>
          <cell r="J77">
            <v>83468.445612899988</v>
          </cell>
          <cell r="K77">
            <v>83663.960000000006</v>
          </cell>
          <cell r="L77">
            <v>83639.962840000007</v>
          </cell>
          <cell r="M77">
            <v>62882.557394300005</v>
          </cell>
          <cell r="N77">
            <v>66715.94</v>
          </cell>
          <cell r="O77">
            <v>67120.305934599994</v>
          </cell>
          <cell r="P77">
            <v>72310.5761413</v>
          </cell>
          <cell r="Q77">
            <v>74000.529999999984</v>
          </cell>
          <cell r="R77">
            <v>78299.060000000012</v>
          </cell>
          <cell r="S77">
            <v>85653.74</v>
          </cell>
          <cell r="T77">
            <v>84057.353605000026</v>
          </cell>
          <cell r="U77">
            <v>80358.373317599995</v>
          </cell>
          <cell r="V77">
            <v>81238.521433699992</v>
          </cell>
          <cell r="W77">
            <v>81896.630304899998</v>
          </cell>
          <cell r="X77">
            <v>77191.280799600005</v>
          </cell>
          <cell r="Y77">
            <v>73515.778834100012</v>
          </cell>
          <cell r="Z77">
            <v>75352.45</v>
          </cell>
          <cell r="AA77">
            <v>80305.48</v>
          </cell>
          <cell r="AB77">
            <v>78487.469999999987</v>
          </cell>
          <cell r="AC77">
            <v>80460.560000000012</v>
          </cell>
          <cell r="AD77">
            <v>75469.360000000015</v>
          </cell>
          <cell r="AE77">
            <v>79318.720000000001</v>
          </cell>
          <cell r="AF77">
            <v>79862.039999999994</v>
          </cell>
          <cell r="AG77">
            <v>82608.28</v>
          </cell>
          <cell r="AH77">
            <v>82985.950000000012</v>
          </cell>
          <cell r="AI77">
            <v>81236.19</v>
          </cell>
          <cell r="AJ77">
            <v>76162.739999999991</v>
          </cell>
          <cell r="AK77">
            <v>74448.849999999991</v>
          </cell>
          <cell r="AL77">
            <v>69798.649999999994</v>
          </cell>
          <cell r="AM77">
            <v>68206.48000000001</v>
          </cell>
          <cell r="AN77">
            <v>68248.25</v>
          </cell>
          <cell r="AO77">
            <v>76418.17</v>
          </cell>
          <cell r="AP77">
            <v>76466.943103999991</v>
          </cell>
          <cell r="AQ77">
            <v>76574.044119999991</v>
          </cell>
          <cell r="AR77">
            <v>75330.68254400001</v>
          </cell>
          <cell r="AS77">
            <v>79668.294232</v>
          </cell>
          <cell r="AT77">
            <v>78410.632888000007</v>
          </cell>
          <cell r="AU77">
            <v>81408.56055200001</v>
          </cell>
          <cell r="AV77">
            <v>76648.090736000013</v>
          </cell>
          <cell r="AW77">
            <v>72629.083268000002</v>
          </cell>
          <cell r="AX77">
            <v>78259.321041000003</v>
          </cell>
          <cell r="AY77">
            <v>81778.459663999995</v>
          </cell>
          <cell r="AZ77">
            <v>79654.804692999998</v>
          </cell>
          <cell r="BA77">
            <v>81524.218152000001</v>
          </cell>
          <cell r="BB77">
            <v>81750.84797599999</v>
          </cell>
          <cell r="BC77">
            <v>81814.885310999991</v>
          </cell>
          <cell r="BD77">
            <v>79029.834727999987</v>
          </cell>
          <cell r="BE77">
            <v>75804.682559999987</v>
          </cell>
          <cell r="BF77">
            <v>69100.628851000001</v>
          </cell>
          <cell r="BG77">
            <v>76462.828869999998</v>
          </cell>
          <cell r="BH77">
            <v>76940.47393599998</v>
          </cell>
          <cell r="BI77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</row>
        <row r="90">
          <cell r="G90">
            <v>68522.980209299989</v>
          </cell>
          <cell r="H90">
            <v>79090.965169200004</v>
          </cell>
          <cell r="I90">
            <v>77932.429718400002</v>
          </cell>
          <cell r="J90">
            <v>83468.445612899988</v>
          </cell>
          <cell r="K90">
            <v>83663.960000000006</v>
          </cell>
          <cell r="L90">
            <v>83639.962840000007</v>
          </cell>
          <cell r="M90">
            <v>62882.557394300005</v>
          </cell>
          <cell r="N90">
            <v>66715.94</v>
          </cell>
          <cell r="O90">
            <v>67120.305934599994</v>
          </cell>
          <cell r="P90">
            <v>72310.5761413</v>
          </cell>
          <cell r="Q90">
            <v>74000.529999999984</v>
          </cell>
          <cell r="R90">
            <v>78299.060000000012</v>
          </cell>
          <cell r="S90">
            <v>85653.74</v>
          </cell>
          <cell r="T90">
            <v>84057.353605000026</v>
          </cell>
          <cell r="U90">
            <v>80358.373317599995</v>
          </cell>
          <cell r="V90">
            <v>81238.521433699992</v>
          </cell>
          <cell r="W90">
            <v>81896.630304899998</v>
          </cell>
          <cell r="X90">
            <v>77191.280799600005</v>
          </cell>
          <cell r="Y90">
            <v>73515.778834100012</v>
          </cell>
          <cell r="Z90">
            <v>75352.45</v>
          </cell>
          <cell r="AA90">
            <v>80305.48</v>
          </cell>
          <cell r="AB90">
            <v>78487.469999999987</v>
          </cell>
          <cell r="AC90">
            <v>80460.560000000012</v>
          </cell>
          <cell r="AD90">
            <v>75469.360000000015</v>
          </cell>
          <cell r="AE90">
            <v>79318.720000000001</v>
          </cell>
          <cell r="AF90">
            <v>79862.039999999994</v>
          </cell>
          <cell r="AG90">
            <v>82608.28</v>
          </cell>
          <cell r="AH90">
            <v>82985.950000000012</v>
          </cell>
          <cell r="AI90">
            <v>81236.19</v>
          </cell>
          <cell r="AJ90">
            <v>76162.739999999991</v>
          </cell>
          <cell r="AK90">
            <v>74448.849999999991</v>
          </cell>
          <cell r="AL90">
            <v>69798.649999999994</v>
          </cell>
          <cell r="AM90">
            <v>68206.48000000001</v>
          </cell>
          <cell r="AN90">
            <v>68248.25</v>
          </cell>
          <cell r="AO90">
            <v>76418.17</v>
          </cell>
          <cell r="AP90">
            <v>76466.943103999991</v>
          </cell>
          <cell r="AQ90">
            <v>76574.044119999991</v>
          </cell>
          <cell r="AR90">
            <v>75330.68254400001</v>
          </cell>
          <cell r="AS90">
            <v>79668.294232</v>
          </cell>
          <cell r="AT90">
            <v>78410.632888000007</v>
          </cell>
          <cell r="AU90">
            <v>81408.56055200001</v>
          </cell>
          <cell r="AV90">
            <v>76648.090736000013</v>
          </cell>
          <cell r="AW90">
            <v>72629.083268000002</v>
          </cell>
          <cell r="AX90">
            <v>78259.321041000003</v>
          </cell>
          <cell r="AY90">
            <v>81778.459663999995</v>
          </cell>
          <cell r="AZ90">
            <v>79654.804692999998</v>
          </cell>
          <cell r="BA90">
            <v>81524.218152000001</v>
          </cell>
          <cell r="BB90">
            <v>81750.84797599999</v>
          </cell>
          <cell r="BC90">
            <v>81814.885310999991</v>
          </cell>
          <cell r="BD90">
            <v>79029.834727999987</v>
          </cell>
          <cell r="BE90">
            <v>75804.682559999987</v>
          </cell>
          <cell r="BF90">
            <v>69100.628851000001</v>
          </cell>
          <cell r="BG90">
            <v>76462.828869999998</v>
          </cell>
          <cell r="BH90">
            <v>76940.47393599998</v>
          </cell>
          <cell r="BI90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</row>
        <row r="94">
          <cell r="G94">
            <v>774.36904330653226</v>
          </cell>
          <cell r="H94">
            <v>791.90191162028339</v>
          </cell>
          <cell r="I94">
            <v>747.54999203993293</v>
          </cell>
          <cell r="J94">
            <v>976.41359783922951</v>
          </cell>
          <cell r="K94">
            <v>777.51458639825626</v>
          </cell>
          <cell r="L94">
            <v>375</v>
          </cell>
          <cell r="M94">
            <v>520</v>
          </cell>
          <cell r="N94">
            <v>550</v>
          </cell>
          <cell r="O94">
            <v>510</v>
          </cell>
          <cell r="P94">
            <v>622</v>
          </cell>
          <cell r="Q94">
            <v>735.56</v>
          </cell>
          <cell r="R94">
            <v>613.54</v>
          </cell>
          <cell r="S94">
            <v>604.9</v>
          </cell>
          <cell r="T94">
            <v>643.07000000000005</v>
          </cell>
          <cell r="U94">
            <v>788.49</v>
          </cell>
          <cell r="V94">
            <v>1549.9966666666669</v>
          </cell>
          <cell r="W94">
            <v>1549.9966666666669</v>
          </cell>
          <cell r="X94">
            <v>1549.9966666666669</v>
          </cell>
          <cell r="Y94">
            <v>1549.9966666666669</v>
          </cell>
          <cell r="Z94">
            <v>1549.9966666666669</v>
          </cell>
          <cell r="AA94">
            <v>1549.9966666666669</v>
          </cell>
          <cell r="AB94">
            <v>1549.9966666666669</v>
          </cell>
          <cell r="AC94">
            <v>1549.9966666666669</v>
          </cell>
          <cell r="AD94">
            <v>1549.9966666666669</v>
          </cell>
          <cell r="AE94">
            <v>1549.9966666666669</v>
          </cell>
          <cell r="AF94">
            <v>1549.9966666666669</v>
          </cell>
          <cell r="AG94">
            <v>1534.1527544</v>
          </cell>
          <cell r="AH94">
            <v>1546.3690210666671</v>
          </cell>
          <cell r="AI94">
            <v>1549.9966666666669</v>
          </cell>
          <cell r="AJ94">
            <v>1549.9966666666669</v>
          </cell>
          <cell r="AK94">
            <v>1549.9966666666669</v>
          </cell>
          <cell r="AL94">
            <v>1549.9966666666669</v>
          </cell>
          <cell r="AM94">
            <v>1549.9966666666669</v>
          </cell>
          <cell r="AN94">
            <v>1549.9966666666669</v>
          </cell>
          <cell r="AO94">
            <v>1549.9966666666669</v>
          </cell>
          <cell r="AP94">
            <v>1549.9966666666669</v>
          </cell>
          <cell r="AQ94">
            <v>1549.9966666666669</v>
          </cell>
          <cell r="AR94">
            <v>1549.9966666666669</v>
          </cell>
          <cell r="AS94">
            <v>1549.9966666666669</v>
          </cell>
          <cell r="AT94">
            <v>1549.9966666666669</v>
          </cell>
          <cell r="AU94">
            <v>1549.9966666666669</v>
          </cell>
          <cell r="AV94">
            <v>1549.9966666666669</v>
          </cell>
          <cell r="AW94">
            <v>1549.9966666666669</v>
          </cell>
          <cell r="AX94">
            <v>1549.9966666666669</v>
          </cell>
          <cell r="AY94">
            <v>1549.9966666666669</v>
          </cell>
          <cell r="AZ94">
            <v>1549.9966666666669</v>
          </cell>
          <cell r="BA94">
            <v>1549.9966666666669</v>
          </cell>
          <cell r="BB94">
            <v>1549.9966666666669</v>
          </cell>
          <cell r="BC94">
            <v>1549.9966666666669</v>
          </cell>
          <cell r="BD94">
            <v>1549.9966666666669</v>
          </cell>
          <cell r="BE94">
            <v>1877.6648220666666</v>
          </cell>
          <cell r="BF94">
            <v>1778.1333445500002</v>
          </cell>
          <cell r="BG94">
            <v>1676.9590563166666</v>
          </cell>
          <cell r="BH94">
            <v>1797.1488030166663</v>
          </cell>
          <cell r="BI94">
            <v>0</v>
          </cell>
        </row>
        <row r="96">
          <cell r="G96">
            <v>11.929498331034033</v>
          </cell>
          <cell r="H96">
            <v>13.833936929731953</v>
          </cell>
          <cell r="I96">
            <v>13.453049209992365</v>
          </cell>
          <cell r="J96">
            <v>14.553391511462275</v>
          </cell>
          <cell r="K96">
            <v>12.310386050773614</v>
          </cell>
          <cell r="L96">
            <v>10</v>
          </cell>
          <cell r="M96">
            <v>12</v>
          </cell>
          <cell r="N96">
            <v>12</v>
          </cell>
          <cell r="O96">
            <v>13</v>
          </cell>
          <cell r="P96">
            <v>12</v>
          </cell>
          <cell r="Q96">
            <v>17.670000000000002</v>
          </cell>
          <cell r="R96">
            <v>15.69</v>
          </cell>
          <cell r="S96">
            <v>15.55</v>
          </cell>
          <cell r="T96">
            <v>16.170000000000002</v>
          </cell>
          <cell r="U96">
            <v>18.53</v>
          </cell>
          <cell r="V96">
            <v>49.506500000000003</v>
          </cell>
          <cell r="W96">
            <v>49.506500000000003</v>
          </cell>
          <cell r="X96">
            <v>49.506500000000003</v>
          </cell>
          <cell r="Y96">
            <v>49.506500000000003</v>
          </cell>
          <cell r="Z96">
            <v>49.506500000000003</v>
          </cell>
          <cell r="AA96">
            <v>49.506500000000003</v>
          </cell>
          <cell r="AB96">
            <v>49.506500000000003</v>
          </cell>
          <cell r="AC96">
            <v>49.506500000000003</v>
          </cell>
          <cell r="AD96">
            <v>49.506500000000003</v>
          </cell>
          <cell r="AE96">
            <v>49.506500000000003</v>
          </cell>
          <cell r="AF96">
            <v>49.506500000000003</v>
          </cell>
          <cell r="AG96">
            <v>47.704579649999999</v>
          </cell>
          <cell r="AH96">
            <v>49.09392965</v>
          </cell>
          <cell r="AI96">
            <v>49.506500000000003</v>
          </cell>
          <cell r="AJ96">
            <v>49.506500000000003</v>
          </cell>
          <cell r="AK96">
            <v>49.506499999999996</v>
          </cell>
          <cell r="AL96">
            <v>49.506499999999996</v>
          </cell>
          <cell r="AM96">
            <v>49.506499999999996</v>
          </cell>
          <cell r="AN96">
            <v>49.506499999999996</v>
          </cell>
          <cell r="AO96">
            <v>49.506499999999996</v>
          </cell>
          <cell r="AP96">
            <v>49.506500000000003</v>
          </cell>
          <cell r="AQ96">
            <v>49.506500000000003</v>
          </cell>
          <cell r="AR96">
            <v>49.506500000000003</v>
          </cell>
          <cell r="AS96">
            <v>49.506499999999996</v>
          </cell>
          <cell r="AT96">
            <v>49.506499999999996</v>
          </cell>
          <cell r="AU96">
            <v>49.506499999999996</v>
          </cell>
          <cell r="AV96">
            <v>49.506499999999996</v>
          </cell>
          <cell r="AW96">
            <v>49.506499999999996</v>
          </cell>
          <cell r="AX96">
            <v>49.506499999999996</v>
          </cell>
          <cell r="AY96">
            <v>49.506499999999996</v>
          </cell>
          <cell r="AZ96">
            <v>49.506499999999996</v>
          </cell>
          <cell r="BA96">
            <v>49.506499999999996</v>
          </cell>
          <cell r="BB96">
            <v>49.506499999999996</v>
          </cell>
          <cell r="BC96">
            <v>49.506499999999996</v>
          </cell>
          <cell r="BD96">
            <v>49.506499999999996</v>
          </cell>
          <cell r="BE96">
            <v>55.468539399999997</v>
          </cell>
          <cell r="BF96">
            <v>53.093137550000009</v>
          </cell>
          <cell r="BG96">
            <v>50.678528649999997</v>
          </cell>
          <cell r="BH96">
            <v>53.54695735</v>
          </cell>
          <cell r="BI96">
            <v>0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18.257000000000001</v>
          </cell>
          <cell r="W98">
            <v>18.257000000000001</v>
          </cell>
          <cell r="X98">
            <v>18.257000000000001</v>
          </cell>
          <cell r="Y98">
            <v>18.257000000000001</v>
          </cell>
          <cell r="Z98">
            <v>18.257000000000001</v>
          </cell>
          <cell r="AA98">
            <v>18.257000000000001</v>
          </cell>
          <cell r="AB98">
            <v>18.257000000000001</v>
          </cell>
          <cell r="AC98">
            <v>18.257000000000001</v>
          </cell>
          <cell r="AD98">
            <v>18.257000000000001</v>
          </cell>
          <cell r="AE98">
            <v>18.257000000000001</v>
          </cell>
          <cell r="AF98">
            <v>18.257000000000001</v>
          </cell>
          <cell r="AG98">
            <v>18.257000000000001</v>
          </cell>
          <cell r="AH98">
            <v>18.257000000000001</v>
          </cell>
          <cell r="AI98">
            <v>18.257000000000001</v>
          </cell>
          <cell r="AJ98">
            <v>18.257000000000001</v>
          </cell>
          <cell r="AK98">
            <v>18.257000000000001</v>
          </cell>
          <cell r="AL98">
            <v>18.257000000000001</v>
          </cell>
          <cell r="AM98">
            <v>18.257000000000001</v>
          </cell>
          <cell r="AN98">
            <v>18.257000000000001</v>
          </cell>
          <cell r="AO98">
            <v>18.257000000000001</v>
          </cell>
          <cell r="AP98">
            <v>18.257000000000001</v>
          </cell>
          <cell r="AQ98">
            <v>18.257000000000001</v>
          </cell>
          <cell r="AR98">
            <v>18.257000000000001</v>
          </cell>
          <cell r="AS98">
            <v>18.257000000000001</v>
          </cell>
          <cell r="AT98">
            <v>18.257000000000001</v>
          </cell>
          <cell r="AU98">
            <v>18.257000000000001</v>
          </cell>
          <cell r="AV98">
            <v>18.257000000000001</v>
          </cell>
          <cell r="AW98">
            <v>18.257000000000001</v>
          </cell>
          <cell r="AX98">
            <v>18.257000000000001</v>
          </cell>
          <cell r="AY98">
            <v>18.257000000000001</v>
          </cell>
          <cell r="AZ98">
            <v>18.257000000000001</v>
          </cell>
          <cell r="BA98">
            <v>18.257000000000001</v>
          </cell>
          <cell r="BB98">
            <v>18.257000000000001</v>
          </cell>
          <cell r="BC98">
            <v>18.257000000000001</v>
          </cell>
          <cell r="BD98">
            <v>18.257000000000001</v>
          </cell>
          <cell r="BE98">
            <v>24.225503937500001</v>
          </cell>
          <cell r="BF98">
            <v>21.844063187500005</v>
          </cell>
          <cell r="BG98">
            <v>21.855310125000003</v>
          </cell>
          <cell r="BH98">
            <v>22.2530635</v>
          </cell>
          <cell r="BI98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135.68700000000001</v>
          </cell>
          <cell r="Y100">
            <v>135.68700000000001</v>
          </cell>
          <cell r="Z100">
            <v>135.68700000000001</v>
          </cell>
          <cell r="AA100">
            <v>135.68700000000001</v>
          </cell>
          <cell r="AB100">
            <v>135.68700000000001</v>
          </cell>
          <cell r="AC100">
            <v>135.68700000000001</v>
          </cell>
          <cell r="AD100">
            <v>135.68700000000001</v>
          </cell>
          <cell r="AE100">
            <v>135.68700000000001</v>
          </cell>
          <cell r="AF100">
            <v>135.68700000000001</v>
          </cell>
          <cell r="AG100">
            <v>135.68700000000001</v>
          </cell>
          <cell r="AH100">
            <v>135.68700000000001</v>
          </cell>
          <cell r="AI100">
            <v>135.68700000000001</v>
          </cell>
          <cell r="AJ100">
            <v>135.68700000000001</v>
          </cell>
          <cell r="AK100">
            <v>135.68700000000001</v>
          </cell>
          <cell r="AL100">
            <v>135.68700000000001</v>
          </cell>
          <cell r="AM100">
            <v>135.68700000000001</v>
          </cell>
          <cell r="AN100">
            <v>135.68700000000001</v>
          </cell>
          <cell r="AO100">
            <v>135.68700000000001</v>
          </cell>
          <cell r="AP100">
            <v>135.68700000000001</v>
          </cell>
          <cell r="AQ100">
            <v>135.68700000000001</v>
          </cell>
          <cell r="AR100">
            <v>135.68700000000001</v>
          </cell>
          <cell r="AS100">
            <v>135.68700000000001</v>
          </cell>
          <cell r="AT100">
            <v>135.68700000000001</v>
          </cell>
          <cell r="AU100">
            <v>135.68700000000001</v>
          </cell>
          <cell r="AV100">
            <v>135.68700000000001</v>
          </cell>
          <cell r="AW100">
            <v>135.68700000000001</v>
          </cell>
          <cell r="AX100">
            <v>135.68700000000001</v>
          </cell>
          <cell r="AY100">
            <v>135.68700000000001</v>
          </cell>
          <cell r="AZ100">
            <v>135.68700000000001</v>
          </cell>
          <cell r="BA100">
            <v>135.68700000000001</v>
          </cell>
          <cell r="BB100">
            <v>135.68700000000001</v>
          </cell>
          <cell r="BC100">
            <v>135.68700000000001</v>
          </cell>
          <cell r="BD100">
            <v>135.68700000000001</v>
          </cell>
          <cell r="BE100">
            <v>151.24520715</v>
          </cell>
          <cell r="BF100">
            <v>137.61603855000001</v>
          </cell>
          <cell r="BG100">
            <v>137.68040563846154</v>
          </cell>
          <cell r="BH100">
            <v>139.9567788</v>
          </cell>
          <cell r="BI100">
            <v>0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</row>
        <row r="104">
          <cell r="G104">
            <v>7046.1883176139663</v>
          </cell>
          <cell r="H104">
            <v>7205.7245141528992</v>
          </cell>
          <cell r="I104">
            <v>6802.1546913247521</v>
          </cell>
          <cell r="J104">
            <v>8884.6450484084889</v>
          </cell>
          <cell r="K104">
            <v>7074.8104444629644</v>
          </cell>
          <cell r="L104">
            <v>4475</v>
          </cell>
          <cell r="M104">
            <v>4621</v>
          </cell>
          <cell r="N104">
            <v>4831</v>
          </cell>
          <cell r="O104">
            <v>4912</v>
          </cell>
          <cell r="P104">
            <v>4443</v>
          </cell>
          <cell r="Q104">
            <v>6617.3099999999995</v>
          </cell>
          <cell r="R104">
            <v>6617.3099999999995</v>
          </cell>
          <cell r="S104">
            <v>6617.3099999999995</v>
          </cell>
          <cell r="T104">
            <v>6617.3099999999995</v>
          </cell>
          <cell r="U104">
            <v>6617.3099999999995</v>
          </cell>
          <cell r="V104">
            <v>6987.3691050000007</v>
          </cell>
          <cell r="W104">
            <v>7347.841996666667</v>
          </cell>
          <cell r="X104">
            <v>7970.1100883333329</v>
          </cell>
          <cell r="Y104">
            <v>8075.0037133333335</v>
          </cell>
          <cell r="Z104">
            <v>7764.5736633333327</v>
          </cell>
          <cell r="AA104">
            <v>7493.9231612366457</v>
          </cell>
          <cell r="AB104">
            <v>7563.6677614729788</v>
          </cell>
          <cell r="AC104">
            <v>6975.3098541349655</v>
          </cell>
          <cell r="AD104">
            <v>7295.2824704107998</v>
          </cell>
          <cell r="AE104">
            <v>7351.7837942074229</v>
          </cell>
          <cell r="AF104">
            <v>7371.3289934000004</v>
          </cell>
          <cell r="AG104">
            <v>6533.9098347208346</v>
          </cell>
          <cell r="AH104">
            <v>7369.5933060083344</v>
          </cell>
          <cell r="AI104">
            <v>7658.7081925625007</v>
          </cell>
          <cell r="AJ104">
            <v>7731.7872994583331</v>
          </cell>
          <cell r="AK104">
            <v>7828.7007337777895</v>
          </cell>
          <cell r="AL104">
            <v>7934.0539932583333</v>
          </cell>
          <cell r="AM104">
            <v>7655.2153560983334</v>
          </cell>
          <cell r="AN104">
            <v>7332.0361602919329</v>
          </cell>
          <cell r="AO104">
            <v>7288.5270549424031</v>
          </cell>
          <cell r="AP104">
            <v>7835.1519634974984</v>
          </cell>
          <cell r="AQ104">
            <v>7566.121876350001</v>
          </cell>
          <cell r="AR104">
            <v>7955.5642230655458</v>
          </cell>
          <cell r="AS104">
            <v>7471.0247518458355</v>
          </cell>
          <cell r="AT104">
            <v>6964.3926045583339</v>
          </cell>
          <cell r="AU104">
            <v>7662.6646430058317</v>
          </cell>
          <cell r="AV104">
            <v>8075.0037133333335</v>
          </cell>
          <cell r="AW104">
            <v>7429.5691596060078</v>
          </cell>
          <cell r="AX104">
            <v>7420.9085599393329</v>
          </cell>
          <cell r="AY104">
            <v>7038.5618826453601</v>
          </cell>
          <cell r="AZ104">
            <v>7072.0757853182849</v>
          </cell>
          <cell r="BA104">
            <v>7179.7620302816667</v>
          </cell>
          <cell r="BB104">
            <v>7956.7532275526264</v>
          </cell>
          <cell r="BC104">
            <v>7233.8976204838482</v>
          </cell>
          <cell r="BD104">
            <v>8066.2369812333327</v>
          </cell>
          <cell r="BE104">
            <v>8075.0037133333335</v>
          </cell>
          <cell r="BF104">
            <v>8075.0037133333335</v>
          </cell>
          <cell r="BG104">
            <v>8075.0037133333335</v>
          </cell>
          <cell r="BH104">
            <v>8075.0037133333335</v>
          </cell>
          <cell r="BI104">
            <v>0</v>
          </cell>
        </row>
        <row r="107">
          <cell r="G107">
            <v>7832.4868592515322</v>
          </cell>
          <cell r="H107">
            <v>8011.4603627029146</v>
          </cell>
          <cell r="I107">
            <v>7563.1577325746775</v>
          </cell>
          <cell r="J107">
            <v>9875.6120377591815</v>
          </cell>
          <cell r="K107">
            <v>7864.6354169119941</v>
          </cell>
          <cell r="L107">
            <v>4860</v>
          </cell>
          <cell r="M107">
            <v>5153</v>
          </cell>
          <cell r="N107">
            <v>5393</v>
          </cell>
          <cell r="O107">
            <v>5435</v>
          </cell>
          <cell r="P107">
            <v>5077</v>
          </cell>
          <cell r="Q107">
            <v>7370.5399999999991</v>
          </cell>
          <cell r="R107">
            <v>7246.5399999999991</v>
          </cell>
          <cell r="S107">
            <v>7237.7599999999993</v>
          </cell>
          <cell r="T107">
            <v>7276.5499999999993</v>
          </cell>
          <cell r="U107">
            <v>7424.33</v>
          </cell>
          <cell r="V107">
            <v>8605.1292716666685</v>
          </cell>
          <cell r="W107">
            <v>8965.602163333333</v>
          </cell>
          <cell r="X107">
            <v>9723.5572549999997</v>
          </cell>
          <cell r="Y107">
            <v>9828.4508800000003</v>
          </cell>
          <cell r="Z107">
            <v>9518.0208299999995</v>
          </cell>
          <cell r="AA107">
            <v>9247.3703279033125</v>
          </cell>
          <cell r="AB107">
            <v>9317.1149281396465</v>
          </cell>
          <cell r="AC107">
            <v>8728.7570208016332</v>
          </cell>
          <cell r="AD107">
            <v>9048.7296370774675</v>
          </cell>
          <cell r="AE107">
            <v>9105.2309608740907</v>
          </cell>
          <cell r="AF107">
            <v>9124.7761600666672</v>
          </cell>
          <cell r="AG107">
            <v>8269.7111687708348</v>
          </cell>
          <cell r="AH107">
            <v>9119.0002567250012</v>
          </cell>
          <cell r="AI107">
            <v>9412.1553592291675</v>
          </cell>
          <cell r="AJ107">
            <v>9485.234466124999</v>
          </cell>
          <cell r="AK107">
            <v>9582.1479004444554</v>
          </cell>
          <cell r="AL107">
            <v>9687.5011599249992</v>
          </cell>
          <cell r="AM107">
            <v>9408.6625227650002</v>
          </cell>
          <cell r="AN107">
            <v>9085.4833269585997</v>
          </cell>
          <cell r="AO107">
            <v>9041.9742216090708</v>
          </cell>
          <cell r="AP107">
            <v>9588.5991301641661</v>
          </cell>
          <cell r="AQ107">
            <v>9319.5690430166687</v>
          </cell>
          <cell r="AR107">
            <v>9709.0113897322117</v>
          </cell>
          <cell r="AS107">
            <v>9224.4719185125032</v>
          </cell>
          <cell r="AT107">
            <v>8717.8397712250007</v>
          </cell>
          <cell r="AU107">
            <v>9416.1118096724986</v>
          </cell>
          <cell r="AV107">
            <v>9828.4508800000003</v>
          </cell>
          <cell r="AW107">
            <v>9183.0163262726746</v>
          </cell>
          <cell r="AX107">
            <v>9174.3557266059997</v>
          </cell>
          <cell r="AY107">
            <v>8792.009049312026</v>
          </cell>
          <cell r="AZ107">
            <v>8825.5229519849527</v>
          </cell>
          <cell r="BA107">
            <v>8933.2091969483336</v>
          </cell>
          <cell r="BB107">
            <v>9710.2003942192932</v>
          </cell>
          <cell r="BC107">
            <v>8987.3447871505159</v>
          </cell>
          <cell r="BD107">
            <v>9819.6841478999995</v>
          </cell>
          <cell r="BE107">
            <v>10183.6077858875</v>
          </cell>
          <cell r="BF107">
            <v>10065.690297170833</v>
          </cell>
          <cell r="BG107">
            <v>9962.1770140634617</v>
          </cell>
          <cell r="BH107">
            <v>10087.909315999999</v>
          </cell>
          <cell r="BI107">
            <v>0</v>
          </cell>
        </row>
        <row r="109">
          <cell r="G109">
            <v>0.32578802041662874</v>
          </cell>
          <cell r="H109">
            <v>0.34293475833329345</v>
          </cell>
          <cell r="I109">
            <v>0.36008149624995811</v>
          </cell>
          <cell r="J109">
            <v>0.37722823416662277</v>
          </cell>
          <cell r="K109">
            <v>0.37722823416662277</v>
          </cell>
          <cell r="L109">
            <v>0.25034237358330419</v>
          </cell>
          <cell r="M109">
            <v>0.2674891114999689</v>
          </cell>
          <cell r="N109">
            <v>0.28635052320830001</v>
          </cell>
          <cell r="O109">
            <v>0.30521193491663118</v>
          </cell>
          <cell r="P109">
            <v>0.32578802041662874</v>
          </cell>
          <cell r="Q109">
            <v>0.32578802041662874</v>
          </cell>
          <cell r="R109">
            <v>0.32578802041662874</v>
          </cell>
          <cell r="S109">
            <v>0.32750269420829525</v>
          </cell>
          <cell r="T109">
            <v>0.32750269420829525</v>
          </cell>
          <cell r="U109">
            <v>1.8893637000000001</v>
          </cell>
          <cell r="V109">
            <v>1.4534073599999997</v>
          </cell>
          <cell r="W109">
            <v>1.03373838</v>
          </cell>
          <cell r="X109">
            <v>0.67760208000000011</v>
          </cell>
          <cell r="Y109">
            <v>0.33790284000000004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</row>
        <row r="111">
          <cell r="G111">
            <v>79.13624936610853</v>
          </cell>
          <cell r="H111">
            <v>81.020445779587305</v>
          </cell>
          <cell r="I111">
            <v>81.020445779587305</v>
          </cell>
          <cell r="J111">
            <v>81.020445779587305</v>
          </cell>
          <cell r="K111">
            <v>82.904642193066081</v>
          </cell>
          <cell r="L111">
            <v>71.411044070845563</v>
          </cell>
          <cell r="M111">
            <v>74.991017256455237</v>
          </cell>
          <cell r="N111">
            <v>78.759410083412774</v>
          </cell>
          <cell r="O111">
            <v>82.527802910370326</v>
          </cell>
          <cell r="P111">
            <v>86.673035020023633</v>
          </cell>
          <cell r="Q111">
            <v>104.94974023076774</v>
          </cell>
          <cell r="R111">
            <v>114.18230265681375</v>
          </cell>
          <cell r="S111">
            <v>123.41486508285973</v>
          </cell>
          <cell r="T111">
            <v>132.64742750890574</v>
          </cell>
          <cell r="U111">
            <v>100.92499999999998</v>
          </cell>
          <cell r="V111">
            <v>97.899999999999991</v>
          </cell>
          <cell r="W111">
            <v>103.55782608695652</v>
          </cell>
          <cell r="X111">
            <v>102.74478260869564</v>
          </cell>
          <cell r="Y111">
            <v>107.59514492753624</v>
          </cell>
          <cell r="Z111">
            <v>110.00000000000001</v>
          </cell>
          <cell r="AA111">
            <v>127.60690324163373</v>
          </cell>
          <cell r="AB111">
            <v>136.9605365440994</v>
          </cell>
          <cell r="AC111">
            <v>147.53388587410123</v>
          </cell>
          <cell r="AD111">
            <v>165.17758301012609</v>
          </cell>
          <cell r="AE111">
            <v>180.73282525974022</v>
          </cell>
          <cell r="AF111">
            <v>183.70453200852623</v>
          </cell>
          <cell r="AG111">
            <v>176.55178145575002</v>
          </cell>
          <cell r="AH111">
            <v>167.85434396612081</v>
          </cell>
          <cell r="AI111">
            <v>166.49245178535662</v>
          </cell>
          <cell r="AJ111">
            <v>167.57506521739126</v>
          </cell>
          <cell r="AK111">
            <v>170.28116308297729</v>
          </cell>
          <cell r="AL111">
            <v>167.48454647288287</v>
          </cell>
          <cell r="AM111">
            <v>169.99663503609551</v>
          </cell>
          <cell r="AN111">
            <v>178.30991044777556</v>
          </cell>
          <cell r="AO111">
            <v>182.40368046659597</v>
          </cell>
          <cell r="AP111">
            <v>207.77683516238659</v>
          </cell>
          <cell r="AQ111">
            <v>227.64008251401268</v>
          </cell>
          <cell r="AR111">
            <v>254.4584121047746</v>
          </cell>
          <cell r="AS111">
            <v>289.10198608343899</v>
          </cell>
          <cell r="AT111">
            <v>319.05011740357475</v>
          </cell>
          <cell r="AU111">
            <v>347.27513266899609</v>
          </cell>
          <cell r="AV111">
            <v>325.10363652555657</v>
          </cell>
          <cell r="AW111">
            <v>336.23389508668191</v>
          </cell>
          <cell r="AX111">
            <v>329.36194882945836</v>
          </cell>
          <cell r="AY111">
            <v>321.57619823724411</v>
          </cell>
          <cell r="AZ111">
            <v>309.803010851588</v>
          </cell>
          <cell r="BA111">
            <v>288.44469751691076</v>
          </cell>
          <cell r="BB111">
            <v>277.63300440173811</v>
          </cell>
          <cell r="BC111">
            <v>269.53017303050666</v>
          </cell>
          <cell r="BD111">
            <v>281.82722967343096</v>
          </cell>
          <cell r="BE111">
            <v>295.95422844599739</v>
          </cell>
          <cell r="BF111">
            <v>305.88822477265597</v>
          </cell>
          <cell r="BG111">
            <v>299.00664555839268</v>
          </cell>
          <cell r="BH111">
            <v>288.22047094028579</v>
          </cell>
          <cell r="BI111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</row>
        <row r="115">
          <cell r="G115">
            <v>0.22992320879770761</v>
          </cell>
          <cell r="H115">
            <v>0.24202443031337642</v>
          </cell>
          <cell r="I115">
            <v>0.25412565182904523</v>
          </cell>
          <cell r="J115">
            <v>0.26622687334471407</v>
          </cell>
          <cell r="K115">
            <v>0.26622687334471407</v>
          </cell>
          <cell r="L115">
            <v>0.17667783412876478</v>
          </cell>
          <cell r="M115">
            <v>0.18877905564443362</v>
          </cell>
          <cell r="N115">
            <v>0.20209039931166931</v>
          </cell>
          <cell r="O115">
            <v>0.21540174297890502</v>
          </cell>
          <cell r="P115">
            <v>0.22992320879770761</v>
          </cell>
          <cell r="Q115">
            <v>0.22992320879770761</v>
          </cell>
          <cell r="R115">
            <v>0.22992320879770761</v>
          </cell>
          <cell r="S115">
            <v>0.23113333094927449</v>
          </cell>
          <cell r="T115">
            <v>0.23113333094927449</v>
          </cell>
          <cell r="U115">
            <v>1.33340865</v>
          </cell>
          <cell r="V115">
            <v>1.0257347199999998</v>
          </cell>
          <cell r="W115">
            <v>0.72955550999999996</v>
          </cell>
          <cell r="X115">
            <v>0.47821416</v>
          </cell>
          <cell r="Y115">
            <v>0.23847318000000003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</row>
        <row r="123"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</row>
        <row r="125"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8">
          <cell r="G128">
            <v>79.691960595322868</v>
          </cell>
          <cell r="H128">
            <v>81.605404968233984</v>
          </cell>
          <cell r="I128">
            <v>81.634652927666309</v>
          </cell>
          <cell r="J128">
            <v>81.663900887098649</v>
          </cell>
          <cell r="K128">
            <v>83.548097300577425</v>
          </cell>
          <cell r="L128">
            <v>71.838064278557638</v>
          </cell>
          <cell r="M128">
            <v>75.447285423599638</v>
          </cell>
          <cell r="N128">
            <v>79.247851005932745</v>
          </cell>
          <cell r="O128">
            <v>83.048416588265866</v>
          </cell>
          <cell r="P128">
            <v>87.228746249237972</v>
          </cell>
          <cell r="Q128">
            <v>105.50545145998208</v>
          </cell>
          <cell r="R128">
            <v>114.73801388602809</v>
          </cell>
          <cell r="S128">
            <v>123.9735011080173</v>
          </cell>
          <cell r="T128">
            <v>133.2060635340633</v>
          </cell>
          <cell r="U128">
            <v>104.14777234999998</v>
          </cell>
          <cell r="V128">
            <v>100.37914207999999</v>
          </cell>
          <cell r="W128">
            <v>105.32111997695652</v>
          </cell>
          <cell r="X128">
            <v>103.90059884869564</v>
          </cell>
          <cell r="Y128">
            <v>108.17152094753624</v>
          </cell>
          <cell r="Z128">
            <v>110.00000000000001</v>
          </cell>
          <cell r="AA128">
            <v>127.60690324163373</v>
          </cell>
          <cell r="AB128">
            <v>136.9605365440994</v>
          </cell>
          <cell r="AC128">
            <v>147.53388587410123</v>
          </cell>
          <cell r="AD128">
            <v>165.17758301012609</v>
          </cell>
          <cell r="AE128">
            <v>180.73282525974022</v>
          </cell>
          <cell r="AF128">
            <v>183.70453200852623</v>
          </cell>
          <cell r="AG128">
            <v>176.55178145575002</v>
          </cell>
          <cell r="AH128">
            <v>167.85434396612081</v>
          </cell>
          <cell r="AI128">
            <v>166.49245178535662</v>
          </cell>
          <cell r="AJ128">
            <v>167.57506521739126</v>
          </cell>
          <cell r="AK128">
            <v>170.28116308297729</v>
          </cell>
          <cell r="AL128">
            <v>167.48454647288287</v>
          </cell>
          <cell r="AM128">
            <v>169.99663503609551</v>
          </cell>
          <cell r="AN128">
            <v>178.30991044777556</v>
          </cell>
          <cell r="AO128">
            <v>182.40368046659597</v>
          </cell>
          <cell r="AP128">
            <v>207.77683516238659</v>
          </cell>
          <cell r="AQ128">
            <v>227.64008251401268</v>
          </cell>
          <cell r="AR128">
            <v>254.4584121047746</v>
          </cell>
          <cell r="AS128">
            <v>289.10198608343899</v>
          </cell>
          <cell r="AT128">
            <v>319.05011740357475</v>
          </cell>
          <cell r="AU128">
            <v>347.27513266899609</v>
          </cell>
          <cell r="AV128">
            <v>325.10363652555657</v>
          </cell>
          <cell r="AW128">
            <v>336.23389508668191</v>
          </cell>
          <cell r="AX128">
            <v>329.36194882945836</v>
          </cell>
          <cell r="AY128">
            <v>321.57619823724411</v>
          </cell>
          <cell r="AZ128">
            <v>309.803010851588</v>
          </cell>
          <cell r="BA128">
            <v>288.44469751691076</v>
          </cell>
          <cell r="BB128">
            <v>277.63300440173811</v>
          </cell>
          <cell r="BC128">
            <v>269.53017303050666</v>
          </cell>
          <cell r="BD128">
            <v>281.82722967343096</v>
          </cell>
          <cell r="BE128">
            <v>295.95422844599739</v>
          </cell>
          <cell r="BF128">
            <v>305.88822477265597</v>
          </cell>
          <cell r="BG128">
            <v>299.00664555839268</v>
          </cell>
          <cell r="BH128">
            <v>288.22047094028579</v>
          </cell>
          <cell r="BI128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</row>
        <row r="134"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</row>
        <row r="138"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</row>
        <row r="140"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</row>
        <row r="142"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</row>
        <row r="145"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</row>
        <row r="147"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</row>
        <row r="151"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</row>
        <row r="153"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</row>
        <row r="155">
          <cell r="G155">
            <v>110.67553643907031</v>
          </cell>
          <cell r="H155">
            <v>119.4656512465055</v>
          </cell>
          <cell r="I155">
            <v>128.2557660539407</v>
          </cell>
          <cell r="J155">
            <v>137.04588086137588</v>
          </cell>
          <cell r="K155">
            <v>145.83599566881108</v>
          </cell>
          <cell r="L155">
            <v>154.82588581277886</v>
          </cell>
          <cell r="M155">
            <v>163.81577595674668</v>
          </cell>
          <cell r="N155">
            <v>171.80678941805141</v>
          </cell>
          <cell r="O155">
            <v>180.79667956201919</v>
          </cell>
          <cell r="P155">
            <v>189.78656970598701</v>
          </cell>
          <cell r="Q155">
            <v>164.21532662981193</v>
          </cell>
          <cell r="R155">
            <v>138.54419588537053</v>
          </cell>
          <cell r="S155">
            <v>112.87306514092911</v>
          </cell>
          <cell r="T155">
            <v>86.902271391688785</v>
          </cell>
          <cell r="U155">
            <v>190</v>
          </cell>
          <cell r="V155">
            <v>152</v>
          </cell>
          <cell r="W155">
            <v>114</v>
          </cell>
          <cell r="X155">
            <v>76.000000000000014</v>
          </cell>
          <cell r="Y155">
            <v>38.000000000000007</v>
          </cell>
          <cell r="Z155">
            <v>0</v>
          </cell>
          <cell r="AA155">
            <v>18</v>
          </cell>
          <cell r="AB155">
            <v>36</v>
          </cell>
          <cell r="AC155">
            <v>53.999999999999993</v>
          </cell>
          <cell r="AD155">
            <v>72</v>
          </cell>
          <cell r="AE155">
            <v>90</v>
          </cell>
          <cell r="AF155">
            <v>72</v>
          </cell>
          <cell r="AG155">
            <v>54</v>
          </cell>
          <cell r="AH155">
            <v>36.000000000000007</v>
          </cell>
          <cell r="AI155">
            <v>18.000000000000004</v>
          </cell>
          <cell r="AJ155">
            <v>0</v>
          </cell>
          <cell r="AK155">
            <v>0.8</v>
          </cell>
          <cell r="AL155">
            <v>1.6</v>
          </cell>
          <cell r="AM155">
            <v>2.4000000000000004</v>
          </cell>
          <cell r="AN155">
            <v>3.2</v>
          </cell>
          <cell r="AO155">
            <v>4</v>
          </cell>
          <cell r="AP155">
            <v>4</v>
          </cell>
          <cell r="AQ155">
            <v>4</v>
          </cell>
          <cell r="AR155">
            <v>4</v>
          </cell>
          <cell r="AS155">
            <v>4</v>
          </cell>
          <cell r="AT155">
            <v>4</v>
          </cell>
          <cell r="AU155">
            <v>4</v>
          </cell>
          <cell r="AV155">
            <v>4</v>
          </cell>
          <cell r="AW155">
            <v>4</v>
          </cell>
          <cell r="AX155">
            <v>4</v>
          </cell>
          <cell r="AY155">
            <v>4</v>
          </cell>
          <cell r="AZ155">
            <v>4</v>
          </cell>
          <cell r="BA155">
            <v>4</v>
          </cell>
          <cell r="BB155">
            <v>4</v>
          </cell>
          <cell r="BC155">
            <v>4</v>
          </cell>
          <cell r="BD155">
            <v>4</v>
          </cell>
          <cell r="BE155">
            <v>4</v>
          </cell>
          <cell r="BF155">
            <v>4</v>
          </cell>
          <cell r="BG155">
            <v>4</v>
          </cell>
          <cell r="BH155">
            <v>4</v>
          </cell>
          <cell r="BI155">
            <v>4</v>
          </cell>
        </row>
        <row r="157"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</row>
        <row r="159"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</row>
        <row r="161"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</row>
        <row r="163">
          <cell r="G163">
            <v>2152.3545666611622</v>
          </cell>
          <cell r="H163">
            <v>2164.2460283554224</v>
          </cell>
          <cell r="I163">
            <v>2176.137490049683</v>
          </cell>
          <cell r="J163">
            <v>2188.0289517439437</v>
          </cell>
          <cell r="K163">
            <v>2199.9204134382044</v>
          </cell>
          <cell r="L163">
            <v>2199.9204134382044</v>
          </cell>
          <cell r="M163">
            <v>2229.6490676738558</v>
          </cell>
          <cell r="N163">
            <v>2229.6490676738558</v>
          </cell>
          <cell r="O163">
            <v>2259.3777219095068</v>
          </cell>
          <cell r="P163">
            <v>2259.3777219095068</v>
          </cell>
          <cell r="Q163">
            <v>2018.5756226007306</v>
          </cell>
          <cell r="R163">
            <v>1777.7735232919542</v>
          </cell>
          <cell r="S163">
            <v>1536.9714239831778</v>
          </cell>
          <cell r="T163">
            <v>1296.1693246744014</v>
          </cell>
          <cell r="U163">
            <v>310</v>
          </cell>
          <cell r="V163">
            <v>498</v>
          </cell>
          <cell r="W163">
            <v>686</v>
          </cell>
          <cell r="X163">
            <v>874.00000000000011</v>
          </cell>
          <cell r="Y163">
            <v>1062</v>
          </cell>
          <cell r="Z163">
            <v>1250</v>
          </cell>
          <cell r="AA163">
            <v>1192</v>
          </cell>
          <cell r="AB163">
            <v>1134</v>
          </cell>
          <cell r="AC163">
            <v>1076</v>
          </cell>
          <cell r="AD163">
            <v>1018</v>
          </cell>
          <cell r="AE163">
            <v>960</v>
          </cell>
          <cell r="AF163">
            <v>768</v>
          </cell>
          <cell r="AG163">
            <v>576</v>
          </cell>
          <cell r="AH163">
            <v>383.99999999999989</v>
          </cell>
          <cell r="AI163">
            <v>191.99999999999994</v>
          </cell>
          <cell r="AJ163">
            <v>0</v>
          </cell>
          <cell r="AK163">
            <v>8.1727941176470598</v>
          </cell>
          <cell r="AL163">
            <v>16.34558823529412</v>
          </cell>
          <cell r="AM163">
            <v>24.518382352941178</v>
          </cell>
          <cell r="AN163">
            <v>32.691176470588239</v>
          </cell>
          <cell r="AO163">
            <v>40.86397058823529</v>
          </cell>
          <cell r="AP163">
            <v>32.691176470588239</v>
          </cell>
          <cell r="AQ163">
            <v>24.518382352941174</v>
          </cell>
          <cell r="AR163">
            <v>16.345588235294116</v>
          </cell>
          <cell r="AS163">
            <v>8.1727941176470562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</row>
        <row r="166">
          <cell r="G166">
            <v>2263.0301031002323</v>
          </cell>
          <cell r="H166">
            <v>2283.7116796019277</v>
          </cell>
          <cell r="I166">
            <v>2304.3932561036236</v>
          </cell>
          <cell r="J166">
            <v>2325.0748326053194</v>
          </cell>
          <cell r="K166">
            <v>2345.7564091070153</v>
          </cell>
          <cell r="L166">
            <v>2354.7462992509832</v>
          </cell>
          <cell r="M166">
            <v>2393.4648436306024</v>
          </cell>
          <cell r="N166">
            <v>2401.4558570919071</v>
          </cell>
          <cell r="O166">
            <v>2440.1744014715259</v>
          </cell>
          <cell r="P166">
            <v>2449.1642916154938</v>
          </cell>
          <cell r="Q166">
            <v>2182.7909492305425</v>
          </cell>
          <cell r="R166">
            <v>1916.3177191773248</v>
          </cell>
          <cell r="S166">
            <v>1649.844489124107</v>
          </cell>
          <cell r="T166">
            <v>1383.0715960660903</v>
          </cell>
          <cell r="U166">
            <v>500</v>
          </cell>
          <cell r="V166">
            <v>650</v>
          </cell>
          <cell r="W166">
            <v>800</v>
          </cell>
          <cell r="X166">
            <v>950.00000000000011</v>
          </cell>
          <cell r="Y166">
            <v>1100</v>
          </cell>
          <cell r="Z166">
            <v>1250</v>
          </cell>
          <cell r="AA166">
            <v>1210</v>
          </cell>
          <cell r="AB166">
            <v>1170</v>
          </cell>
          <cell r="AC166">
            <v>1130</v>
          </cell>
          <cell r="AD166">
            <v>1090</v>
          </cell>
          <cell r="AE166">
            <v>1050</v>
          </cell>
          <cell r="AF166">
            <v>840</v>
          </cell>
          <cell r="AG166">
            <v>630</v>
          </cell>
          <cell r="AH166">
            <v>419.99999999999989</v>
          </cell>
          <cell r="AI166">
            <v>209.99999999999994</v>
          </cell>
          <cell r="AJ166">
            <v>0</v>
          </cell>
          <cell r="AK166">
            <v>8.9727941176470605</v>
          </cell>
          <cell r="AL166">
            <v>17.945588235294121</v>
          </cell>
          <cell r="AM166">
            <v>26.91838235294118</v>
          </cell>
          <cell r="AN166">
            <v>35.891176470588242</v>
          </cell>
          <cell r="AO166">
            <v>44.86397058823529</v>
          </cell>
          <cell r="AP166">
            <v>36.691176470588239</v>
          </cell>
          <cell r="AQ166">
            <v>28.518382352941174</v>
          </cell>
          <cell r="AR166">
            <v>20.345588235294116</v>
          </cell>
          <cell r="AS166">
            <v>12.172794117647056</v>
          </cell>
          <cell r="AT166">
            <v>4</v>
          </cell>
          <cell r="AU166">
            <v>4</v>
          </cell>
          <cell r="AV166">
            <v>4</v>
          </cell>
          <cell r="AW166">
            <v>4</v>
          </cell>
          <cell r="AX166">
            <v>4</v>
          </cell>
          <cell r="AY166">
            <v>4</v>
          </cell>
          <cell r="AZ166">
            <v>4</v>
          </cell>
          <cell r="BA166">
            <v>4</v>
          </cell>
          <cell r="BB166">
            <v>4</v>
          </cell>
          <cell r="BC166">
            <v>4</v>
          </cell>
          <cell r="BD166">
            <v>4</v>
          </cell>
          <cell r="BE166">
            <v>4</v>
          </cell>
          <cell r="BF166">
            <v>4</v>
          </cell>
          <cell r="BG166">
            <v>4</v>
          </cell>
          <cell r="BH166">
            <v>4</v>
          </cell>
          <cell r="BI166">
            <v>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</row>
      </sheetData>
      <sheetData sheetId="23">
        <row r="12">
          <cell r="G12">
            <v>469233.25966305111</v>
          </cell>
          <cell r="H12">
            <v>478005.62409962621</v>
          </cell>
          <cell r="I12">
            <v>444369.96231312031</v>
          </cell>
          <cell r="J12">
            <v>475771.77271547692</v>
          </cell>
          <cell r="K12">
            <v>392651.70586060709</v>
          </cell>
          <cell r="L12">
            <v>399541.99207529193</v>
          </cell>
          <cell r="M12">
            <v>262721.82927017007</v>
          </cell>
          <cell r="N12">
            <v>397808.94974967337</v>
          </cell>
          <cell r="O12">
            <v>417934.20800312574</v>
          </cell>
          <cell r="P12">
            <v>397073.29421665968</v>
          </cell>
          <cell r="Q12">
            <v>254046.98233281297</v>
          </cell>
          <cell r="R12">
            <v>214701.8424973712</v>
          </cell>
          <cell r="S12">
            <v>167033.70692852273</v>
          </cell>
          <cell r="T12">
            <v>187489.49131400094</v>
          </cell>
          <cell r="U12">
            <v>227574.73667563283</v>
          </cell>
          <cell r="V12">
            <v>373581.86418760358</v>
          </cell>
          <cell r="W12">
            <v>422829.7221428816</v>
          </cell>
          <cell r="X12">
            <v>404748.10400734731</v>
          </cell>
          <cell r="Y12">
            <v>444280.18259211106</v>
          </cell>
          <cell r="Z12">
            <v>472915.30418687128</v>
          </cell>
          <cell r="AA12">
            <v>514277.34390257206</v>
          </cell>
          <cell r="AB12">
            <v>495077.29977177049</v>
          </cell>
          <cell r="AC12">
            <v>500143.54077871738</v>
          </cell>
          <cell r="AD12">
            <v>494384.31588477443</v>
          </cell>
          <cell r="AE12">
            <v>480862.67338954989</v>
          </cell>
          <cell r="AF12">
            <v>529105.07757231733</v>
          </cell>
          <cell r="AG12">
            <v>440571.73199333966</v>
          </cell>
          <cell r="AH12">
            <v>474336.88160598645</v>
          </cell>
          <cell r="AI12">
            <v>538730.0848746018</v>
          </cell>
          <cell r="AJ12">
            <v>552818.11188097449</v>
          </cell>
          <cell r="AK12">
            <v>606529.55550843268</v>
          </cell>
          <cell r="AL12">
            <v>441498.37078561343</v>
          </cell>
          <cell r="AM12">
            <v>521186.60961753019</v>
          </cell>
          <cell r="AN12">
            <v>491964.63596219767</v>
          </cell>
          <cell r="AO12">
            <v>602649.42902325606</v>
          </cell>
          <cell r="AP12">
            <v>469199.65127220377</v>
          </cell>
          <cell r="AQ12">
            <v>529956.18896063964</v>
          </cell>
          <cell r="AR12">
            <v>471151.81178686238</v>
          </cell>
          <cell r="AS12">
            <v>486608.24907581089</v>
          </cell>
          <cell r="AT12">
            <v>532727.23181270517</v>
          </cell>
          <cell r="AU12">
            <v>476507.9472909742</v>
          </cell>
          <cell r="AV12">
            <v>508722.4448911089</v>
          </cell>
          <cell r="AW12">
            <v>432026.76499928173</v>
          </cell>
          <cell r="AX12">
            <v>471064.91737928923</v>
          </cell>
          <cell r="AY12">
            <v>517252.28603760485</v>
          </cell>
          <cell r="AZ12">
            <v>518727.6169155261</v>
          </cell>
          <cell r="BA12">
            <v>565182.58709309413</v>
          </cell>
          <cell r="BB12">
            <v>508380.56257817638</v>
          </cell>
          <cell r="BC12">
            <v>526217.35774173192</v>
          </cell>
          <cell r="BD12">
            <v>635661.77457286546</v>
          </cell>
          <cell r="BE12">
            <v>458340.51808688603</v>
          </cell>
          <cell r="BF12">
            <v>520692.14921164891</v>
          </cell>
          <cell r="BG12">
            <v>604689.58109441446</v>
          </cell>
          <cell r="BH12">
            <v>724812.54947801656</v>
          </cell>
          <cell r="BI12">
            <v>0</v>
          </cell>
        </row>
        <row r="23">
          <cell r="G23">
            <v>354197</v>
          </cell>
          <cell r="H23">
            <v>343261</v>
          </cell>
          <cell r="I23">
            <v>336128</v>
          </cell>
          <cell r="J23">
            <v>349737</v>
          </cell>
          <cell r="K23">
            <v>282003</v>
          </cell>
          <cell r="L23">
            <v>275280</v>
          </cell>
          <cell r="M23">
            <v>162989</v>
          </cell>
          <cell r="N23">
            <v>278622.00000000006</v>
          </cell>
          <cell r="O23">
            <v>279455.99999999994</v>
          </cell>
          <cell r="P23">
            <v>277981</v>
          </cell>
          <cell r="Q23">
            <v>127997.264</v>
          </cell>
          <cell r="R23">
            <v>123586.856</v>
          </cell>
          <cell r="S23">
            <v>122893.46400000001</v>
          </cell>
          <cell r="T23">
            <v>138451.296</v>
          </cell>
          <cell r="U23">
            <v>133349.91200000001</v>
          </cell>
          <cell r="V23">
            <v>273657.89999999997</v>
          </cell>
          <cell r="W23">
            <v>268609.8</v>
          </cell>
          <cell r="X23">
            <v>249912.7</v>
          </cell>
          <cell r="Y23">
            <v>264592.40000000002</v>
          </cell>
          <cell r="Z23">
            <v>290712.69999999995</v>
          </cell>
          <cell r="AA23">
            <v>356108.2097055029</v>
          </cell>
          <cell r="AB23">
            <v>295824.29684729315</v>
          </cell>
          <cell r="AC23">
            <v>313945.05102555372</v>
          </cell>
          <cell r="AD23">
            <v>330180.25911638542</v>
          </cell>
          <cell r="AE23">
            <v>344883.06256762135</v>
          </cell>
          <cell r="AF23">
            <v>364996.47333692148</v>
          </cell>
          <cell r="AG23">
            <v>266339.28103584726</v>
          </cell>
          <cell r="AH23">
            <v>303609.77860206697</v>
          </cell>
          <cell r="AI23">
            <v>348628.46811514383</v>
          </cell>
          <cell r="AJ23">
            <v>364917.54662889673</v>
          </cell>
          <cell r="AK23">
            <v>401775.51885688043</v>
          </cell>
          <cell r="AL23">
            <v>230687.66243867404</v>
          </cell>
          <cell r="AM23">
            <v>321029.71144527692</v>
          </cell>
          <cell r="AN23">
            <v>301976.33913674304</v>
          </cell>
          <cell r="AO23">
            <v>391743.3129707473</v>
          </cell>
          <cell r="AP23">
            <v>314535.19061363564</v>
          </cell>
          <cell r="AQ23">
            <v>351627.60808258381</v>
          </cell>
          <cell r="AR23">
            <v>309666.18796622643</v>
          </cell>
          <cell r="AS23">
            <v>318418.07516911341</v>
          </cell>
          <cell r="AT23">
            <v>346742.82645447674</v>
          </cell>
          <cell r="AU23">
            <v>338248.99564053083</v>
          </cell>
          <cell r="AV23">
            <v>343944.17674999562</v>
          </cell>
          <cell r="AW23">
            <v>248556.89644931973</v>
          </cell>
          <cell r="AX23">
            <v>302520.52209226659</v>
          </cell>
          <cell r="AY23">
            <v>352418.19586751593</v>
          </cell>
          <cell r="AZ23">
            <v>347389.43413723924</v>
          </cell>
          <cell r="BA23">
            <v>395012.73993142549</v>
          </cell>
          <cell r="BB23">
            <v>335634.26853478613</v>
          </cell>
          <cell r="BC23">
            <v>374499.69307485328</v>
          </cell>
          <cell r="BD23">
            <v>439531.9306511255</v>
          </cell>
          <cell r="BE23">
            <v>275282.0580390009</v>
          </cell>
          <cell r="BF23">
            <v>349641.48245198122</v>
          </cell>
          <cell r="BG23">
            <v>435416.93591997935</v>
          </cell>
          <cell r="BH23">
            <v>428026.00028200634</v>
          </cell>
          <cell r="BI23">
            <v>0</v>
          </cell>
        </row>
        <row r="32">
          <cell r="G32">
            <v>888.80050853891441</v>
          </cell>
          <cell r="H32">
            <v>909.96242540888875</v>
          </cell>
          <cell r="I32">
            <v>761.82900731906977</v>
          </cell>
          <cell r="J32">
            <v>1015.7720097587596</v>
          </cell>
          <cell r="K32">
            <v>952.28625914883708</v>
          </cell>
          <cell r="L32">
            <v>913.36395481327304</v>
          </cell>
          <cell r="M32">
            <v>805.90937189406452</v>
          </cell>
          <cell r="N32">
            <v>805.90937189406452</v>
          </cell>
          <cell r="O32">
            <v>752.18208043446009</v>
          </cell>
          <cell r="P32">
            <v>805.90937189406452</v>
          </cell>
          <cell r="Q32">
            <v>832.77301762386674</v>
          </cell>
          <cell r="R32">
            <v>859.63666335366884</v>
          </cell>
          <cell r="S32">
            <v>854.26393420770808</v>
          </cell>
          <cell r="T32">
            <v>789.79118445618292</v>
          </cell>
          <cell r="U32">
            <v>725.31843470465788</v>
          </cell>
          <cell r="V32">
            <v>840.44133644783221</v>
          </cell>
          <cell r="W32">
            <v>808.28647665351707</v>
          </cell>
          <cell r="X32">
            <v>841.83215402345661</v>
          </cell>
          <cell r="Y32">
            <v>917.66806909331626</v>
          </cell>
          <cell r="Z32">
            <v>884.47255014567133</v>
          </cell>
          <cell r="AA32">
            <v>900.5197979637195</v>
          </cell>
          <cell r="AB32">
            <v>904.84708369599252</v>
          </cell>
          <cell r="AC32">
            <v>950.16503507410698</v>
          </cell>
          <cell r="AD32">
            <v>1000.6443182029393</v>
          </cell>
          <cell r="AE32">
            <v>1020.587174602898</v>
          </cell>
          <cell r="AF32">
            <v>1304.097583117818</v>
          </cell>
          <cell r="AG32">
            <v>1205.2632994620046</v>
          </cell>
          <cell r="AH32">
            <v>1186.5123219896905</v>
          </cell>
          <cell r="AI32">
            <v>1127.3208755883907</v>
          </cell>
          <cell r="AJ32">
            <v>1177.0821266305848</v>
          </cell>
          <cell r="AK32">
            <v>1042.0597615167785</v>
          </cell>
          <cell r="AL32">
            <v>1067.4295315973698</v>
          </cell>
          <cell r="AM32">
            <v>946.29877320235619</v>
          </cell>
          <cell r="AN32">
            <v>939.11134589474068</v>
          </cell>
          <cell r="AO32">
            <v>966.94705367446136</v>
          </cell>
          <cell r="AP32">
            <v>933.73827577984071</v>
          </cell>
          <cell r="AQ32">
            <v>906.7665042110948</v>
          </cell>
          <cell r="AR32">
            <v>882.95821255516682</v>
          </cell>
          <cell r="AS32">
            <v>884.00176863367381</v>
          </cell>
          <cell r="AT32">
            <v>884.00176863367381</v>
          </cell>
          <cell r="AU32">
            <v>774.65416074080645</v>
          </cell>
          <cell r="AV32">
            <v>785.63516331852225</v>
          </cell>
          <cell r="AW32">
            <v>802.13867857765035</v>
          </cell>
          <cell r="AX32">
            <v>817.59021115243524</v>
          </cell>
          <cell r="AY32">
            <v>788.39003615994352</v>
          </cell>
          <cell r="AZ32">
            <v>843.66180262323473</v>
          </cell>
          <cell r="BA32">
            <v>842.95130983518357</v>
          </cell>
          <cell r="BB32">
            <v>866.38485862920083</v>
          </cell>
          <cell r="BC32">
            <v>889.3045198514609</v>
          </cell>
          <cell r="BD32">
            <v>895.29229596532878</v>
          </cell>
          <cell r="BE32">
            <v>1002.9139847473887</v>
          </cell>
          <cell r="BF32">
            <v>978.52012000380057</v>
          </cell>
          <cell r="BG32">
            <v>978.52012000380057</v>
          </cell>
          <cell r="BH32">
            <v>978.52012000380057</v>
          </cell>
          <cell r="BI32">
            <v>0</v>
          </cell>
        </row>
        <row r="41">
          <cell r="G41">
            <v>1367.7457327644656</v>
          </cell>
          <cell r="H41">
            <v>1400.3111073540956</v>
          </cell>
          <cell r="I41">
            <v>1172.3534852266848</v>
          </cell>
          <cell r="J41">
            <v>1563.1379803022462</v>
          </cell>
          <cell r="K41">
            <v>1465.4418565333558</v>
          </cell>
          <cell r="L41">
            <v>883.27667159589453</v>
          </cell>
          <cell r="M41">
            <v>969.77761084585734</v>
          </cell>
          <cell r="N41">
            <v>1044.4585459747075</v>
          </cell>
          <cell r="O41">
            <v>1049.8312751206679</v>
          </cell>
          <cell r="P41">
            <v>960.10669838312867</v>
          </cell>
          <cell r="Q41">
            <v>1732.7588768636977</v>
          </cell>
          <cell r="R41">
            <v>1543.8429746334373</v>
          </cell>
          <cell r="S41">
            <v>1573.8657851010641</v>
          </cell>
          <cell r="T41">
            <v>1586.2875348865246</v>
          </cell>
          <cell r="U41">
            <v>1616.8207546230178</v>
          </cell>
          <cell r="V41">
            <v>1397.9841237789035</v>
          </cell>
          <cell r="W41">
            <v>1397.9841237789035</v>
          </cell>
          <cell r="X41">
            <v>1397.9841237789035</v>
          </cell>
          <cell r="Y41">
            <v>1397.9841237789035</v>
          </cell>
          <cell r="Z41">
            <v>1397.9841237789035</v>
          </cell>
          <cell r="AA41">
            <v>1397.9841237789035</v>
          </cell>
          <cell r="AB41">
            <v>1397.9841237789035</v>
          </cell>
          <cell r="AC41">
            <v>1397.9841237789035</v>
          </cell>
          <cell r="AD41">
            <v>1397.9841237789035</v>
          </cell>
          <cell r="AE41">
            <v>1397.9841237789035</v>
          </cell>
          <cell r="AF41">
            <v>1397.9841237789035</v>
          </cell>
          <cell r="AG41">
            <v>1305.5731824683842</v>
          </cell>
          <cell r="AH41">
            <v>1397.9841237789035</v>
          </cell>
          <cell r="AI41">
            <v>1397.9841237789035</v>
          </cell>
          <cell r="AJ41">
            <v>1397.9841237789035</v>
          </cell>
          <cell r="AK41">
            <v>1397.9841237789035</v>
          </cell>
          <cell r="AL41">
            <v>1397.9841237789035</v>
          </cell>
          <cell r="AM41">
            <v>1397.9841237789035</v>
          </cell>
          <cell r="AN41">
            <v>1397.9841237789035</v>
          </cell>
          <cell r="AO41">
            <v>1397.9841237789035</v>
          </cell>
          <cell r="AP41">
            <v>1397.9841237789035</v>
          </cell>
          <cell r="AQ41">
            <v>1397.9841237789035</v>
          </cell>
          <cell r="AR41">
            <v>1397.9841237789035</v>
          </cell>
          <cell r="AS41">
            <v>1397.9841237789035</v>
          </cell>
          <cell r="AT41">
            <v>1397.9841237789035</v>
          </cell>
          <cell r="AU41">
            <v>1397.9841237789035</v>
          </cell>
          <cell r="AV41">
            <v>1397.9841237789035</v>
          </cell>
          <cell r="AW41">
            <v>1397.9841237789035</v>
          </cell>
          <cell r="AX41">
            <v>1397.9841237789035</v>
          </cell>
          <cell r="AY41">
            <v>1397.9841237789035</v>
          </cell>
          <cell r="AZ41">
            <v>1397.9841237789035</v>
          </cell>
          <cell r="BA41">
            <v>1397.9841237789035</v>
          </cell>
          <cell r="BB41">
            <v>1397.9841237789035</v>
          </cell>
          <cell r="BC41">
            <v>1397.9841237789035</v>
          </cell>
          <cell r="BD41">
            <v>1397.9841237789035</v>
          </cell>
          <cell r="BE41">
            <v>1563.4813847861942</v>
          </cell>
          <cell r="BF41">
            <v>1616.3541884478764</v>
          </cell>
          <cell r="BG41">
            <v>1496.950466238638</v>
          </cell>
          <cell r="BH41">
            <v>1514.1168911363513</v>
          </cell>
          <cell r="BI41">
            <v>0</v>
          </cell>
        </row>
        <row r="52">
          <cell r="G52">
            <v>15735.406727722957</v>
          </cell>
          <cell r="H52">
            <v>16038.683992073844</v>
          </cell>
          <cell r="I52">
            <v>15748.592695738209</v>
          </cell>
          <cell r="J52">
            <v>18375.060911687648</v>
          </cell>
          <cell r="K52">
            <v>15728.31959758015</v>
          </cell>
          <cell r="L52">
            <v>14345</v>
          </cell>
          <cell r="M52">
            <v>15510</v>
          </cell>
          <cell r="N52">
            <v>17194</v>
          </cell>
          <cell r="O52">
            <v>15708</v>
          </cell>
          <cell r="P52">
            <v>16839.000000000004</v>
          </cell>
          <cell r="Q52">
            <v>24153.239999999998</v>
          </cell>
          <cell r="R52">
            <v>21197.24</v>
          </cell>
          <cell r="S52">
            <v>23339.75</v>
          </cell>
          <cell r="T52">
            <v>24086.51</v>
          </cell>
          <cell r="U52">
            <v>28345.21</v>
          </cell>
          <cell r="V52">
            <v>27275.137344503328</v>
          </cell>
          <cell r="W52">
            <v>27653.104666073341</v>
          </cell>
          <cell r="X52">
            <v>27296.971436231663</v>
          </cell>
          <cell r="Y52">
            <v>25212.361705868338</v>
          </cell>
          <cell r="Z52">
            <v>23728.534021343337</v>
          </cell>
          <cell r="AA52">
            <v>34957.827847004715</v>
          </cell>
          <cell r="AB52">
            <v>33591.460746579651</v>
          </cell>
          <cell r="AC52">
            <v>36197.216716321891</v>
          </cell>
          <cell r="AD52">
            <v>36380.364946397822</v>
          </cell>
          <cell r="AE52">
            <v>35753.160790541631</v>
          </cell>
          <cell r="AF52">
            <v>32628.741410399449</v>
          </cell>
          <cell r="AG52">
            <v>37796.767568572985</v>
          </cell>
          <cell r="AH52">
            <v>36678.768858931478</v>
          </cell>
          <cell r="AI52">
            <v>40386.997036680499</v>
          </cell>
          <cell r="AJ52">
            <v>36567.453521070718</v>
          </cell>
          <cell r="AK52">
            <v>37544.505511215561</v>
          </cell>
          <cell r="AL52">
            <v>35829.67351415813</v>
          </cell>
          <cell r="AM52">
            <v>34786.996628644796</v>
          </cell>
          <cell r="AN52">
            <v>33862.064285819775</v>
          </cell>
          <cell r="AO52">
            <v>35143.608648783411</v>
          </cell>
          <cell r="AP52">
            <v>36351.675429435789</v>
          </cell>
          <cell r="AQ52">
            <v>36278.496897663703</v>
          </cell>
          <cell r="AR52">
            <v>37002.183773081219</v>
          </cell>
          <cell r="AS52">
            <v>39436.568981631761</v>
          </cell>
          <cell r="AT52">
            <v>41371.926401329489</v>
          </cell>
          <cell r="AU52">
            <v>42030.294959152656</v>
          </cell>
          <cell r="AV52">
            <v>41662.387085723778</v>
          </cell>
          <cell r="AW52">
            <v>38874.880896258044</v>
          </cell>
          <cell r="AX52">
            <v>37223.086218689452</v>
          </cell>
          <cell r="AY52">
            <v>36767.257198454645</v>
          </cell>
          <cell r="AZ52">
            <v>36637.582586775796</v>
          </cell>
          <cell r="BA52">
            <v>38468.444628106547</v>
          </cell>
          <cell r="BB52">
            <v>37721.073045980702</v>
          </cell>
          <cell r="BC52">
            <v>39011.844976170411</v>
          </cell>
          <cell r="BD52">
            <v>39975.558534754557</v>
          </cell>
          <cell r="BE52">
            <v>36790.071836661031</v>
          </cell>
          <cell r="BF52">
            <v>36977.631464867169</v>
          </cell>
          <cell r="BG52">
            <v>38922.773328521893</v>
          </cell>
          <cell r="BH52">
            <v>40303.753063024917</v>
          </cell>
          <cell r="BI52">
            <v>0</v>
          </cell>
        </row>
        <row r="59">
          <cell r="G59">
            <v>4932.1314134012782</v>
          </cell>
          <cell r="H59">
            <v>5043.8022134219464</v>
          </cell>
          <cell r="I59">
            <v>4761.3148158461854</v>
          </cell>
          <cell r="J59">
            <v>6218.9988352474747</v>
          </cell>
          <cell r="K59">
            <v>4952.1660881200069</v>
          </cell>
          <cell r="L59">
            <v>2685</v>
          </cell>
          <cell r="M59">
            <v>3258</v>
          </cell>
          <cell r="N59">
            <v>3502</v>
          </cell>
          <cell r="O59">
            <v>3537</v>
          </cell>
          <cell r="P59">
            <v>3397</v>
          </cell>
          <cell r="Q59">
            <v>3937.4399999999996</v>
          </cell>
          <cell r="R59">
            <v>3092.7999999999997</v>
          </cell>
          <cell r="S59">
            <v>3263.31</v>
          </cell>
          <cell r="T59">
            <v>3291.7799999999997</v>
          </cell>
          <cell r="U59">
            <v>3645.93</v>
          </cell>
          <cell r="V59">
            <v>7092.0371208333336</v>
          </cell>
          <cell r="W59">
            <v>7143.7015791666672</v>
          </cell>
          <cell r="X59">
            <v>7334.2518708333337</v>
          </cell>
          <cell r="Y59">
            <v>7334.2518708333337</v>
          </cell>
          <cell r="Z59">
            <v>7334.2518708333337</v>
          </cell>
          <cell r="AA59">
            <v>7315.6239591012127</v>
          </cell>
          <cell r="AB59">
            <v>7277.0647207997699</v>
          </cell>
          <cell r="AC59">
            <v>7130.9471575950611</v>
          </cell>
          <cell r="AD59">
            <v>7291.7509918319502</v>
          </cell>
          <cell r="AE59">
            <v>7206.0963306825615</v>
          </cell>
          <cell r="AF59">
            <v>7171.212241112501</v>
          </cell>
          <cell r="AG59">
            <v>6417.749188534166</v>
          </cell>
          <cell r="AH59">
            <v>7181.8612868750015</v>
          </cell>
          <cell r="AI59">
            <v>7270.5063384416671</v>
          </cell>
          <cell r="AJ59">
            <v>7286.7182403666666</v>
          </cell>
          <cell r="AK59">
            <v>7334.2518708333337</v>
          </cell>
          <cell r="AL59">
            <v>7334.2518708333337</v>
          </cell>
          <cell r="AM59">
            <v>7319.7279636141675</v>
          </cell>
          <cell r="AN59">
            <v>7204.7150515491667</v>
          </cell>
          <cell r="AO59">
            <v>7280.0834805216145</v>
          </cell>
          <cell r="AP59">
            <v>7334.2518708333337</v>
          </cell>
          <cell r="AQ59">
            <v>7334.2518708333337</v>
          </cell>
          <cell r="AR59">
            <v>7334.2518708333337</v>
          </cell>
          <cell r="AS59">
            <v>7334.2518708333337</v>
          </cell>
          <cell r="AT59">
            <v>7164.3123102083346</v>
          </cell>
          <cell r="AU59">
            <v>7045.9128988656348</v>
          </cell>
          <cell r="AV59">
            <v>7334.2518708333337</v>
          </cell>
          <cell r="AW59">
            <v>7318.3663180158155</v>
          </cell>
          <cell r="AX59">
            <v>7293.5042141678632</v>
          </cell>
          <cell r="AY59">
            <v>7148.0172591007722</v>
          </cell>
          <cell r="AZ59">
            <v>7238.2768043925807</v>
          </cell>
          <cell r="BA59">
            <v>7334.2518708333337</v>
          </cell>
          <cell r="BB59">
            <v>7334.2518708333337</v>
          </cell>
          <cell r="BC59">
            <v>7210.0247888920394</v>
          </cell>
          <cell r="BD59">
            <v>7334.2518708333337</v>
          </cell>
          <cell r="BE59">
            <v>9530.6826734240167</v>
          </cell>
          <cell r="BF59">
            <v>9755.4345976868262</v>
          </cell>
          <cell r="BG59">
            <v>9444.7074722110701</v>
          </cell>
          <cell r="BH59">
            <v>9585.9951752410434</v>
          </cell>
          <cell r="BI59">
            <v>0</v>
          </cell>
        </row>
        <row r="66">
          <cell r="G66">
            <v>765.23043186240545</v>
          </cell>
          <cell r="H66">
            <v>783.45020404960553</v>
          </cell>
          <cell r="I66">
            <v>783.45020404960553</v>
          </cell>
          <cell r="J66">
            <v>783.45020404960553</v>
          </cell>
          <cell r="K66">
            <v>801.66997623680572</v>
          </cell>
          <cell r="L66">
            <v>690.5293658948849</v>
          </cell>
          <cell r="M66">
            <v>725.14693305056505</v>
          </cell>
          <cell r="N66">
            <v>761.58647742496544</v>
          </cell>
          <cell r="O66">
            <v>798.02602179936571</v>
          </cell>
          <cell r="P66">
            <v>838.10952061120588</v>
          </cell>
          <cell r="Q66">
            <v>1014.8413108270472</v>
          </cell>
          <cell r="R66">
            <v>1104.1181945443277</v>
          </cell>
          <cell r="S66">
            <v>1193.3950782616084</v>
          </cell>
          <cell r="T66">
            <v>1282.6719619788889</v>
          </cell>
          <cell r="U66">
            <v>1777.5454863051598</v>
          </cell>
          <cell r="V66">
            <v>1710.3642620402643</v>
          </cell>
          <cell r="W66">
            <v>1578.8452972091723</v>
          </cell>
          <cell r="X66">
            <v>1470.3644224799564</v>
          </cell>
          <cell r="Y66">
            <v>1388.5168225371951</v>
          </cell>
          <cell r="Z66">
            <v>1346.3616207700418</v>
          </cell>
          <cell r="AA66">
            <v>1244.7541738172529</v>
          </cell>
          <cell r="AB66">
            <v>1151.6282782085018</v>
          </cell>
          <cell r="AC66">
            <v>1052.9145450684712</v>
          </cell>
          <cell r="AD66">
            <v>954.87810204224809</v>
          </cell>
          <cell r="AE66">
            <v>846.16854826386316</v>
          </cell>
          <cell r="AF66">
            <v>1148.8815677220214</v>
          </cell>
          <cell r="AG66">
            <v>1471.8044703164755</v>
          </cell>
          <cell r="AH66">
            <v>1801.1842176727678</v>
          </cell>
          <cell r="AI66">
            <v>2141.5847637527286</v>
          </cell>
          <cell r="AJ66">
            <v>2461.8333857082084</v>
          </cell>
          <cell r="AK66">
            <v>2528.3722297583467</v>
          </cell>
          <cell r="AL66">
            <v>2600.9219255902244</v>
          </cell>
          <cell r="AM66">
            <v>2625.7146023093524</v>
          </cell>
          <cell r="AN66">
            <v>2664.4220184120613</v>
          </cell>
          <cell r="AO66">
            <v>2747.0159739144883</v>
          </cell>
          <cell r="AP66">
            <v>2744.5078581486937</v>
          </cell>
          <cell r="AQ66">
            <v>2808.0469243317325</v>
          </cell>
          <cell r="AR66">
            <v>2853.2458403873588</v>
          </cell>
          <cell r="AS66">
            <v>2953.3414888198822</v>
          </cell>
          <cell r="AT66">
            <v>2875.1921907113701</v>
          </cell>
          <cell r="AU66">
            <v>2889.9822137827932</v>
          </cell>
          <cell r="AV66">
            <v>2943.3023112800201</v>
          </cell>
          <cell r="AW66">
            <v>3074.6824784947376</v>
          </cell>
          <cell r="AX66">
            <v>3117.2419556672453</v>
          </cell>
          <cell r="AY66">
            <v>3193.4529890280055</v>
          </cell>
          <cell r="AZ66">
            <v>3098.3383010956973</v>
          </cell>
          <cell r="BA66">
            <v>3029.876069494137</v>
          </cell>
          <cell r="BB66">
            <v>3032.9420267543082</v>
          </cell>
          <cell r="BC66">
            <v>3029.5162581858631</v>
          </cell>
          <cell r="BD66">
            <v>3029.9670964078682</v>
          </cell>
          <cell r="BE66">
            <v>3064.6001682664969</v>
          </cell>
          <cell r="BF66">
            <v>3121.8763886620263</v>
          </cell>
          <cell r="BG66">
            <v>3174.1187881769183</v>
          </cell>
          <cell r="BH66">
            <v>3224.1639466041552</v>
          </cell>
          <cell r="BI66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</row>
        <row r="80">
          <cell r="G80">
            <v>808.94484876110187</v>
          </cell>
          <cell r="H80">
            <v>813.41415731779307</v>
          </cell>
          <cell r="I80">
            <v>817.88346587448416</v>
          </cell>
          <cell r="J80">
            <v>822.35277443117536</v>
          </cell>
          <cell r="K80">
            <v>826.82208298786657</v>
          </cell>
          <cell r="L80">
            <v>826.82208298786657</v>
          </cell>
          <cell r="M80">
            <v>837.99535437959446</v>
          </cell>
          <cell r="N80">
            <v>837.99535437959446</v>
          </cell>
          <cell r="O80">
            <v>849.16862577132235</v>
          </cell>
          <cell r="P80">
            <v>849.16862577132235</v>
          </cell>
          <cell r="Q80">
            <v>758.66512749832623</v>
          </cell>
          <cell r="R80">
            <v>668.16162922532999</v>
          </cell>
          <cell r="S80">
            <v>577.65813095233375</v>
          </cell>
          <cell r="T80">
            <v>487.15463267933757</v>
          </cell>
          <cell r="U80">
            <v>2000</v>
          </cell>
          <cell r="V80">
            <v>1600</v>
          </cell>
          <cell r="W80">
            <v>1200</v>
          </cell>
          <cell r="X80">
            <v>799.99999999999977</v>
          </cell>
          <cell r="Y80">
            <v>399.99999999999989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92">
          <cell r="G92">
            <v>90538</v>
          </cell>
          <cell r="H92">
            <v>109755</v>
          </cell>
          <cell r="I92">
            <v>84196.538639066086</v>
          </cell>
          <cell r="J92">
            <v>97256</v>
          </cell>
          <cell r="K92">
            <v>85922</v>
          </cell>
          <cell r="L92">
            <v>103917.99999999999</v>
          </cell>
          <cell r="M92">
            <v>77626</v>
          </cell>
          <cell r="N92">
            <v>95041</v>
          </cell>
          <cell r="O92">
            <v>115784</v>
          </cell>
          <cell r="P92">
            <v>95403</v>
          </cell>
          <cell r="Q92">
            <v>93620.000000000015</v>
          </cell>
          <cell r="R92">
            <v>62649.187035614414</v>
          </cell>
          <cell r="S92">
            <v>13338.000000000002</v>
          </cell>
          <cell r="T92">
            <v>17514</v>
          </cell>
          <cell r="U92">
            <v>56114</v>
          </cell>
          <cell r="V92">
            <v>60008</v>
          </cell>
          <cell r="W92">
            <v>114438.00000000001</v>
          </cell>
          <cell r="X92">
            <v>115694</v>
          </cell>
          <cell r="Y92">
            <v>143037</v>
          </cell>
          <cell r="Z92">
            <v>147511</v>
          </cell>
          <cell r="AA92">
            <v>112352.4242954034</v>
          </cell>
          <cell r="AB92">
            <v>154930.01797141452</v>
          </cell>
          <cell r="AC92">
            <v>139469.26217532528</v>
          </cell>
          <cell r="AD92">
            <v>117178.43428613516</v>
          </cell>
          <cell r="AE92">
            <v>89755.613854058727</v>
          </cell>
          <cell r="AF92">
            <v>120457.68730926514</v>
          </cell>
          <cell r="AG92">
            <v>126035.29324813843</v>
          </cell>
          <cell r="AH92">
            <v>122480.79219467164</v>
          </cell>
          <cell r="AI92">
            <v>137777.22362121585</v>
          </cell>
          <cell r="AJ92">
            <v>139009.49385452271</v>
          </cell>
          <cell r="AK92">
            <v>154906.86315444944</v>
          </cell>
          <cell r="AL92">
            <v>162580.44738098147</v>
          </cell>
          <cell r="AM92">
            <v>153080.17608070374</v>
          </cell>
          <cell r="AN92">
            <v>143920</v>
          </cell>
          <cell r="AO92">
            <v>163370.47677183588</v>
          </cell>
          <cell r="AP92">
            <v>105902.30310059158</v>
          </cell>
          <cell r="AQ92">
            <v>129603.03455723703</v>
          </cell>
          <cell r="AR92">
            <v>112015</v>
          </cell>
          <cell r="AS92">
            <v>116184.025673</v>
          </cell>
          <cell r="AT92">
            <v>132290.9885635667</v>
          </cell>
          <cell r="AU92">
            <v>84120.123294122619</v>
          </cell>
          <cell r="AV92">
            <v>110654.70758617867</v>
          </cell>
          <cell r="AW92">
            <v>132001.81605483693</v>
          </cell>
          <cell r="AX92">
            <v>118694.9885635667</v>
          </cell>
          <cell r="AY92">
            <v>115538.9885635667</v>
          </cell>
          <cell r="AZ92">
            <v>122122.33915962063</v>
          </cell>
          <cell r="BA92">
            <v>119096.33915962063</v>
          </cell>
          <cell r="BB92">
            <v>122393.65811741384</v>
          </cell>
          <cell r="BC92">
            <v>100178.99</v>
          </cell>
          <cell r="BD92">
            <v>143496.79</v>
          </cell>
          <cell r="BE92">
            <v>131106.71</v>
          </cell>
          <cell r="BF92">
            <v>118600.85000000002</v>
          </cell>
          <cell r="BG92">
            <v>115255.57499928278</v>
          </cell>
          <cell r="BH92">
            <v>241180</v>
          </cell>
          <cell r="BI92">
            <v>0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</row>
      </sheetData>
      <sheetData sheetId="24">
        <row r="12">
          <cell r="G12">
            <v>49295.234883840079</v>
          </cell>
          <cell r="H12">
            <v>44586.046448415895</v>
          </cell>
          <cell r="I12">
            <v>38821.421535807887</v>
          </cell>
          <cell r="J12">
            <v>43527.640060798789</v>
          </cell>
          <cell r="K12">
            <v>36412.857332531108</v>
          </cell>
          <cell r="L12">
            <v>38030.915297322856</v>
          </cell>
          <cell r="M12">
            <v>34829.732656247113</v>
          </cell>
          <cell r="N12">
            <v>45381.145872721107</v>
          </cell>
          <cell r="O12">
            <v>45017.920222676461</v>
          </cell>
          <cell r="P12">
            <v>40739.163436288982</v>
          </cell>
          <cell r="Q12">
            <v>59383.017755939596</v>
          </cell>
          <cell r="R12">
            <v>47588.155907467757</v>
          </cell>
          <cell r="S12">
            <v>53391.650366986745</v>
          </cell>
          <cell r="T12">
            <v>56058.489646554532</v>
          </cell>
          <cell r="U12">
            <v>57534.35709697922</v>
          </cell>
          <cell r="V12">
            <v>30442.111775953112</v>
          </cell>
          <cell r="W12">
            <v>31118.20822629036</v>
          </cell>
          <cell r="X12">
            <v>41199.2787802987</v>
          </cell>
          <cell r="Y12">
            <v>37586.117762207257</v>
          </cell>
          <cell r="Z12">
            <v>41522.268912577572</v>
          </cell>
          <cell r="AA12">
            <v>55308.614971373674</v>
          </cell>
          <cell r="AB12">
            <v>53959.688431437615</v>
          </cell>
          <cell r="AC12">
            <v>57340.837967784144</v>
          </cell>
          <cell r="AD12">
            <v>68304.689813577148</v>
          </cell>
          <cell r="AE12">
            <v>38742.293446200332</v>
          </cell>
          <cell r="AF12">
            <v>62358.119292723524</v>
          </cell>
          <cell r="AG12">
            <v>33789.890680270531</v>
          </cell>
          <cell r="AH12">
            <v>52537.903175728119</v>
          </cell>
          <cell r="AI12">
            <v>49878.764727412636</v>
          </cell>
          <cell r="AJ12">
            <v>63363.008566120654</v>
          </cell>
          <cell r="AK12">
            <v>62016.75446368086</v>
          </cell>
          <cell r="AL12">
            <v>60770.708063120699</v>
          </cell>
          <cell r="AM12">
            <v>57145.787229909183</v>
          </cell>
          <cell r="AN12">
            <v>48263.631509996347</v>
          </cell>
          <cell r="AO12">
            <v>55623.558586043313</v>
          </cell>
          <cell r="AP12">
            <v>51113.780341837213</v>
          </cell>
          <cell r="AQ12">
            <v>57317.284189444537</v>
          </cell>
          <cell r="AR12">
            <v>56651.76680466855</v>
          </cell>
          <cell r="AS12">
            <v>48018.369690165084</v>
          </cell>
          <cell r="AT12">
            <v>58910.512583073265</v>
          </cell>
          <cell r="AU12">
            <v>52156.243629277582</v>
          </cell>
          <cell r="AV12">
            <v>61886.935821660052</v>
          </cell>
          <cell r="AW12">
            <v>46309.686049366093</v>
          </cell>
          <cell r="AX12">
            <v>60226.035752020318</v>
          </cell>
          <cell r="AY12">
            <v>59648.691911256916</v>
          </cell>
          <cell r="AZ12">
            <v>58359.639993850709</v>
          </cell>
          <cell r="BA12">
            <v>53673.432048887043</v>
          </cell>
          <cell r="BB12">
            <v>73812.727868445465</v>
          </cell>
          <cell r="BC12">
            <v>56597.0760200851</v>
          </cell>
          <cell r="BD12">
            <v>66329.516531473913</v>
          </cell>
          <cell r="BE12">
            <v>48783.182615686121</v>
          </cell>
          <cell r="BF12">
            <v>56967.930669523295</v>
          </cell>
          <cell r="BG12">
            <v>70206.874055742373</v>
          </cell>
          <cell r="BH12">
            <v>58652.550953841892</v>
          </cell>
          <cell r="BI12">
            <v>0</v>
          </cell>
        </row>
        <row r="17">
          <cell r="G17">
            <v>24097.476134888493</v>
          </cell>
          <cell r="H17">
            <v>21086.304998984371</v>
          </cell>
          <cell r="I17">
            <v>18091.608794421274</v>
          </cell>
          <cell r="J17">
            <v>20540.738319864828</v>
          </cell>
          <cell r="K17">
            <v>16589.985156497885</v>
          </cell>
          <cell r="L17">
            <v>18549.682319259864</v>
          </cell>
          <cell r="M17">
            <v>17733.171315625274</v>
          </cell>
          <cell r="N17">
            <v>22454.176383273414</v>
          </cell>
          <cell r="O17">
            <v>22159.433988281624</v>
          </cell>
          <cell r="P17">
            <v>20319.949782910626</v>
          </cell>
          <cell r="Q17">
            <v>38345.673999999999</v>
          </cell>
          <cell r="R17">
            <v>32025.660999999996</v>
          </cell>
          <cell r="S17">
            <v>36076.870999999999</v>
          </cell>
          <cell r="T17">
            <v>38802.716999999997</v>
          </cell>
          <cell r="U17">
            <v>37919.756000000001</v>
          </cell>
          <cell r="V17">
            <v>12545.7</v>
          </cell>
          <cell r="W17">
            <v>12960.4</v>
          </cell>
          <cell r="X17">
            <v>18865.099999999999</v>
          </cell>
          <cell r="Y17">
            <v>17738.2</v>
          </cell>
          <cell r="Z17">
            <v>19995.900000000001</v>
          </cell>
          <cell r="AA17">
            <v>40723.376037742994</v>
          </cell>
          <cell r="AB17">
            <v>39008.887783530074</v>
          </cell>
          <cell r="AC17">
            <v>41251.266761634986</v>
          </cell>
          <cell r="AD17">
            <v>51636.91363632612</v>
          </cell>
          <cell r="AE17">
            <v>24144.297569148639</v>
          </cell>
          <cell r="AF17">
            <v>46218.001821865066</v>
          </cell>
          <cell r="AG17">
            <v>22423.688110196916</v>
          </cell>
          <cell r="AH17">
            <v>36558.527331023884</v>
          </cell>
          <cell r="AI17">
            <v>34390.902713083538</v>
          </cell>
          <cell r="AJ17">
            <v>45720.674473778883</v>
          </cell>
          <cell r="AK17">
            <v>44454.25545676094</v>
          </cell>
          <cell r="AL17">
            <v>44673.800937370666</v>
          </cell>
          <cell r="AM17">
            <v>42568.196723986592</v>
          </cell>
          <cell r="AN17">
            <v>35802.081649468957</v>
          </cell>
          <cell r="AO17">
            <v>39113.580218035779</v>
          </cell>
          <cell r="AP17">
            <v>36141.698286747596</v>
          </cell>
          <cell r="AQ17">
            <v>39957.015283921784</v>
          </cell>
          <cell r="AR17">
            <v>40465.158924300187</v>
          </cell>
          <cell r="AS17">
            <v>33427.989000920308</v>
          </cell>
          <cell r="AT17">
            <v>41709.745997907448</v>
          </cell>
          <cell r="AU17">
            <v>37152.081000020124</v>
          </cell>
          <cell r="AV17">
            <v>46480.425067652759</v>
          </cell>
          <cell r="AW17">
            <v>32336.363882138023</v>
          </cell>
          <cell r="AX17">
            <v>42383.926500795969</v>
          </cell>
          <cell r="AY17">
            <v>43623.225677917326</v>
          </cell>
          <cell r="AZ17">
            <v>40422.590855481358</v>
          </cell>
          <cell r="BA17">
            <v>38540.716433056288</v>
          </cell>
          <cell r="BB17">
            <v>56845.002112913004</v>
          </cell>
          <cell r="BC17">
            <v>39797.204913533205</v>
          </cell>
          <cell r="BD17">
            <v>49285.030653039488</v>
          </cell>
          <cell r="BE17">
            <v>34230.886611972492</v>
          </cell>
          <cell r="BF17">
            <v>40393.367935731185</v>
          </cell>
          <cell r="BG17">
            <v>47366.037637748646</v>
          </cell>
          <cell r="BH17">
            <v>39875.057602126479</v>
          </cell>
          <cell r="BI17">
            <v>0</v>
          </cell>
        </row>
        <row r="20">
          <cell r="G20">
            <v>13759.523865111505</v>
          </cell>
          <cell r="H20">
            <v>12569.695001015627</v>
          </cell>
          <cell r="I20">
            <v>11053.391205578724</v>
          </cell>
          <cell r="J20">
            <v>12560.261680135171</v>
          </cell>
          <cell r="K20">
            <v>9615.0148435021165</v>
          </cell>
          <cell r="L20">
            <v>10759.317680740138</v>
          </cell>
          <cell r="M20">
            <v>10108.828684374725</v>
          </cell>
          <cell r="N20">
            <v>12849.823616726582</v>
          </cell>
          <cell r="O20">
            <v>12572.566011718374</v>
          </cell>
          <cell r="P20">
            <v>11363.050217089372</v>
          </cell>
          <cell r="Q20">
            <v>8714.6730000000007</v>
          </cell>
          <cell r="R20">
            <v>5475.4149999999991</v>
          </cell>
          <cell r="S20">
            <v>6202.5700000000006</v>
          </cell>
          <cell r="T20">
            <v>6152.8499999999995</v>
          </cell>
          <cell r="U20">
            <v>6841.4719999999998</v>
          </cell>
          <cell r="V20">
            <v>3936.8</v>
          </cell>
          <cell r="W20">
            <v>5431.5</v>
          </cell>
          <cell r="X20">
            <v>6175.8</v>
          </cell>
          <cell r="Y20">
            <v>5587.8</v>
          </cell>
          <cell r="Z20">
            <v>6573.1</v>
          </cell>
          <cell r="AA20">
            <v>6489.26516393153</v>
          </cell>
          <cell r="AB20">
            <v>5468.2655778691496</v>
          </cell>
          <cell r="AC20">
            <v>6592.5305366192897</v>
          </cell>
          <cell r="AD20">
            <v>7050.9628951279701</v>
          </cell>
          <cell r="AE20">
            <v>4960.8659581000802</v>
          </cell>
          <cell r="AF20">
            <v>6593.4095938820501</v>
          </cell>
          <cell r="AG20">
            <v>3716.9466252819202</v>
          </cell>
          <cell r="AH20">
            <v>6688.9084614482999</v>
          </cell>
          <cell r="AI20">
            <v>7203.6179919002197</v>
          </cell>
          <cell r="AJ20">
            <v>7194.0741675504096</v>
          </cell>
          <cell r="AK20">
            <v>6956.7710697888397</v>
          </cell>
          <cell r="AL20">
            <v>5195.2484513355703</v>
          </cell>
          <cell r="AM20">
            <v>4750.2488947431302</v>
          </cell>
          <cell r="AN20">
            <v>3624.22570323639</v>
          </cell>
          <cell r="AO20">
            <v>6196.76146623156</v>
          </cell>
          <cell r="AP20">
            <v>5395.6341986391499</v>
          </cell>
          <cell r="AQ20">
            <v>6545.2864837971401</v>
          </cell>
          <cell r="AR20">
            <v>6107.2433060535604</v>
          </cell>
          <cell r="AS20">
            <v>4649.17087280745</v>
          </cell>
          <cell r="AT20">
            <v>6571.2449939871003</v>
          </cell>
          <cell r="AU20">
            <v>6119.55949670265</v>
          </cell>
          <cell r="AV20">
            <v>5026.13736788183</v>
          </cell>
          <cell r="AW20">
            <v>4666.0811301845497</v>
          </cell>
          <cell r="AX20">
            <v>6741.4383827277097</v>
          </cell>
          <cell r="AY20">
            <v>6766.2507189738299</v>
          </cell>
          <cell r="AZ20">
            <v>6863.7207400936104</v>
          </cell>
          <cell r="BA20">
            <v>4901.2538881187102</v>
          </cell>
          <cell r="BB20">
            <v>5891.7184967063504</v>
          </cell>
          <cell r="BC20">
            <v>6268.7579967831298</v>
          </cell>
          <cell r="BD20">
            <v>5430.9220981795397</v>
          </cell>
          <cell r="BE20">
            <v>4322.9791007879303</v>
          </cell>
          <cell r="BF20">
            <v>5298.0237678883404</v>
          </cell>
          <cell r="BG20">
            <v>8754.21004204561</v>
          </cell>
          <cell r="BH20">
            <v>6218.9393676786603</v>
          </cell>
          <cell r="BI20">
            <v>0</v>
          </cell>
        </row>
        <row r="21">
          <cell r="G21">
            <v>539.36869020769507</v>
          </cell>
          <cell r="H21">
            <v>533.35769428627202</v>
          </cell>
          <cell r="I21">
            <v>453.18856890729205</v>
          </cell>
          <cell r="J21">
            <v>482.77077355429554</v>
          </cell>
          <cell r="K21">
            <v>478.58333819330426</v>
          </cell>
          <cell r="L21">
            <v>432.99432418251104</v>
          </cell>
          <cell r="M21">
            <v>301.76550311144274</v>
          </cell>
          <cell r="N21">
            <v>507.6927678801959</v>
          </cell>
          <cell r="O21">
            <v>515.52732436205065</v>
          </cell>
          <cell r="P21">
            <v>424.82207130057623</v>
          </cell>
          <cell r="Q21">
            <v>781.84699999999998</v>
          </cell>
          <cell r="R21">
            <v>699.80899999999997</v>
          </cell>
          <cell r="S21">
            <v>665.005</v>
          </cell>
          <cell r="T21">
            <v>661.27599999999995</v>
          </cell>
          <cell r="U21">
            <v>707.26699999999994</v>
          </cell>
          <cell r="V21">
            <v>30.2</v>
          </cell>
          <cell r="W21">
            <v>40.299999999999997</v>
          </cell>
          <cell r="X21">
            <v>46.4</v>
          </cell>
          <cell r="Y21">
            <v>48.6</v>
          </cell>
          <cell r="Z21">
            <v>38.4</v>
          </cell>
          <cell r="AA21">
            <v>121.993483469278</v>
          </cell>
          <cell r="AB21">
            <v>254.62811773432301</v>
          </cell>
          <cell r="AC21">
            <v>251.58387971432001</v>
          </cell>
          <cell r="AD21">
            <v>189.143023046727</v>
          </cell>
          <cell r="AE21">
            <v>193.245453435885</v>
          </cell>
          <cell r="AF21">
            <v>219.16679711618301</v>
          </cell>
          <cell r="AG21">
            <v>126.49342916499999</v>
          </cell>
          <cell r="AH21">
            <v>241.693275259328</v>
          </cell>
          <cell r="AI21">
            <v>170.83082530209199</v>
          </cell>
          <cell r="AJ21">
            <v>292.52766051590902</v>
          </cell>
          <cell r="AK21">
            <v>235.08583597268401</v>
          </cell>
          <cell r="AL21">
            <v>162.09179053825</v>
          </cell>
          <cell r="AM21">
            <v>161.232947560719</v>
          </cell>
          <cell r="AN21">
            <v>197.091849421842</v>
          </cell>
          <cell r="AO21">
            <v>295.62828694521801</v>
          </cell>
          <cell r="AP21">
            <v>265.16297050580999</v>
          </cell>
          <cell r="AQ21">
            <v>221.33422759771801</v>
          </cell>
          <cell r="AR21">
            <v>204.794404100272</v>
          </cell>
          <cell r="AS21">
            <v>213.49156787979999</v>
          </cell>
          <cell r="AT21">
            <v>296.861579107664</v>
          </cell>
          <cell r="AU21">
            <v>223.47274643295199</v>
          </cell>
          <cell r="AV21">
            <v>264.12874260588302</v>
          </cell>
          <cell r="AW21">
            <v>124.025670181099</v>
          </cell>
          <cell r="AX21">
            <v>185.54171222482199</v>
          </cell>
          <cell r="AY21">
            <v>214.41774354790101</v>
          </cell>
          <cell r="AZ21">
            <v>208.12852737031699</v>
          </cell>
          <cell r="BA21">
            <v>169.17057053040801</v>
          </cell>
          <cell r="BB21">
            <v>202.01483406571001</v>
          </cell>
          <cell r="BC21">
            <v>279.98309544703102</v>
          </cell>
          <cell r="BD21">
            <v>284.076307369684</v>
          </cell>
          <cell r="BE21">
            <v>110.57555587861199</v>
          </cell>
          <cell r="BF21">
            <v>144.98829864021701</v>
          </cell>
          <cell r="BG21">
            <v>362.63330422661699</v>
          </cell>
          <cell r="BH21">
            <v>301.96721299783201</v>
          </cell>
          <cell r="BI21">
            <v>0</v>
          </cell>
        </row>
        <row r="22">
          <cell r="G22">
            <v>205.821265355413</v>
          </cell>
          <cell r="H22">
            <v>203.52748967088613</v>
          </cell>
          <cell r="I22">
            <v>172.93522295702746</v>
          </cell>
          <cell r="J22">
            <v>184.22369205615979</v>
          </cell>
          <cell r="K22">
            <v>182.62578090514108</v>
          </cell>
          <cell r="L22">
            <v>165.22916756743712</v>
          </cell>
          <cell r="M22">
            <v>115.15269391535003</v>
          </cell>
          <cell r="N22">
            <v>193.73384068077132</v>
          </cell>
          <cell r="O22">
            <v>196.72348089880637</v>
          </cell>
          <cell r="P22">
            <v>162.11066354690058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584.79999999999995</v>
          </cell>
          <cell r="W22">
            <v>557.4</v>
          </cell>
          <cell r="X22">
            <v>672.3</v>
          </cell>
          <cell r="Y22">
            <v>644</v>
          </cell>
          <cell r="Z22">
            <v>716</v>
          </cell>
          <cell r="AA22">
            <v>105.753531644528</v>
          </cell>
          <cell r="AB22">
            <v>189.276437927209</v>
          </cell>
          <cell r="AC22">
            <v>223.21266776162901</v>
          </cell>
          <cell r="AD22">
            <v>226.331524123148</v>
          </cell>
          <cell r="AE22">
            <v>136.94003454451899</v>
          </cell>
          <cell r="AF22">
            <v>207.99469175965399</v>
          </cell>
          <cell r="AG22">
            <v>135.91884653511701</v>
          </cell>
          <cell r="AH22">
            <v>210.160532333497</v>
          </cell>
          <cell r="AI22">
            <v>192.42882781809899</v>
          </cell>
          <cell r="AJ22">
            <v>298.22859644523101</v>
          </cell>
          <cell r="AK22">
            <v>290.15300989614502</v>
          </cell>
          <cell r="AL22">
            <v>233.42388629822599</v>
          </cell>
          <cell r="AM22">
            <v>193.718810274243</v>
          </cell>
          <cell r="AN22">
            <v>225.17264070222899</v>
          </cell>
          <cell r="AO22">
            <v>220.748826637571</v>
          </cell>
          <cell r="AP22">
            <v>263.71893158216801</v>
          </cell>
          <cell r="AQ22">
            <v>239.22221950444001</v>
          </cell>
          <cell r="AR22">
            <v>176.572101360228</v>
          </cell>
          <cell r="AS22">
            <v>117.585609379475</v>
          </cell>
          <cell r="AT22">
            <v>260.45022722511902</v>
          </cell>
          <cell r="AU22">
            <v>122.74186943687801</v>
          </cell>
          <cell r="AV22">
            <v>116.793943268275</v>
          </cell>
          <cell r="AW22">
            <v>89.795398818380093</v>
          </cell>
          <cell r="AX22">
            <v>94.005208581022799</v>
          </cell>
          <cell r="AY22">
            <v>104.16389076275701</v>
          </cell>
          <cell r="AZ22">
            <v>198.43202796059899</v>
          </cell>
          <cell r="BA22">
            <v>155.924195503069</v>
          </cell>
          <cell r="BB22">
            <v>162.45550876782201</v>
          </cell>
          <cell r="BC22">
            <v>145.39322799524399</v>
          </cell>
          <cell r="BD22">
            <v>203.464573678568</v>
          </cell>
          <cell r="BE22">
            <v>26.628686388052</v>
          </cell>
          <cell r="BF22">
            <v>83.318290885138694</v>
          </cell>
          <cell r="BG22">
            <v>294.32692292467101</v>
          </cell>
          <cell r="BH22">
            <v>283.25037676846802</v>
          </cell>
          <cell r="BI22">
            <v>0</v>
          </cell>
        </row>
        <row r="23">
          <cell r="G23">
            <v>7240.8100444368911</v>
          </cell>
          <cell r="H23">
            <v>7160.114816042842</v>
          </cell>
          <cell r="I23">
            <v>6083.8762081356799</v>
          </cell>
          <cell r="J23">
            <v>6481.0055343895438</v>
          </cell>
          <cell r="K23">
            <v>6424.7908809015553</v>
          </cell>
          <cell r="L23">
            <v>5812.7765082500509</v>
          </cell>
          <cell r="M23">
            <v>4051.0818029732068</v>
          </cell>
          <cell r="N23">
            <v>6815.573391439033</v>
          </cell>
          <cell r="O23">
            <v>6920.7491947391427</v>
          </cell>
          <cell r="P23">
            <v>5703.0672651525229</v>
          </cell>
          <cell r="Q23">
            <v>6493.4319999999998</v>
          </cell>
          <cell r="R23">
            <v>4771.8769999999995</v>
          </cell>
          <cell r="S23">
            <v>5711.5849999999991</v>
          </cell>
          <cell r="T23">
            <v>5777.463999999999</v>
          </cell>
          <cell r="U23">
            <v>5842.1</v>
          </cell>
          <cell r="V23">
            <v>6257</v>
          </cell>
          <cell r="W23">
            <v>5750.6</v>
          </cell>
          <cell r="X23">
            <v>9035.1</v>
          </cell>
          <cell r="Y23">
            <v>7724.5</v>
          </cell>
          <cell r="Z23">
            <v>8666.2999999999993</v>
          </cell>
          <cell r="AA23">
            <v>4070.63975591385</v>
          </cell>
          <cell r="AB23">
            <v>4880.9982408802398</v>
          </cell>
          <cell r="AC23">
            <v>4721.3668805543202</v>
          </cell>
          <cell r="AD23">
            <v>4950.5507187577196</v>
          </cell>
          <cell r="AE23">
            <v>5300.84178774679</v>
          </cell>
          <cell r="AF23">
            <v>5180.9631787109101</v>
          </cell>
          <cell r="AG23">
            <v>3980.8303940932501</v>
          </cell>
          <cell r="AH23">
            <v>5006.4249068885802</v>
          </cell>
          <cell r="AI23">
            <v>4218.3338952645599</v>
          </cell>
          <cell r="AJ23">
            <v>5703.8874032254898</v>
          </cell>
          <cell r="AK23">
            <v>5797.8289323658901</v>
          </cell>
          <cell r="AL23">
            <v>6678.3095220003097</v>
          </cell>
          <cell r="AM23">
            <v>5385.9864096104302</v>
          </cell>
          <cell r="AN23">
            <v>4702.2759314250798</v>
          </cell>
          <cell r="AO23">
            <v>5739.9298250759202</v>
          </cell>
          <cell r="AP23">
            <v>5043.6794435567099</v>
          </cell>
          <cell r="AQ23">
            <v>6091.6144512698502</v>
          </cell>
          <cell r="AR23">
            <v>5470.0628215426304</v>
          </cell>
          <cell r="AS23">
            <v>5394.2449369091401</v>
          </cell>
          <cell r="AT23">
            <v>5610.6103506091204</v>
          </cell>
          <cell r="AU23">
            <v>4282.3589583159101</v>
          </cell>
          <cell r="AV23">
            <v>5360.6914324268801</v>
          </cell>
          <cell r="AW23">
            <v>4682.0398091306497</v>
          </cell>
          <cell r="AX23">
            <v>6261.9973270168402</v>
          </cell>
          <cell r="AY23">
            <v>4555.8005305988199</v>
          </cell>
          <cell r="AZ23">
            <v>6105.76976371208</v>
          </cell>
          <cell r="BA23">
            <v>5409.0870742978204</v>
          </cell>
          <cell r="BB23">
            <v>6401.2032454870696</v>
          </cell>
          <cell r="BC23">
            <v>6035.3229121034001</v>
          </cell>
          <cell r="BD23">
            <v>6863.4267906200002</v>
          </cell>
          <cell r="BE23">
            <v>5436.9166106324401</v>
          </cell>
          <cell r="BF23">
            <v>6588.7710213965302</v>
          </cell>
          <cell r="BG23">
            <v>7938.8823787225201</v>
          </cell>
          <cell r="BH23">
            <v>6924.1278162439203</v>
          </cell>
          <cell r="BI23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2194.9360000000001</v>
          </cell>
          <cell r="R25">
            <v>1903.808</v>
          </cell>
          <cell r="S25">
            <v>2134.5360000000001</v>
          </cell>
          <cell r="T25">
            <v>2164.7359999999999</v>
          </cell>
          <cell r="U25">
            <v>2196.1439999999998</v>
          </cell>
          <cell r="V25">
            <v>2744.2</v>
          </cell>
          <cell r="W25">
            <v>2201.9</v>
          </cell>
          <cell r="X25">
            <v>2597.6999999999998</v>
          </cell>
          <cell r="Y25">
            <v>2316.6999999999998</v>
          </cell>
          <cell r="Z25">
            <v>2350.6</v>
          </cell>
          <cell r="AA25">
            <v>685.95952003070101</v>
          </cell>
          <cell r="AB25">
            <v>911.32999689991698</v>
          </cell>
          <cell r="AC25">
            <v>1056.8509225205601</v>
          </cell>
          <cell r="AD25">
            <v>873.75712911602204</v>
          </cell>
          <cell r="AE25">
            <v>835.92424200814003</v>
          </cell>
          <cell r="AF25">
            <v>902.61914837178495</v>
          </cell>
          <cell r="AG25">
            <v>678.90000785728398</v>
          </cell>
          <cell r="AH25">
            <v>816.06115177104198</v>
          </cell>
          <cell r="AI25">
            <v>584.40243644983798</v>
          </cell>
          <cell r="AJ25">
            <v>1086.65033743408</v>
          </cell>
          <cell r="AK25">
            <v>1169.04231037098</v>
          </cell>
          <cell r="AL25">
            <v>810.00582499451605</v>
          </cell>
          <cell r="AM25">
            <v>1023.91805378173</v>
          </cell>
          <cell r="AN25">
            <v>662.102432030459</v>
          </cell>
          <cell r="AO25">
            <v>1056.9447392916099</v>
          </cell>
          <cell r="AP25">
            <v>860.45326801641397</v>
          </cell>
          <cell r="AQ25">
            <v>1124.6249537190599</v>
          </cell>
          <cell r="AR25">
            <v>906.35362906437501</v>
          </cell>
          <cell r="AS25">
            <v>806.27401778178705</v>
          </cell>
          <cell r="AT25">
            <v>988.40204852591</v>
          </cell>
          <cell r="AU25">
            <v>763.534341309448</v>
          </cell>
          <cell r="AV25">
            <v>1024.0849379936601</v>
          </cell>
          <cell r="AW25">
            <v>867.61235914230895</v>
          </cell>
          <cell r="AX25">
            <v>1120.8207574586299</v>
          </cell>
          <cell r="AY25">
            <v>976.51283424954295</v>
          </cell>
          <cell r="AZ25">
            <v>1086.74992685387</v>
          </cell>
          <cell r="BA25">
            <v>1065.99075998183</v>
          </cell>
          <cell r="BB25">
            <v>840.34698340517502</v>
          </cell>
          <cell r="BC25">
            <v>720.97061474916904</v>
          </cell>
          <cell r="BD25">
            <v>813.90707264324601</v>
          </cell>
          <cell r="BE25">
            <v>751.17169289280696</v>
          </cell>
          <cell r="BF25">
            <v>667.42058523055198</v>
          </cell>
          <cell r="BG25">
            <v>1583.1268779570601</v>
          </cell>
          <cell r="BH25">
            <v>1202.12642175311</v>
          </cell>
          <cell r="BI25">
            <v>0</v>
          </cell>
        </row>
        <row r="28">
          <cell r="G28">
            <v>45843</v>
          </cell>
          <cell r="H28">
            <v>41553</v>
          </cell>
          <cell r="I28">
            <v>35855</v>
          </cell>
          <cell r="J28">
            <v>40249</v>
          </cell>
          <cell r="K28">
            <v>33291</v>
          </cell>
          <cell r="L28">
            <v>35720</v>
          </cell>
          <cell r="M28">
            <v>32310</v>
          </cell>
          <cell r="N28">
            <v>42821</v>
          </cell>
          <cell r="O28">
            <v>42365</v>
          </cell>
          <cell r="P28">
            <v>37973</v>
          </cell>
          <cell r="Q28">
            <v>56530.562000000005</v>
          </cell>
          <cell r="R28">
            <v>44876.569999999992</v>
          </cell>
          <cell r="S28">
            <v>50790.566999999995</v>
          </cell>
          <cell r="T28">
            <v>53559.042999999991</v>
          </cell>
          <cell r="U28">
            <v>53506.739000000001</v>
          </cell>
          <cell r="V28">
            <v>26098.7</v>
          </cell>
          <cell r="W28">
            <v>26942.100000000002</v>
          </cell>
          <cell r="X28">
            <v>37392.399999999994</v>
          </cell>
          <cell r="Y28">
            <v>34059.799999999996</v>
          </cell>
          <cell r="Z28">
            <v>38340.299999999996</v>
          </cell>
          <cell r="AA28">
            <v>52196.987492732878</v>
          </cell>
          <cell r="AB28">
            <v>50713.386154840911</v>
          </cell>
          <cell r="AC28">
            <v>54096.811648805109</v>
          </cell>
          <cell r="AD28">
            <v>64927.658926497708</v>
          </cell>
          <cell r="AE28">
            <v>35572.115044984057</v>
          </cell>
          <cell r="AF28">
            <v>59322.155231705648</v>
          </cell>
          <cell r="AG28">
            <v>31062.777413129486</v>
          </cell>
          <cell r="AH28">
            <v>49521.775658724633</v>
          </cell>
          <cell r="AI28">
            <v>46760.516689818345</v>
          </cell>
          <cell r="AJ28">
            <v>60296.042638950006</v>
          </cell>
          <cell r="AK28">
            <v>58903.136615155483</v>
          </cell>
          <cell r="AL28">
            <v>57752.880412537532</v>
          </cell>
          <cell r="AM28">
            <v>54083.301839956839</v>
          </cell>
          <cell r="AN28">
            <v>45212.950206284957</v>
          </cell>
          <cell r="AO28">
            <v>52623.59336221766</v>
          </cell>
          <cell r="AP28">
            <v>47970.347099047845</v>
          </cell>
          <cell r="AQ28">
            <v>54179.097619809996</v>
          </cell>
          <cell r="AR28">
            <v>53330.185186421259</v>
          </cell>
          <cell r="AS28">
            <v>44608.756005677962</v>
          </cell>
          <cell r="AT28">
            <v>55437.315197362361</v>
          </cell>
          <cell r="AU28">
            <v>48663.748412217959</v>
          </cell>
          <cell r="AV28">
            <v>58272.261491829289</v>
          </cell>
          <cell r="AW28">
            <v>42765.918249595008</v>
          </cell>
          <cell r="AX28">
            <v>56787.729888804992</v>
          </cell>
          <cell r="AY28">
            <v>56240.371396050177</v>
          </cell>
          <cell r="AZ28">
            <v>54885.391841471828</v>
          </cell>
          <cell r="BA28">
            <v>50242.142921488128</v>
          </cell>
          <cell r="BB28">
            <v>70342.741181345133</v>
          </cell>
          <cell r="BC28">
            <v>53247.632760611174</v>
          </cell>
          <cell r="BD28">
            <v>62880.827495530524</v>
          </cell>
          <cell r="BE28">
            <v>44879.158258552336</v>
          </cell>
          <cell r="BF28">
            <v>53175.889899771966</v>
          </cell>
          <cell r="BG28">
            <v>66299.217163625115</v>
          </cell>
          <cell r="BH28">
            <v>54805.468797568479</v>
          </cell>
          <cell r="BI28">
            <v>0</v>
          </cell>
        </row>
        <row r="31">
          <cell r="G31">
            <v>546.11551250447837</v>
          </cell>
          <cell r="H31">
            <v>456.58837930702293</v>
          </cell>
          <cell r="I31">
            <v>438.68295266753171</v>
          </cell>
          <cell r="J31">
            <v>501.35194590575065</v>
          </cell>
          <cell r="K31">
            <v>465.54109262676837</v>
          </cell>
          <cell r="L31">
            <v>353.98758816748699</v>
          </cell>
          <cell r="M31">
            <v>334.32161104707097</v>
          </cell>
          <cell r="N31">
            <v>294.98965680623911</v>
          </cell>
          <cell r="O31">
            <v>334.32161104707097</v>
          </cell>
          <cell r="P31">
            <v>314.65563392665507</v>
          </cell>
          <cell r="Q31">
            <v>359.88738130361168</v>
          </cell>
          <cell r="R31">
            <v>340.22140418319577</v>
          </cell>
          <cell r="S31">
            <v>336.28820875911265</v>
          </cell>
          <cell r="T31">
            <v>342.18800189523739</v>
          </cell>
          <cell r="U31">
            <v>324.48862248686305</v>
          </cell>
          <cell r="V31">
            <v>290.74523638722195</v>
          </cell>
          <cell r="W31">
            <v>302.46230057603174</v>
          </cell>
          <cell r="X31">
            <v>292.55265586315534</v>
          </cell>
          <cell r="Y31">
            <v>306.51341319450324</v>
          </cell>
          <cell r="Z31">
            <v>307.44828533722745</v>
          </cell>
          <cell r="AA31">
            <v>305.45389143274917</v>
          </cell>
          <cell r="AB31">
            <v>304.02042081390539</v>
          </cell>
          <cell r="AC31">
            <v>303.08554867118124</v>
          </cell>
          <cell r="AD31">
            <v>302.21300133797195</v>
          </cell>
          <cell r="AE31">
            <v>301.21580438573284</v>
          </cell>
          <cell r="AF31">
            <v>260.57221231090887</v>
          </cell>
          <cell r="AG31">
            <v>258.28464159870856</v>
          </cell>
          <cell r="AH31">
            <v>251.44252562753101</v>
          </cell>
          <cell r="AI31">
            <v>244.60040965635349</v>
          </cell>
          <cell r="AJ31">
            <v>237.75829368517594</v>
          </cell>
          <cell r="AK31">
            <v>258.53423919663669</v>
          </cell>
          <cell r="AL31">
            <v>179.88206817929742</v>
          </cell>
          <cell r="AM31">
            <v>208.89529919349857</v>
          </cell>
          <cell r="AN31">
            <v>189.22499803570975</v>
          </cell>
          <cell r="AO31">
            <v>200.26971776722667</v>
          </cell>
          <cell r="AP31">
            <v>177.11014766385995</v>
          </cell>
          <cell r="AQ31">
            <v>183.50750523725884</v>
          </cell>
          <cell r="AR31">
            <v>185.57524155600566</v>
          </cell>
          <cell r="AS31">
            <v>174.78259254933508</v>
          </cell>
          <cell r="AT31">
            <v>174.78259254933508</v>
          </cell>
          <cell r="AU31">
            <v>195.47366789574923</v>
          </cell>
          <cell r="AV31">
            <v>211.30897731843066</v>
          </cell>
          <cell r="AW31">
            <v>211.96456373648527</v>
          </cell>
          <cell r="AX31">
            <v>202.6711549923686</v>
          </cell>
          <cell r="AY31">
            <v>200.35949723924929</v>
          </cell>
          <cell r="AZ31">
            <v>205.02959047712747</v>
          </cell>
          <cell r="BA31">
            <v>196.63962031124584</v>
          </cell>
          <cell r="BB31">
            <v>194.48784465582042</v>
          </cell>
          <cell r="BC31">
            <v>190.30717216241112</v>
          </cell>
          <cell r="BD31">
            <v>179.2983471998063</v>
          </cell>
          <cell r="BE31">
            <v>212.81429868609763</v>
          </cell>
          <cell r="BF31">
            <v>207.38090457587563</v>
          </cell>
          <cell r="BG31">
            <v>207.38090457587563</v>
          </cell>
          <cell r="BH31">
            <v>207.38090457587563</v>
          </cell>
          <cell r="BI31">
            <v>0</v>
          </cell>
        </row>
        <row r="33">
          <cell r="G33">
            <v>122.51535573143926</v>
          </cell>
          <cell r="H33">
            <v>102.43087118530168</v>
          </cell>
          <cell r="I33">
            <v>98.413974276074143</v>
          </cell>
          <cell r="J33">
            <v>112.47311345837048</v>
          </cell>
          <cell r="K33">
            <v>104.43931963991542</v>
          </cell>
          <cell r="L33">
            <v>79.41344696466254</v>
          </cell>
          <cell r="M33">
            <v>75.001588799959038</v>
          </cell>
          <cell r="N33">
            <v>66.177872470552103</v>
          </cell>
          <cell r="O33">
            <v>75.001588799959038</v>
          </cell>
          <cell r="P33">
            <v>70.589730635255577</v>
          </cell>
          <cell r="Q33">
            <v>80.737004414073539</v>
          </cell>
          <cell r="R33">
            <v>76.325146249370093</v>
          </cell>
          <cell r="S33">
            <v>75.442774616429404</v>
          </cell>
          <cell r="T33">
            <v>76.766332065840444</v>
          </cell>
          <cell r="U33">
            <v>72.795659717607307</v>
          </cell>
          <cell r="V33">
            <v>65.22568073528177</v>
          </cell>
          <cell r="W33">
            <v>67.854282659876191</v>
          </cell>
          <cell r="X33">
            <v>65.631156564075596</v>
          </cell>
          <cell r="Y33">
            <v>68.763107793379589</v>
          </cell>
          <cell r="Z33">
            <v>68.972836670341906</v>
          </cell>
          <cell r="AA33">
            <v>68.525415066155631</v>
          </cell>
          <cell r="AB33">
            <v>68.203830788146732</v>
          </cell>
          <cell r="AC33">
            <v>67.994101911184416</v>
          </cell>
          <cell r="AD33">
            <v>67.798354959352906</v>
          </cell>
          <cell r="AE33">
            <v>67.574644157259769</v>
          </cell>
          <cell r="AF33">
            <v>58.456675472549072</v>
          </cell>
          <cell r="AG33">
            <v>57.943482689797385</v>
          </cell>
          <cell r="AH33">
            <v>56.408524877813043</v>
          </cell>
          <cell r="AI33">
            <v>54.873567065828709</v>
          </cell>
          <cell r="AJ33">
            <v>53.338609253844375</v>
          </cell>
          <cell r="AK33">
            <v>57.999477324265165</v>
          </cell>
          <cell r="AL33">
            <v>40.354677843934908</v>
          </cell>
          <cell r="AM33">
            <v>46.863495552338911</v>
          </cell>
          <cell r="AN33">
            <v>42.450667334661659</v>
          </cell>
          <cell r="AO33">
            <v>44.928435747895932</v>
          </cell>
          <cell r="AP33">
            <v>39.73282620223609</v>
          </cell>
          <cell r="AQ33">
            <v>41.168007076794673</v>
          </cell>
          <cell r="AR33">
            <v>41.631882291560721</v>
          </cell>
          <cell r="AS33">
            <v>39.210663333188847</v>
          </cell>
          <cell r="AT33">
            <v>39.210663333188847</v>
          </cell>
          <cell r="AU33">
            <v>43.852491661607111</v>
          </cell>
          <cell r="AV33">
            <v>47.404979226261879</v>
          </cell>
          <cell r="AW33">
            <v>47.552053245185675</v>
          </cell>
          <cell r="AX33">
            <v>45.46717330280574</v>
          </cell>
          <cell r="AY33">
            <v>44.948576842042456</v>
          </cell>
          <cell r="AZ33">
            <v>45.996263862895837</v>
          </cell>
          <cell r="BA33">
            <v>44.114061003037094</v>
          </cell>
          <cell r="BB33">
            <v>43.631332434002843</v>
          </cell>
          <cell r="BC33">
            <v>42.693441885210781</v>
          </cell>
          <cell r="BD33">
            <v>40.223726091397616</v>
          </cell>
          <cell r="BE33">
            <v>47.742682475166276</v>
          </cell>
          <cell r="BF33">
            <v>46.523756813834709</v>
          </cell>
          <cell r="BG33">
            <v>46.523756813834709</v>
          </cell>
          <cell r="BH33">
            <v>46.523756813834709</v>
          </cell>
          <cell r="BI33">
            <v>0</v>
          </cell>
        </row>
        <row r="34">
          <cell r="G34">
            <v>8.0733113384451816</v>
          </cell>
          <cell r="H34">
            <v>6.7498176764049882</v>
          </cell>
          <cell r="I34">
            <v>6.4851189439969472</v>
          </cell>
          <cell r="J34">
            <v>7.4115645074250844</v>
          </cell>
          <cell r="K34">
            <v>6.882167042609006</v>
          </cell>
          <cell r="L34">
            <v>5.2330540769943807</v>
          </cell>
          <cell r="M34">
            <v>4.9423288504946914</v>
          </cell>
          <cell r="N34">
            <v>4.3608783974953162</v>
          </cell>
          <cell r="O34">
            <v>4.9423288504946914</v>
          </cell>
          <cell r="P34">
            <v>4.6516036239950047</v>
          </cell>
          <cell r="Q34">
            <v>5.3202716449442846</v>
          </cell>
          <cell r="R34">
            <v>5.0295464184445979</v>
          </cell>
          <cell r="S34">
            <v>4.9714013731446611</v>
          </cell>
          <cell r="T34">
            <v>5.0586189410945668</v>
          </cell>
          <cell r="U34">
            <v>4.7969662372448481</v>
          </cell>
          <cell r="V34">
            <v>5.3991345476804735</v>
          </cell>
          <cell r="W34">
            <v>5.126435153980502</v>
          </cell>
          <cell r="X34">
            <v>4.560662273947802</v>
          </cell>
          <cell r="Y34">
            <v>4.4313651476245397</v>
          </cell>
          <cell r="Z34">
            <v>4.2056828907693911</v>
          </cell>
          <cell r="AA34">
            <v>3.8507035075909792</v>
          </cell>
          <cell r="AB34">
            <v>3.9259309265426956</v>
          </cell>
          <cell r="AC34">
            <v>4.1696364191883601</v>
          </cell>
          <cell r="AD34">
            <v>4.4133419118340251</v>
          </cell>
          <cell r="AE34">
            <v>4.6562637855322757</v>
          </cell>
          <cell r="AF34">
            <v>3.8253364516717339</v>
          </cell>
          <cell r="AG34">
            <v>4.1187637590270381</v>
          </cell>
          <cell r="AH34">
            <v>4.0688154729658867</v>
          </cell>
          <cell r="AI34">
            <v>4.0187794043281784</v>
          </cell>
          <cell r="AJ34">
            <v>3.9687433356904696</v>
          </cell>
          <cell r="AK34">
            <v>5.0876147895362891</v>
          </cell>
          <cell r="AL34">
            <v>4.1084989528147169</v>
          </cell>
          <cell r="AM34">
            <v>4.5868118606020811</v>
          </cell>
          <cell r="AN34">
            <v>4.2445420652910224</v>
          </cell>
          <cell r="AO34">
            <v>4.5276711512220746</v>
          </cell>
          <cell r="AP34">
            <v>3.2583186181372845</v>
          </cell>
          <cell r="AQ34">
            <v>2.6955387005218165</v>
          </cell>
          <cell r="AR34">
            <v>2.6927466001092561</v>
          </cell>
          <cell r="AS34">
            <v>2.5577539394012754</v>
          </cell>
          <cell r="AT34">
            <v>2.5577539394012754</v>
          </cell>
          <cell r="AU34">
            <v>3.0489961228558879</v>
          </cell>
          <cell r="AV34">
            <v>3.4288840011656219</v>
          </cell>
          <cell r="AW34">
            <v>3.3460786966990415</v>
          </cell>
          <cell r="AX34">
            <v>3.1544229973013058</v>
          </cell>
          <cell r="AY34">
            <v>3.0505498744609532</v>
          </cell>
          <cell r="AZ34">
            <v>3.0783506164566772</v>
          </cell>
          <cell r="BA34">
            <v>4.1466294601294136</v>
          </cell>
          <cell r="BB34">
            <v>4.1898009312803355</v>
          </cell>
          <cell r="BC34">
            <v>4.2268890698758304</v>
          </cell>
          <cell r="BD34">
            <v>4.2043552824735499</v>
          </cell>
          <cell r="BE34">
            <v>4.7365152072085497</v>
          </cell>
          <cell r="BF34">
            <v>4.7197120419690881</v>
          </cell>
          <cell r="BG34">
            <v>4.7197120419690881</v>
          </cell>
          <cell r="BH34">
            <v>4.7197120419690881</v>
          </cell>
          <cell r="BI34">
            <v>0</v>
          </cell>
        </row>
        <row r="35">
          <cell r="G35">
            <v>92.798151372250246</v>
          </cell>
          <cell r="H35">
            <v>77.585339671881357</v>
          </cell>
          <cell r="I35">
            <v>74.542777331807557</v>
          </cell>
          <cell r="J35">
            <v>85.191745522065801</v>
          </cell>
          <cell r="K35">
            <v>79.106620841918229</v>
          </cell>
          <cell r="L35">
            <v>60.150999263905476</v>
          </cell>
          <cell r="M35">
            <v>56.809277082577374</v>
          </cell>
          <cell r="N35">
            <v>50.12583271992122</v>
          </cell>
          <cell r="O35">
            <v>56.809277082577374</v>
          </cell>
          <cell r="P35">
            <v>53.467554901249301</v>
          </cell>
          <cell r="Q35">
            <v>61.153515918303874</v>
          </cell>
          <cell r="R35">
            <v>57.811793736975808</v>
          </cell>
          <cell r="S35">
            <v>57.143449300710202</v>
          </cell>
          <cell r="T35">
            <v>58.145965955108615</v>
          </cell>
          <cell r="U35">
            <v>55.138415991913341</v>
          </cell>
          <cell r="V35">
            <v>49.404603676774059</v>
          </cell>
          <cell r="W35">
            <v>51.395614500189602</v>
          </cell>
          <cell r="X35">
            <v>49.711727686769002</v>
          </cell>
          <cell r="Y35">
            <v>52.083995901902426</v>
          </cell>
          <cell r="Z35">
            <v>52.242853148451537</v>
          </cell>
          <cell r="AA35">
            <v>51.903957689146765</v>
          </cell>
          <cell r="AB35">
            <v>51.660376577771459</v>
          </cell>
          <cell r="AC35">
            <v>51.501519331222347</v>
          </cell>
          <cell r="AD35">
            <v>51.353252567776501</v>
          </cell>
          <cell r="AE35">
            <v>51.183804838124118</v>
          </cell>
          <cell r="AF35">
            <v>44.277481682470167</v>
          </cell>
          <cell r="AG35">
            <v>43.888768437076408</v>
          </cell>
          <cell r="AH35">
            <v>42.72612848442607</v>
          </cell>
          <cell r="AI35">
            <v>41.563488531775725</v>
          </cell>
          <cell r="AJ35">
            <v>40.40084857912538</v>
          </cell>
          <cell r="AK35">
            <v>43.931181068002168</v>
          </cell>
          <cell r="AL35">
            <v>30.56628681998663</v>
          </cell>
          <cell r="AM35">
            <v>35.49633209759962</v>
          </cell>
          <cell r="AN35">
            <v>32.153875158394349</v>
          </cell>
          <cell r="AO35">
            <v>34.030638498825894</v>
          </cell>
          <cell r="AP35">
            <v>30.095270901753938</v>
          </cell>
          <cell r="AQ35">
            <v>31.182335712925759</v>
          </cell>
          <cell r="AR35">
            <v>31.533693811187788</v>
          </cell>
          <cell r="AS35">
            <v>29.699763345386618</v>
          </cell>
          <cell r="AT35">
            <v>29.699763345386618</v>
          </cell>
          <cell r="AU35">
            <v>33.215674353381338</v>
          </cell>
          <cell r="AV35">
            <v>35.906474023387709</v>
          </cell>
          <cell r="AW35">
            <v>36.01787391272839</v>
          </cell>
          <cell r="AX35">
            <v>34.438700401531591</v>
          </cell>
          <cell r="AY35">
            <v>34.045894188957583</v>
          </cell>
          <cell r="AZ35">
            <v>34.839455275006358</v>
          </cell>
          <cell r="BA35">
            <v>33.41379769225135</v>
          </cell>
          <cell r="BB35">
            <v>33.048159290815811</v>
          </cell>
          <cell r="BC35">
            <v>32.337762552400477</v>
          </cell>
          <cell r="BD35">
            <v>30.467098595932047</v>
          </cell>
          <cell r="BE35">
            <v>36.162264303909176</v>
          </cell>
          <cell r="BF35">
            <v>35.239000053836556</v>
          </cell>
          <cell r="BG35">
            <v>35.239000053836556</v>
          </cell>
          <cell r="BH35">
            <v>35.239000053836556</v>
          </cell>
          <cell r="BI35">
            <v>0</v>
          </cell>
        </row>
        <row r="37">
          <cell r="G37">
            <v>7.7547810072826699</v>
          </cell>
          <cell r="H37">
            <v>7.939418650313212</v>
          </cell>
          <cell r="I37">
            <v>6.6469551490994334</v>
          </cell>
          <cell r="J37">
            <v>8.8626068654659118</v>
          </cell>
          <cell r="K37">
            <v>8.3086939363742918</v>
          </cell>
          <cell r="L37">
            <v>7.9690969812405816</v>
          </cell>
          <cell r="M37">
            <v>7.0315561599181615</v>
          </cell>
          <cell r="N37">
            <v>7.0315561599181615</v>
          </cell>
          <cell r="O37">
            <v>6.5627857492569497</v>
          </cell>
          <cell r="P37">
            <v>7.0315561599181615</v>
          </cell>
          <cell r="Q37">
            <v>7.265941365248767</v>
          </cell>
          <cell r="R37">
            <v>7.5003265705793716</v>
          </cell>
          <cell r="S37">
            <v>7.4534495295132492</v>
          </cell>
          <cell r="T37">
            <v>6.8909250367197963</v>
          </cell>
          <cell r="U37">
            <v>6.3284005439263433</v>
          </cell>
          <cell r="V37">
            <v>7.6695445126854915</v>
          </cell>
          <cell r="W37">
            <v>7.4280166577781745</v>
          </cell>
          <cell r="X37">
            <v>7.4293968169490716</v>
          </cell>
          <cell r="Y37">
            <v>8.2298891360704651</v>
          </cell>
          <cell r="Z37">
            <v>7.9179731634473036</v>
          </cell>
          <cell r="AA37">
            <v>7.4859833429559295</v>
          </cell>
          <cell r="AB37">
            <v>7.3921325193348011</v>
          </cell>
          <cell r="AC37">
            <v>7.7647754954775188</v>
          </cell>
          <cell r="AD37">
            <v>8.8840845830765716</v>
          </cell>
          <cell r="AE37">
            <v>8.8799441055638741</v>
          </cell>
          <cell r="AF37">
            <v>12.208792444854629</v>
          </cell>
          <cell r="AG37">
            <v>10.974091225790611</v>
          </cell>
          <cell r="AH37">
            <v>10.896787117409444</v>
          </cell>
          <cell r="AI37">
            <v>10.432962467122437</v>
          </cell>
          <cell r="AJ37">
            <v>9.8918337084542607</v>
          </cell>
          <cell r="AK37">
            <v>8.1190958950573169</v>
          </cell>
          <cell r="AL37">
            <v>8.5031890879599867</v>
          </cell>
          <cell r="AM37">
            <v>6.5056509273906045</v>
          </cell>
          <cell r="AN37">
            <v>7.8321894272114481</v>
          </cell>
          <cell r="AO37">
            <v>7.7425166614892929</v>
          </cell>
          <cell r="AP37">
            <v>7.6820184662701907</v>
          </cell>
          <cell r="AQ37">
            <v>9.850089489928429</v>
          </cell>
          <cell r="AR37">
            <v>9.3131351531128352</v>
          </cell>
          <cell r="AS37">
            <v>9.6358025014958333</v>
          </cell>
          <cell r="AT37">
            <v>9.6358025014958333</v>
          </cell>
          <cell r="AU37">
            <v>7.5333472050315295</v>
          </cell>
          <cell r="AV37">
            <v>6.5372219252534736</v>
          </cell>
          <cell r="AW37">
            <v>6.8230770572253565</v>
          </cell>
          <cell r="AX37">
            <v>6.8300808094446905</v>
          </cell>
          <cell r="AY37">
            <v>6.6144487295262602</v>
          </cell>
          <cell r="AZ37">
            <v>6.9956043663104479</v>
          </cell>
          <cell r="BA37">
            <v>6.1312516696789308</v>
          </cell>
          <cell r="BB37">
            <v>6.4385355004940736</v>
          </cell>
          <cell r="BC37">
            <v>6.476460896065876</v>
          </cell>
          <cell r="BD37">
            <v>6.4979668990175155</v>
          </cell>
          <cell r="BE37">
            <v>7.2011890766543605</v>
          </cell>
          <cell r="BF37">
            <v>7.1071579053016762</v>
          </cell>
          <cell r="BG37">
            <v>7.1071579053016762</v>
          </cell>
          <cell r="BH37">
            <v>7.1071579053016762</v>
          </cell>
          <cell r="BI37">
            <v>0</v>
          </cell>
        </row>
        <row r="40">
          <cell r="G40">
            <v>777.25711195389567</v>
          </cell>
          <cell r="H40">
            <v>651.29382649092418</v>
          </cell>
          <cell r="I40">
            <v>624.77177836850979</v>
          </cell>
          <cell r="J40">
            <v>715.29097625907787</v>
          </cell>
          <cell r="K40">
            <v>664.27789408758531</v>
          </cell>
          <cell r="L40">
            <v>506.75418545429</v>
          </cell>
          <cell r="M40">
            <v>478.10636194002029</v>
          </cell>
          <cell r="N40">
            <v>422.68579655412594</v>
          </cell>
          <cell r="O40">
            <v>477.63759152935904</v>
          </cell>
          <cell r="P40">
            <v>450.39607924707315</v>
          </cell>
          <cell r="Q40">
            <v>514.36411464618209</v>
          </cell>
          <cell r="R40">
            <v>486.88821715856568</v>
          </cell>
          <cell r="S40">
            <v>481.29928357891015</v>
          </cell>
          <cell r="T40">
            <v>489.04984389400084</v>
          </cell>
          <cell r="U40">
            <v>463.54806497755487</v>
          </cell>
          <cell r="V40">
            <v>418.44419985964373</v>
          </cell>
          <cell r="W40">
            <v>434.26664954785628</v>
          </cell>
          <cell r="X40">
            <v>419.88559920489678</v>
          </cell>
          <cell r="Y40">
            <v>440.02177117348026</v>
          </cell>
          <cell r="Z40">
            <v>440.78763121023758</v>
          </cell>
          <cell r="AA40">
            <v>437.21995103859848</v>
          </cell>
          <cell r="AB40">
            <v>435.20269162570105</v>
          </cell>
          <cell r="AC40">
            <v>434.51558182825391</v>
          </cell>
          <cell r="AD40">
            <v>434.66203536001194</v>
          </cell>
          <cell r="AE40">
            <v>433.51046127221292</v>
          </cell>
          <cell r="AF40">
            <v>379.34049836245447</v>
          </cell>
          <cell r="AG40">
            <v>375.20974771040005</v>
          </cell>
          <cell r="AH40">
            <v>365.54278158014546</v>
          </cell>
          <cell r="AI40">
            <v>355.48920712540854</v>
          </cell>
          <cell r="AJ40">
            <v>345.35832856229041</v>
          </cell>
          <cell r="AK40">
            <v>373.67160827349767</v>
          </cell>
          <cell r="AL40">
            <v>263.41472088399365</v>
          </cell>
          <cell r="AM40">
            <v>302.3475896314298</v>
          </cell>
          <cell r="AN40">
            <v>275.90627202126825</v>
          </cell>
          <cell r="AO40">
            <v>291.49897982665988</v>
          </cell>
          <cell r="AP40">
            <v>257.87858185225741</v>
          </cell>
          <cell r="AQ40">
            <v>268.40347621742956</v>
          </cell>
          <cell r="AR40">
            <v>270.74669941197629</v>
          </cell>
          <cell r="AS40">
            <v>255.88657566880767</v>
          </cell>
          <cell r="AT40">
            <v>255.88657566880767</v>
          </cell>
          <cell r="AU40">
            <v>283.12417723862507</v>
          </cell>
          <cell r="AV40">
            <v>304.58653649449934</v>
          </cell>
          <cell r="AW40">
            <v>305.70364664832374</v>
          </cell>
          <cell r="AX40">
            <v>292.56153250345193</v>
          </cell>
          <cell r="AY40">
            <v>289.01896687423653</v>
          </cell>
          <cell r="AZ40">
            <v>295.93926459779675</v>
          </cell>
          <cell r="BA40">
            <v>284.44536013634263</v>
          </cell>
          <cell r="BB40">
            <v>281.7956728124135</v>
          </cell>
          <cell r="BC40">
            <v>276.0417265659641</v>
          </cell>
          <cell r="BD40">
            <v>260.69149406862704</v>
          </cell>
          <cell r="BE40">
            <v>308.65694974903602</v>
          </cell>
          <cell r="BF40">
            <v>300.97053139081765</v>
          </cell>
          <cell r="BG40">
            <v>300.97053139081765</v>
          </cell>
          <cell r="BH40">
            <v>300.97053139081765</v>
          </cell>
          <cell r="BI40">
            <v>0</v>
          </cell>
        </row>
        <row r="42">
          <cell r="G42">
            <v>653.50909184089414</v>
          </cell>
          <cell r="H42">
            <v>546.37645383419022</v>
          </cell>
          <cell r="I42">
            <v>524.94992623284941</v>
          </cell>
          <cell r="J42">
            <v>599.94277283754218</v>
          </cell>
          <cell r="K42">
            <v>557.08971763486056</v>
          </cell>
          <cell r="L42">
            <v>246.61135309001591</v>
          </cell>
          <cell r="M42">
            <v>311.11575804498023</v>
          </cell>
          <cell r="N42">
            <v>331.76503402141697</v>
          </cell>
          <cell r="O42">
            <v>329.99509608057951</v>
          </cell>
          <cell r="P42">
            <v>365.9838342109407</v>
          </cell>
          <cell r="Q42">
            <v>372.15305123361514</v>
          </cell>
          <cell r="R42">
            <v>372.15305123361514</v>
          </cell>
          <cell r="S42">
            <v>372.15305123361514</v>
          </cell>
          <cell r="T42">
            <v>372.15305123361514</v>
          </cell>
          <cell r="U42">
            <v>372.15305123361514</v>
          </cell>
          <cell r="V42">
            <v>408.06902524863079</v>
          </cell>
          <cell r="W42">
            <v>427.53834259784259</v>
          </cell>
          <cell r="X42">
            <v>427.53834259784259</v>
          </cell>
          <cell r="Y42">
            <v>427.53834259784259</v>
          </cell>
          <cell r="Z42">
            <v>427.53834259784259</v>
          </cell>
          <cell r="AA42">
            <v>427.53834259784259</v>
          </cell>
          <cell r="AB42">
            <v>427.53834259784259</v>
          </cell>
          <cell r="AC42">
            <v>427.53834259784259</v>
          </cell>
          <cell r="AD42">
            <v>427.53834259784259</v>
          </cell>
          <cell r="AE42">
            <v>390.56630561146062</v>
          </cell>
          <cell r="AF42">
            <v>350.64437205701626</v>
          </cell>
          <cell r="AG42">
            <v>299.11951200152646</v>
          </cell>
          <cell r="AH42">
            <v>389.77966652664395</v>
          </cell>
          <cell r="AI42">
            <v>400.3992941716686</v>
          </cell>
          <cell r="AJ42">
            <v>417.31203449522627</v>
          </cell>
          <cell r="AK42">
            <v>427.53834259784259</v>
          </cell>
          <cell r="AL42">
            <v>427.53834259784259</v>
          </cell>
          <cell r="AM42">
            <v>427.53834259784259</v>
          </cell>
          <cell r="AN42">
            <v>427.53834259784259</v>
          </cell>
          <cell r="AO42">
            <v>407.47904593501835</v>
          </cell>
          <cell r="AP42">
            <v>427.53834259784259</v>
          </cell>
          <cell r="AQ42">
            <v>351.43101114183287</v>
          </cell>
          <cell r="AR42">
            <v>388.79636767062317</v>
          </cell>
          <cell r="AS42">
            <v>371.49030780465716</v>
          </cell>
          <cell r="AT42">
            <v>361.06733993083668</v>
          </cell>
          <cell r="AU42">
            <v>354.57756748109944</v>
          </cell>
          <cell r="AV42">
            <v>427.53834259784259</v>
          </cell>
          <cell r="AW42">
            <v>386.82976995858161</v>
          </cell>
          <cell r="AX42">
            <v>376.01348254235279</v>
          </cell>
          <cell r="AY42">
            <v>346.12119731932057</v>
          </cell>
          <cell r="AZ42">
            <v>385.84647110256077</v>
          </cell>
          <cell r="BA42">
            <v>378.17674002559858</v>
          </cell>
          <cell r="BB42">
            <v>414.75545746957221</v>
          </cell>
          <cell r="BC42">
            <v>338.84478578476666</v>
          </cell>
          <cell r="BD42">
            <v>427.59660305506191</v>
          </cell>
          <cell r="BE42">
            <v>427.59660305506191</v>
          </cell>
          <cell r="BF42">
            <v>427.59660305506191</v>
          </cell>
          <cell r="BG42">
            <v>427.59660305506191</v>
          </cell>
          <cell r="BH42">
            <v>427.59660305506179</v>
          </cell>
          <cell r="BI42">
            <v>0</v>
          </cell>
        </row>
        <row r="44">
          <cell r="G44">
            <v>146.60799231547261</v>
          </cell>
          <cell r="H44">
            <v>122.57389521457549</v>
          </cell>
          <cell r="I44">
            <v>117.76707579439604</v>
          </cell>
          <cell r="J44">
            <v>134.59094376502404</v>
          </cell>
          <cell r="K44">
            <v>124.97730492466519</v>
          </cell>
          <cell r="L44">
            <v>55.324701385381559</v>
          </cell>
          <cell r="M44">
            <v>69.795596165608956</v>
          </cell>
          <cell r="N44">
            <v>74.428047238547592</v>
          </cell>
          <cell r="O44">
            <v>74.030980003724281</v>
          </cell>
          <cell r="P44">
            <v>82.104680445131649</v>
          </cell>
          <cell r="Q44">
            <v>83.488680351399111</v>
          </cell>
          <cell r="R44">
            <v>83.488680351399111</v>
          </cell>
          <cell r="S44">
            <v>83.488680351399111</v>
          </cell>
          <cell r="T44">
            <v>83.488680351399111</v>
          </cell>
          <cell r="U44">
            <v>83.488680351399111</v>
          </cell>
          <cell r="V44">
            <v>91.54605691759707</v>
          </cell>
          <cell r="W44">
            <v>95.913796500653518</v>
          </cell>
          <cell r="X44">
            <v>95.913796500653518</v>
          </cell>
          <cell r="Y44">
            <v>95.913796500653518</v>
          </cell>
          <cell r="Z44">
            <v>95.913796500653518</v>
          </cell>
          <cell r="AA44">
            <v>95.913796500653518</v>
          </cell>
          <cell r="AB44">
            <v>95.913796500653518</v>
          </cell>
          <cell r="AC44">
            <v>95.913796500653518</v>
          </cell>
          <cell r="AD44">
            <v>95.913796500653518</v>
          </cell>
          <cell r="AE44">
            <v>87.619503151010989</v>
          </cell>
          <cell r="AF44">
            <v>78.663431076662931</v>
          </cell>
          <cell r="AG44">
            <v>67.104362685139833</v>
          </cell>
          <cell r="AH44">
            <v>87.443028824422839</v>
          </cell>
          <cell r="AI44">
            <v>89.825432233362719</v>
          </cell>
          <cell r="AJ44">
            <v>93.619630255007706</v>
          </cell>
          <cell r="AK44">
            <v>95.913796500653518</v>
          </cell>
          <cell r="AL44">
            <v>95.913796500653518</v>
          </cell>
          <cell r="AM44">
            <v>95.913796500653518</v>
          </cell>
          <cell r="AN44">
            <v>95.913796500653518</v>
          </cell>
          <cell r="AO44">
            <v>91.413701172655976</v>
          </cell>
          <cell r="AP44">
            <v>95.913796500653518</v>
          </cell>
          <cell r="AQ44">
            <v>78.839905403251066</v>
          </cell>
          <cell r="AR44">
            <v>87.222435916187678</v>
          </cell>
          <cell r="AS44">
            <v>83.340000731248608</v>
          </cell>
          <cell r="AT44">
            <v>81.00171590395577</v>
          </cell>
          <cell r="AU44">
            <v>79.545802709603635</v>
          </cell>
          <cell r="AV44">
            <v>95.913796500653518</v>
          </cell>
          <cell r="AW44">
            <v>86.781250099717326</v>
          </cell>
          <cell r="AX44">
            <v>84.35472810913042</v>
          </cell>
          <cell r="AY44">
            <v>77.648703698781134</v>
          </cell>
          <cell r="AZ44">
            <v>86.56065719148215</v>
          </cell>
          <cell r="BA44">
            <v>84.840032507247798</v>
          </cell>
          <cell r="BB44">
            <v>93.046088693596261</v>
          </cell>
          <cell r="BC44">
            <v>76.016316177840849</v>
          </cell>
          <cell r="BD44">
            <v>95.926866630466463</v>
          </cell>
          <cell r="BE44">
            <v>95.926866630466463</v>
          </cell>
          <cell r="BF44">
            <v>95.926866630466463</v>
          </cell>
          <cell r="BG44">
            <v>95.926866630466463</v>
          </cell>
          <cell r="BH44">
            <v>95.926866630466449</v>
          </cell>
          <cell r="BI44">
            <v>0</v>
          </cell>
        </row>
        <row r="46">
          <cell r="G46">
            <v>9.6609274780357737</v>
          </cell>
          <cell r="H46">
            <v>8.0771688750790904</v>
          </cell>
          <cell r="I46">
            <v>7.7604171544877518</v>
          </cell>
          <cell r="J46">
            <v>8.8690481765574312</v>
          </cell>
          <cell r="K46">
            <v>8.2355447353747575</v>
          </cell>
          <cell r="L46">
            <v>3.6456943403060844</v>
          </cell>
          <cell r="M46">
            <v>4.5992730832250608</v>
          </cell>
          <cell r="N46">
            <v>4.9045345710497328</v>
          </cell>
          <cell r="O46">
            <v>4.8783693006647608</v>
          </cell>
          <cell r="P46">
            <v>5.4103964651591889</v>
          </cell>
          <cell r="Q46">
            <v>5.5015969687121409</v>
          </cell>
          <cell r="R46">
            <v>5.5015969687121409</v>
          </cell>
          <cell r="S46">
            <v>5.5015969687121409</v>
          </cell>
          <cell r="T46">
            <v>5.5015969687121409</v>
          </cell>
          <cell r="U46">
            <v>5.5015969687121409</v>
          </cell>
          <cell r="V46">
            <v>6.0325484498685213</v>
          </cell>
          <cell r="W46">
            <v>6.320366424103212</v>
          </cell>
          <cell r="X46">
            <v>6.320366424103212</v>
          </cell>
          <cell r="Y46">
            <v>6.320366424103212</v>
          </cell>
          <cell r="Z46">
            <v>6.320366424103212</v>
          </cell>
          <cell r="AA46">
            <v>6.320366424103212</v>
          </cell>
          <cell r="AB46">
            <v>6.320366424103212</v>
          </cell>
          <cell r="AC46">
            <v>6.320366424103212</v>
          </cell>
          <cell r="AD46">
            <v>6.320366424103212</v>
          </cell>
          <cell r="AE46">
            <v>5.7738029982837986</v>
          </cell>
          <cell r="AF46">
            <v>5.1836307884894328</v>
          </cell>
          <cell r="AG46">
            <v>4.4219306950602508</v>
          </cell>
          <cell r="AH46">
            <v>5.762173989223812</v>
          </cell>
          <cell r="AI46">
            <v>5.9191656115336428</v>
          </cell>
          <cell r="AJ46">
            <v>6.169189306323374</v>
          </cell>
          <cell r="AK46">
            <v>6.320366424103212</v>
          </cell>
          <cell r="AL46">
            <v>6.320366424103212</v>
          </cell>
          <cell r="AM46">
            <v>6.320366424103212</v>
          </cell>
          <cell r="AN46">
            <v>6.320366424103212</v>
          </cell>
          <cell r="AO46">
            <v>6.0238266930735307</v>
          </cell>
          <cell r="AP46">
            <v>6.320366424103212</v>
          </cell>
          <cell r="AQ46">
            <v>5.1952597975494204</v>
          </cell>
          <cell r="AR46">
            <v>5.7476377278988275</v>
          </cell>
          <cell r="AS46">
            <v>5.4917995285791017</v>
          </cell>
          <cell r="AT46">
            <v>5.3377151585342677</v>
          </cell>
          <cell r="AU46">
            <v>5.2417758337893705</v>
          </cell>
          <cell r="AV46">
            <v>6.320366424103212</v>
          </cell>
          <cell r="AW46">
            <v>5.7185652052488587</v>
          </cell>
          <cell r="AX46">
            <v>5.55866633067403</v>
          </cell>
          <cell r="AY46">
            <v>5.1167639863945045</v>
          </cell>
          <cell r="AZ46">
            <v>5.7040289439238743</v>
          </cell>
          <cell r="BA46">
            <v>5.5906461055889958</v>
          </cell>
          <cell r="BB46">
            <v>6.1313950268784154</v>
          </cell>
          <cell r="BC46">
            <v>5.0091956525896206</v>
          </cell>
          <cell r="BD46">
            <v>6.3212276975867185</v>
          </cell>
          <cell r="BE46">
            <v>6.3212276975867185</v>
          </cell>
          <cell r="BF46">
            <v>6.3212276975867185</v>
          </cell>
          <cell r="BG46">
            <v>6.3212276975867185</v>
          </cell>
          <cell r="BH46">
            <v>6.3212276975867168</v>
          </cell>
          <cell r="BI46">
            <v>0</v>
          </cell>
        </row>
        <row r="47">
          <cell r="G47">
            <v>111.04690168876273</v>
          </cell>
          <cell r="H47">
            <v>92.842491575850815</v>
          </cell>
          <cell r="I47">
            <v>89.201609553268412</v>
          </cell>
          <cell r="J47">
            <v>101.94469663230676</v>
          </cell>
          <cell r="K47">
            <v>94.662932587142009</v>
          </cell>
          <cell r="L47">
            <v>41.905196153854142</v>
          </cell>
          <cell r="M47">
            <v>52.866044908610249</v>
          </cell>
          <cell r="N47">
            <v>56.374853199004733</v>
          </cell>
          <cell r="O47">
            <v>56.074098202685207</v>
          </cell>
          <cell r="P47">
            <v>62.189449794515596</v>
          </cell>
          <cell r="Q47">
            <v>63.237748042798209</v>
          </cell>
          <cell r="R47">
            <v>63.237748042798209</v>
          </cell>
          <cell r="S47">
            <v>63.237748042798209</v>
          </cell>
          <cell r="T47">
            <v>63.237748042798209</v>
          </cell>
          <cell r="U47">
            <v>63.237748042798209</v>
          </cell>
          <cell r="V47">
            <v>69.340735262557686</v>
          </cell>
          <cell r="W47">
            <v>72.649040222072486</v>
          </cell>
          <cell r="X47">
            <v>72.649040222072486</v>
          </cell>
          <cell r="Y47">
            <v>72.649040222072486</v>
          </cell>
          <cell r="Z47">
            <v>72.649040222072486</v>
          </cell>
          <cell r="AA47">
            <v>72.649040222072486</v>
          </cell>
          <cell r="AB47">
            <v>72.649040222072486</v>
          </cell>
          <cell r="AC47">
            <v>72.649040222072486</v>
          </cell>
          <cell r="AD47">
            <v>72.649040222072486</v>
          </cell>
          <cell r="AE47">
            <v>66.366602521175693</v>
          </cell>
          <cell r="AF47">
            <v>59.58290649307969</v>
          </cell>
          <cell r="AG47">
            <v>50.827594378000121</v>
          </cell>
          <cell r="AH47">
            <v>66.23293363392257</v>
          </cell>
          <cell r="AI47">
            <v>68.03746361183974</v>
          </cell>
          <cell r="AJ47">
            <v>70.911344687781892</v>
          </cell>
          <cell r="AK47">
            <v>72.649040222072486</v>
          </cell>
          <cell r="AL47">
            <v>72.649040222072486</v>
          </cell>
          <cell r="AM47">
            <v>72.649040222072486</v>
          </cell>
          <cell r="AN47">
            <v>72.649040222072486</v>
          </cell>
          <cell r="AO47">
            <v>69.240483597117844</v>
          </cell>
          <cell r="AP47">
            <v>72.649040222072486</v>
          </cell>
          <cell r="AQ47">
            <v>59.716575380332813</v>
          </cell>
          <cell r="AR47">
            <v>66.065847524856167</v>
          </cell>
          <cell r="AS47">
            <v>63.125132005287462</v>
          </cell>
          <cell r="AT47">
            <v>61.354019249183573</v>
          </cell>
          <cell r="AU47">
            <v>60.251250929345311</v>
          </cell>
          <cell r="AV47">
            <v>72.649040222072486</v>
          </cell>
          <cell r="AW47">
            <v>65.731675306723361</v>
          </cell>
          <cell r="AX47">
            <v>63.893728106992917</v>
          </cell>
          <cell r="AY47">
            <v>58.814310391374235</v>
          </cell>
          <cell r="AZ47">
            <v>65.564589197656957</v>
          </cell>
          <cell r="BA47">
            <v>64.261317546939011</v>
          </cell>
          <cell r="BB47">
            <v>70.476920804209243</v>
          </cell>
          <cell r="BC47">
            <v>57.577873184282844</v>
          </cell>
          <cell r="BD47">
            <v>72.658940074034689</v>
          </cell>
          <cell r="BE47">
            <v>72.658940074034689</v>
          </cell>
          <cell r="BF47">
            <v>72.658940074034689</v>
          </cell>
          <cell r="BG47">
            <v>72.658940074034689</v>
          </cell>
          <cell r="BH47">
            <v>72.658940074034675</v>
          </cell>
          <cell r="BI47">
            <v>0</v>
          </cell>
        </row>
        <row r="49">
          <cell r="G49">
            <v>11.933576240488174</v>
          </cell>
          <cell r="H49">
            <v>12.217709008118847</v>
          </cell>
          <cell r="I49">
            <v>10.22877963470415</v>
          </cell>
          <cell r="J49">
            <v>13.638372846272199</v>
          </cell>
          <cell r="K49">
            <v>12.785974543380187</v>
          </cell>
          <cell r="L49">
            <v>7.7065855512703028</v>
          </cell>
          <cell r="M49">
            <v>8.4613059124348524</v>
          </cell>
          <cell r="N49">
            <v>9.1128967832539338</v>
          </cell>
          <cell r="O49">
            <v>9.1597738243200553</v>
          </cell>
          <cell r="P49">
            <v>8.3769272385158331</v>
          </cell>
          <cell r="Q49">
            <v>15.118314514234704</v>
          </cell>
          <cell r="R49">
            <v>13.470023996267756</v>
          </cell>
          <cell r="S49">
            <v>13.731972901745241</v>
          </cell>
          <cell r="T49">
            <v>13.840352620690112</v>
          </cell>
          <cell r="U49">
            <v>14.106754845068878</v>
          </cell>
          <cell r="V49">
            <v>12.197406085404701</v>
          </cell>
          <cell r="W49">
            <v>12.197406085404701</v>
          </cell>
          <cell r="X49">
            <v>12.197406085404701</v>
          </cell>
          <cell r="Y49">
            <v>12.197406085404701</v>
          </cell>
          <cell r="Z49">
            <v>12.197406085404701</v>
          </cell>
          <cell r="AA49">
            <v>12.197406085404701</v>
          </cell>
          <cell r="AB49">
            <v>12.197406085404701</v>
          </cell>
          <cell r="AC49">
            <v>12.197406085404701</v>
          </cell>
          <cell r="AD49">
            <v>12.197406085404701</v>
          </cell>
          <cell r="AE49">
            <v>12.197406085404701</v>
          </cell>
          <cell r="AF49">
            <v>12.197406085404701</v>
          </cell>
          <cell r="AG49">
            <v>11.391120979067418</v>
          </cell>
          <cell r="AH49">
            <v>12.197406085404701</v>
          </cell>
          <cell r="AI49">
            <v>12.197406085404701</v>
          </cell>
          <cell r="AJ49">
            <v>12.197406085404701</v>
          </cell>
          <cell r="AK49">
            <v>12.197406085404701</v>
          </cell>
          <cell r="AL49">
            <v>12.197406085404701</v>
          </cell>
          <cell r="AM49">
            <v>12.197406085404701</v>
          </cell>
          <cell r="AN49">
            <v>12.197406085404701</v>
          </cell>
          <cell r="AO49">
            <v>12.197406085404701</v>
          </cell>
          <cell r="AP49">
            <v>12.197406085404701</v>
          </cell>
          <cell r="AQ49">
            <v>12.197406085404701</v>
          </cell>
          <cell r="AR49">
            <v>12.197406085404701</v>
          </cell>
          <cell r="AS49">
            <v>12.197406085404701</v>
          </cell>
          <cell r="AT49">
            <v>12.197406085404701</v>
          </cell>
          <cell r="AU49">
            <v>12.197406085404701</v>
          </cell>
          <cell r="AV49">
            <v>12.197406085404701</v>
          </cell>
          <cell r="AW49">
            <v>12.197406085404701</v>
          </cell>
          <cell r="AX49">
            <v>12.197406085404701</v>
          </cell>
          <cell r="AY49">
            <v>12.197406085404701</v>
          </cell>
          <cell r="AZ49">
            <v>12.197406085404701</v>
          </cell>
          <cell r="BA49">
            <v>12.197406085404701</v>
          </cell>
          <cell r="BB49">
            <v>12.197406085404701</v>
          </cell>
          <cell r="BC49">
            <v>12.197406085404701</v>
          </cell>
          <cell r="BD49">
            <v>12.197406085404701</v>
          </cell>
          <cell r="BE49">
            <v>13.641369049069509</v>
          </cell>
          <cell r="BF49">
            <v>14.102684056991162</v>
          </cell>
          <cell r="BG49">
            <v>13.060887041472784</v>
          </cell>
          <cell r="BH49">
            <v>13.210664032463225</v>
          </cell>
          <cell r="BI49">
            <v>0</v>
          </cell>
        </row>
        <row r="52">
          <cell r="G52">
            <v>932.75848956365348</v>
          </cell>
          <cell r="H52">
            <v>782.08771850781443</v>
          </cell>
          <cell r="I52">
            <v>749.90780836970578</v>
          </cell>
          <cell r="J52">
            <v>858.98583425770255</v>
          </cell>
          <cell r="K52">
            <v>797.75147442542277</v>
          </cell>
          <cell r="L52">
            <v>355.19353052082795</v>
          </cell>
          <cell r="M52">
            <v>446.83797811485937</v>
          </cell>
          <cell r="N52">
            <v>476.58536581327297</v>
          </cell>
          <cell r="O52">
            <v>474.13831741197379</v>
          </cell>
          <cell r="P52">
            <v>524.06528815426293</v>
          </cell>
          <cell r="Q52">
            <v>539.49939111075935</v>
          </cell>
          <cell r="R52">
            <v>537.85110059279236</v>
          </cell>
          <cell r="S52">
            <v>538.1130494982699</v>
          </cell>
          <cell r="T52">
            <v>538.22142921721479</v>
          </cell>
          <cell r="U52">
            <v>538.48783144159347</v>
          </cell>
          <cell r="V52">
            <v>587.18577196405886</v>
          </cell>
          <cell r="W52">
            <v>614.61895183007653</v>
          </cell>
          <cell r="X52">
            <v>614.61895183007653</v>
          </cell>
          <cell r="Y52">
            <v>614.61895183007653</v>
          </cell>
          <cell r="Z52">
            <v>614.61895183007653</v>
          </cell>
          <cell r="AA52">
            <v>614.61895183007653</v>
          </cell>
          <cell r="AB52">
            <v>614.61895183007653</v>
          </cell>
          <cell r="AC52">
            <v>614.61895183007653</v>
          </cell>
          <cell r="AD52">
            <v>614.61895183007653</v>
          </cell>
          <cell r="AE52">
            <v>562.52362036733587</v>
          </cell>
          <cell r="AF52">
            <v>506.27174650065297</v>
          </cell>
          <cell r="AG52">
            <v>432.86452073879411</v>
          </cell>
          <cell r="AH52">
            <v>561.41520905961795</v>
          </cell>
          <cell r="AI52">
            <v>576.37876171380947</v>
          </cell>
          <cell r="AJ52">
            <v>600.20960482974397</v>
          </cell>
          <cell r="AK52">
            <v>614.61895183007653</v>
          </cell>
          <cell r="AL52">
            <v>614.61895183007653</v>
          </cell>
          <cell r="AM52">
            <v>614.61895183007653</v>
          </cell>
          <cell r="AN52">
            <v>614.61895183007653</v>
          </cell>
          <cell r="AO52">
            <v>586.35446348327048</v>
          </cell>
          <cell r="AP52">
            <v>614.61895183007653</v>
          </cell>
          <cell r="AQ52">
            <v>507.38015780837083</v>
          </cell>
          <cell r="AR52">
            <v>560.02969492497061</v>
          </cell>
          <cell r="AS52">
            <v>535.64464615517704</v>
          </cell>
          <cell r="AT52">
            <v>520.95819632791495</v>
          </cell>
          <cell r="AU52">
            <v>511.81380303924249</v>
          </cell>
          <cell r="AV52">
            <v>614.61895183007653</v>
          </cell>
          <cell r="AW52">
            <v>557.25866665567594</v>
          </cell>
          <cell r="AX52">
            <v>542.01801117455489</v>
          </cell>
          <cell r="AY52">
            <v>499.89838148127507</v>
          </cell>
          <cell r="AZ52">
            <v>555.87315252102849</v>
          </cell>
          <cell r="BA52">
            <v>545.06614227077921</v>
          </cell>
          <cell r="BB52">
            <v>596.60726807966091</v>
          </cell>
          <cell r="BC52">
            <v>489.64557688488463</v>
          </cell>
          <cell r="BD52">
            <v>614.70104354255454</v>
          </cell>
          <cell r="BE52">
            <v>616.14500650621926</v>
          </cell>
          <cell r="BF52">
            <v>616.60632151414097</v>
          </cell>
          <cell r="BG52">
            <v>615.56452449862263</v>
          </cell>
          <cell r="BH52">
            <v>615.71430148961281</v>
          </cell>
          <cell r="BI52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</row>
        <row r="65">
          <cell r="G65">
            <v>663.38202176479638</v>
          </cell>
          <cell r="H65">
            <v>503.25532685605242</v>
          </cell>
          <cell r="I65">
            <v>468.94246366132154</v>
          </cell>
          <cell r="J65">
            <v>549.00581111569352</v>
          </cell>
          <cell r="K65">
            <v>503.25532685605242</v>
          </cell>
          <cell r="L65">
            <v>465</v>
          </cell>
          <cell r="M65">
            <v>579</v>
          </cell>
          <cell r="N65">
            <v>615</v>
          </cell>
          <cell r="O65">
            <v>616</v>
          </cell>
          <cell r="P65">
            <v>674</v>
          </cell>
          <cell r="Q65">
            <v>810.33</v>
          </cell>
          <cell r="R65">
            <v>810.33</v>
          </cell>
          <cell r="S65">
            <v>810.33</v>
          </cell>
          <cell r="T65">
            <v>810.33</v>
          </cell>
          <cell r="U65">
            <v>810.33</v>
          </cell>
          <cell r="V65">
            <v>530.47965063599997</v>
          </cell>
          <cell r="W65">
            <v>669.68002175100003</v>
          </cell>
          <cell r="X65">
            <v>667.68994004700005</v>
          </cell>
          <cell r="Y65">
            <v>712.14</v>
          </cell>
          <cell r="Z65">
            <v>712.14</v>
          </cell>
          <cell r="AA65">
            <v>598.73976100631035</v>
          </cell>
          <cell r="AB65">
            <v>692.16618448631039</v>
          </cell>
          <cell r="AC65">
            <v>639.5586702118261</v>
          </cell>
          <cell r="AD65">
            <v>712.14</v>
          </cell>
          <cell r="AE65">
            <v>497.85880722911384</v>
          </cell>
          <cell r="AF65">
            <v>520.21522722000009</v>
          </cell>
          <cell r="AG65">
            <v>336.33805724999996</v>
          </cell>
          <cell r="AH65">
            <v>555.06101429999978</v>
          </cell>
          <cell r="AI65">
            <v>712.14</v>
          </cell>
          <cell r="AJ65">
            <v>707.41692566999984</v>
          </cell>
          <cell r="AK65">
            <v>712.14</v>
          </cell>
          <cell r="AL65">
            <v>712.14</v>
          </cell>
          <cell r="AM65">
            <v>712.14</v>
          </cell>
          <cell r="AN65">
            <v>712.14</v>
          </cell>
          <cell r="AO65">
            <v>671.387655006469</v>
          </cell>
          <cell r="AP65">
            <v>712.14</v>
          </cell>
          <cell r="AQ65">
            <v>693.21757211339741</v>
          </cell>
          <cell r="AR65">
            <v>712.14</v>
          </cell>
          <cell r="AS65">
            <v>712.14</v>
          </cell>
          <cell r="AT65">
            <v>712.14</v>
          </cell>
          <cell r="AU65">
            <v>709.8814751049913</v>
          </cell>
          <cell r="AV65">
            <v>712.14</v>
          </cell>
          <cell r="AW65">
            <v>712.14</v>
          </cell>
          <cell r="AX65">
            <v>654.72994992351062</v>
          </cell>
          <cell r="AY65">
            <v>693.06907627135138</v>
          </cell>
          <cell r="AZ65">
            <v>712.14</v>
          </cell>
          <cell r="BA65">
            <v>712.14</v>
          </cell>
          <cell r="BB65">
            <v>712.14</v>
          </cell>
          <cell r="BC65">
            <v>712.14</v>
          </cell>
          <cell r="BD65">
            <v>712.14</v>
          </cell>
          <cell r="BE65">
            <v>819.67952872582919</v>
          </cell>
          <cell r="BF65">
            <v>757.94153283122751</v>
          </cell>
          <cell r="BG65">
            <v>780.19617368532897</v>
          </cell>
          <cell r="BH65">
            <v>714.35097542695007</v>
          </cell>
          <cell r="BI65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18.013653000000001</v>
          </cell>
          <cell r="W67">
            <v>19.25</v>
          </cell>
          <cell r="X67">
            <v>19.25</v>
          </cell>
          <cell r="Y67">
            <v>19.25</v>
          </cell>
          <cell r="Z67">
            <v>19.25</v>
          </cell>
          <cell r="AA67">
            <v>19.25</v>
          </cell>
          <cell r="AB67">
            <v>19.25</v>
          </cell>
          <cell r="AC67">
            <v>19.25</v>
          </cell>
          <cell r="AD67">
            <v>19.25</v>
          </cell>
          <cell r="AE67">
            <v>18.504690838607594</v>
          </cell>
          <cell r="AF67">
            <v>19.25</v>
          </cell>
          <cell r="AG67">
            <v>16.513666750000002</v>
          </cell>
          <cell r="AH67">
            <v>19.25</v>
          </cell>
          <cell r="AI67">
            <v>19.25</v>
          </cell>
          <cell r="AJ67">
            <v>19.25</v>
          </cell>
          <cell r="AK67">
            <v>19.25</v>
          </cell>
          <cell r="AL67">
            <v>19.25</v>
          </cell>
          <cell r="AM67">
            <v>19.25</v>
          </cell>
          <cell r="AN67">
            <v>19.25</v>
          </cell>
          <cell r="AO67">
            <v>19.25</v>
          </cell>
          <cell r="AP67">
            <v>19.25</v>
          </cell>
          <cell r="AQ67">
            <v>19.25</v>
          </cell>
          <cell r="AR67">
            <v>19.25</v>
          </cell>
          <cell r="AS67">
            <v>19.25</v>
          </cell>
          <cell r="AT67">
            <v>19.25</v>
          </cell>
          <cell r="AU67">
            <v>19.25</v>
          </cell>
          <cell r="AV67">
            <v>19.25</v>
          </cell>
          <cell r="AW67">
            <v>19.25</v>
          </cell>
          <cell r="AX67">
            <v>19.25</v>
          </cell>
          <cell r="AY67">
            <v>19.25</v>
          </cell>
          <cell r="AZ67">
            <v>19.25</v>
          </cell>
          <cell r="BA67">
            <v>19.25</v>
          </cell>
          <cell r="BB67">
            <v>19.25</v>
          </cell>
          <cell r="BC67">
            <v>19.25</v>
          </cell>
          <cell r="BD67">
            <v>19.25</v>
          </cell>
          <cell r="BE67">
            <v>23.014397724593614</v>
          </cell>
          <cell r="BF67">
            <v>21.600124724593613</v>
          </cell>
          <cell r="BG67">
            <v>22.425685210947925</v>
          </cell>
          <cell r="BH67">
            <v>21.252157960947926</v>
          </cell>
          <cell r="BI67">
            <v>0</v>
          </cell>
        </row>
        <row r="69">
          <cell r="G69">
            <v>42.750202113397137</v>
          </cell>
          <cell r="H69">
            <v>32.431187810163344</v>
          </cell>
          <cell r="I69">
            <v>30.219970459470389</v>
          </cell>
          <cell r="J69">
            <v>35.379477611087289</v>
          </cell>
          <cell r="K69">
            <v>32.431187810163344</v>
          </cell>
          <cell r="L69">
            <v>30</v>
          </cell>
          <cell r="M69">
            <v>37</v>
          </cell>
          <cell r="N69">
            <v>40</v>
          </cell>
          <cell r="O69">
            <v>40</v>
          </cell>
          <cell r="P69">
            <v>43</v>
          </cell>
          <cell r="Q69">
            <v>19.489999999999998</v>
          </cell>
          <cell r="R69">
            <v>16.04</v>
          </cell>
          <cell r="S69">
            <v>17.989999999999998</v>
          </cell>
          <cell r="T69">
            <v>16.79</v>
          </cell>
          <cell r="U69">
            <v>17.84</v>
          </cell>
          <cell r="V69">
            <v>932.48281250000014</v>
          </cell>
          <cell r="W69">
            <v>932.48281250000014</v>
          </cell>
          <cell r="X69">
            <v>932.48281250000014</v>
          </cell>
          <cell r="Y69">
            <v>932.48281250000014</v>
          </cell>
          <cell r="Z69">
            <v>932.48281250000014</v>
          </cell>
          <cell r="AA69">
            <v>932.48281250000014</v>
          </cell>
          <cell r="AB69">
            <v>932.48281250000014</v>
          </cell>
          <cell r="AC69">
            <v>932.48281250000014</v>
          </cell>
          <cell r="AD69">
            <v>932.48281250000014</v>
          </cell>
          <cell r="AE69">
            <v>932.48281250000014</v>
          </cell>
          <cell r="AF69">
            <v>932.48281250000014</v>
          </cell>
          <cell r="AG69">
            <v>932.48281250000014</v>
          </cell>
          <cell r="AH69">
            <v>932.48281250000014</v>
          </cell>
          <cell r="AI69">
            <v>932.48281250000014</v>
          </cell>
          <cell r="AJ69">
            <v>932.48281250000014</v>
          </cell>
          <cell r="AK69">
            <v>932.48281250000014</v>
          </cell>
          <cell r="AL69">
            <v>932.48281250000014</v>
          </cell>
          <cell r="AM69">
            <v>932.48281250000014</v>
          </cell>
          <cell r="AN69">
            <v>932.48281250000014</v>
          </cell>
          <cell r="AO69">
            <v>932.48281250000014</v>
          </cell>
          <cell r="AP69">
            <v>932.48281250000014</v>
          </cell>
          <cell r="AQ69">
            <v>932.48281250000014</v>
          </cell>
          <cell r="AR69">
            <v>932.48281250000014</v>
          </cell>
          <cell r="AS69">
            <v>932.48281250000014</v>
          </cell>
          <cell r="AT69">
            <v>932.48281250000014</v>
          </cell>
          <cell r="AU69">
            <v>932.48281250000014</v>
          </cell>
          <cell r="AV69">
            <v>932.48281250000014</v>
          </cell>
          <cell r="AW69">
            <v>932.48281250000014</v>
          </cell>
          <cell r="AX69">
            <v>932.48281250000014</v>
          </cell>
          <cell r="AY69">
            <v>932.48281250000014</v>
          </cell>
          <cell r="AZ69">
            <v>932.48281250000014</v>
          </cell>
          <cell r="BA69">
            <v>932.48281250000014</v>
          </cell>
          <cell r="BB69">
            <v>932.48281250000014</v>
          </cell>
          <cell r="BC69">
            <v>932.48281250000014</v>
          </cell>
          <cell r="BD69">
            <v>932.48281250000014</v>
          </cell>
          <cell r="BE69">
            <v>1238.6654531250001</v>
          </cell>
          <cell r="BF69">
            <v>1182.8829732499998</v>
          </cell>
          <cell r="BG69">
            <v>1273.17473475</v>
          </cell>
          <cell r="BH69">
            <v>1275.203160625</v>
          </cell>
          <cell r="BI69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</row>
        <row r="74">
          <cell r="G74">
            <v>706.13222387819349</v>
          </cell>
          <cell r="H74">
            <v>535.68651466621577</v>
          </cell>
          <cell r="I74">
            <v>499.16243412079194</v>
          </cell>
          <cell r="J74">
            <v>584.3852887267808</v>
          </cell>
          <cell r="K74">
            <v>535.68651466621577</v>
          </cell>
          <cell r="L74">
            <v>495</v>
          </cell>
          <cell r="M74">
            <v>616</v>
          </cell>
          <cell r="N74">
            <v>655</v>
          </cell>
          <cell r="O74">
            <v>656</v>
          </cell>
          <cell r="P74">
            <v>717</v>
          </cell>
          <cell r="Q74">
            <v>829.82</v>
          </cell>
          <cell r="R74">
            <v>826.37</v>
          </cell>
          <cell r="S74">
            <v>828.32</v>
          </cell>
          <cell r="T74">
            <v>827.12</v>
          </cell>
          <cell r="U74">
            <v>828.17000000000007</v>
          </cell>
          <cell r="V74">
            <v>1480.9761161360002</v>
          </cell>
          <cell r="W74">
            <v>1621.4128342510003</v>
          </cell>
          <cell r="X74">
            <v>1619.4227525470001</v>
          </cell>
          <cell r="Y74">
            <v>1663.8728125000002</v>
          </cell>
          <cell r="Z74">
            <v>1663.8728125000002</v>
          </cell>
          <cell r="AA74">
            <v>1550.4725735063105</v>
          </cell>
          <cell r="AB74">
            <v>1643.8989969863105</v>
          </cell>
          <cell r="AC74">
            <v>1591.2914827118261</v>
          </cell>
          <cell r="AD74">
            <v>1663.8728125000002</v>
          </cell>
          <cell r="AE74">
            <v>1448.8463105677215</v>
          </cell>
          <cell r="AF74">
            <v>1471.9480397200002</v>
          </cell>
          <cell r="AG74">
            <v>1285.3345365</v>
          </cell>
          <cell r="AH74">
            <v>1506.7938267999998</v>
          </cell>
          <cell r="AI74">
            <v>1663.8728125000002</v>
          </cell>
          <cell r="AJ74">
            <v>1659.1497381700001</v>
          </cell>
          <cell r="AK74">
            <v>1663.8728125000002</v>
          </cell>
          <cell r="AL74">
            <v>1663.8728125000002</v>
          </cell>
          <cell r="AM74">
            <v>1663.8728125000002</v>
          </cell>
          <cell r="AN74">
            <v>1663.8728125000002</v>
          </cell>
          <cell r="AO74">
            <v>1623.1204675064691</v>
          </cell>
          <cell r="AP74">
            <v>1663.8728125000002</v>
          </cell>
          <cell r="AQ74">
            <v>1644.9503846133975</v>
          </cell>
          <cell r="AR74">
            <v>1663.8728125000002</v>
          </cell>
          <cell r="AS74">
            <v>1663.8728125000002</v>
          </cell>
          <cell r="AT74">
            <v>1663.8728125000002</v>
          </cell>
          <cell r="AU74">
            <v>1661.6142876049914</v>
          </cell>
          <cell r="AV74">
            <v>1663.8728125000002</v>
          </cell>
          <cell r="AW74">
            <v>1663.8728125000002</v>
          </cell>
          <cell r="AX74">
            <v>1606.4627624235109</v>
          </cell>
          <cell r="AY74">
            <v>1644.8018887713515</v>
          </cell>
          <cell r="AZ74">
            <v>1663.8728125000002</v>
          </cell>
          <cell r="BA74">
            <v>1663.8728125000002</v>
          </cell>
          <cell r="BB74">
            <v>1663.8728125000002</v>
          </cell>
          <cell r="BC74">
            <v>1663.8728125000002</v>
          </cell>
          <cell r="BD74">
            <v>1663.8728125000002</v>
          </cell>
          <cell r="BE74">
            <v>2081.3593795754232</v>
          </cell>
          <cell r="BF74">
            <v>1962.4246308058209</v>
          </cell>
          <cell r="BG74">
            <v>2075.796593646277</v>
          </cell>
          <cell r="BH74">
            <v>2010.806294012898</v>
          </cell>
          <cell r="BI74">
            <v>0</v>
          </cell>
        </row>
        <row r="77">
          <cell r="G77">
            <v>246.46964620579095</v>
          </cell>
          <cell r="H77">
            <v>259.44173284820101</v>
          </cell>
          <cell r="I77">
            <v>272.41381949061105</v>
          </cell>
          <cell r="J77">
            <v>285.38590613302108</v>
          </cell>
          <cell r="K77">
            <v>285.38590613302108</v>
          </cell>
          <cell r="L77">
            <v>189.39246497918671</v>
          </cell>
          <cell r="M77">
            <v>202.36455162159677</v>
          </cell>
          <cell r="N77">
            <v>216.63384692824783</v>
          </cell>
          <cell r="O77">
            <v>230.90314223489889</v>
          </cell>
          <cell r="P77">
            <v>246.46964620579095</v>
          </cell>
          <cell r="Q77">
            <v>246.46964620579095</v>
          </cell>
          <cell r="R77">
            <v>246.46964620579095</v>
          </cell>
          <cell r="S77">
            <v>247.76685487003195</v>
          </cell>
          <cell r="T77">
            <v>247.76685487003195</v>
          </cell>
          <cell r="U77">
            <v>327.13111937024223</v>
          </cell>
          <cell r="V77">
            <v>318.1753481577278</v>
          </cell>
          <cell r="W77">
            <v>303.23075874567473</v>
          </cell>
          <cell r="X77">
            <v>286.47493681055363</v>
          </cell>
          <cell r="Y77">
            <v>274.02835136793539</v>
          </cell>
          <cell r="Z77">
            <v>261.41650299999998</v>
          </cell>
          <cell r="AA77">
            <v>271.54254316074946</v>
          </cell>
          <cell r="AB77">
            <v>276.39226648757403</v>
          </cell>
          <cell r="AC77">
            <v>282.28241039723872</v>
          </cell>
          <cell r="AD77">
            <v>289.98634028047337</v>
          </cell>
          <cell r="AE77">
            <v>295.23246214940826</v>
          </cell>
          <cell r="AF77">
            <v>286.93530966311675</v>
          </cell>
          <cell r="AG77">
            <v>281.04305578079499</v>
          </cell>
          <cell r="AH77">
            <v>275.02446461431794</v>
          </cell>
          <cell r="AI77">
            <v>267.074726209235</v>
          </cell>
          <cell r="AJ77">
            <v>262.36367948197682</v>
          </cell>
          <cell r="AK77">
            <v>256.82674441580014</v>
          </cell>
          <cell r="AL77">
            <v>260.02276509914316</v>
          </cell>
          <cell r="AM77">
            <v>258.36907254724332</v>
          </cell>
          <cell r="AN77">
            <v>261.56056332475259</v>
          </cell>
          <cell r="AO77">
            <v>258.44253158448163</v>
          </cell>
          <cell r="AP77">
            <v>291.62624359021811</v>
          </cell>
          <cell r="AQ77">
            <v>324.90634867792886</v>
          </cell>
          <cell r="AR77">
            <v>357.14848736239264</v>
          </cell>
          <cell r="AS77">
            <v>396.85279223947521</v>
          </cell>
          <cell r="AT77">
            <v>415.63309337400858</v>
          </cell>
          <cell r="AU77">
            <v>422.58279896292248</v>
          </cell>
          <cell r="AV77">
            <v>424.83763849033227</v>
          </cell>
          <cell r="AW77">
            <v>422.39503416147369</v>
          </cell>
          <cell r="AX77">
            <v>417.95264313581634</v>
          </cell>
          <cell r="AY77">
            <v>412.23441197934079</v>
          </cell>
          <cell r="AZ77">
            <v>411.08199288452306</v>
          </cell>
          <cell r="BA77">
            <v>407.56572955233656</v>
          </cell>
          <cell r="BB77">
            <v>408.11528117194001</v>
          </cell>
          <cell r="BC77">
            <v>409.77051136386928</v>
          </cell>
          <cell r="BD77">
            <v>410.54624249485539</v>
          </cell>
          <cell r="BE77">
            <v>405.13884490055381</v>
          </cell>
          <cell r="BF77">
            <v>411.81491682241875</v>
          </cell>
          <cell r="BG77">
            <v>413.08996148794216</v>
          </cell>
          <cell r="BH77">
            <v>415.46901438585212</v>
          </cell>
          <cell r="BI77">
            <v>0</v>
          </cell>
        </row>
        <row r="79">
          <cell r="G79">
            <v>2.8189294597294134</v>
          </cell>
          <cell r="H79">
            <v>2.9672941681362248</v>
          </cell>
          <cell r="I79">
            <v>3.1156588765430357</v>
          </cell>
          <cell r="J79">
            <v>3.2640235849498471</v>
          </cell>
          <cell r="K79">
            <v>3.2640235849498471</v>
          </cell>
          <cell r="L79">
            <v>2.1661247427394441</v>
          </cell>
          <cell r="M79">
            <v>2.314489451146255</v>
          </cell>
          <cell r="N79">
            <v>2.4776906303937474</v>
          </cell>
          <cell r="O79">
            <v>2.6408918096412402</v>
          </cell>
          <cell r="P79">
            <v>2.8189294597294134</v>
          </cell>
          <cell r="Q79">
            <v>2.8189294597294134</v>
          </cell>
          <cell r="R79">
            <v>2.8189294597294134</v>
          </cell>
          <cell r="S79">
            <v>2.8337659305700944</v>
          </cell>
          <cell r="T79">
            <v>2.8337659305700944</v>
          </cell>
          <cell r="U79">
            <v>15.673989799999998</v>
          </cell>
          <cell r="V79">
            <v>12.466049679999998</v>
          </cell>
          <cell r="W79">
            <v>9.1076054999999982</v>
          </cell>
          <cell r="X79">
            <v>5.86356316</v>
          </cell>
          <cell r="Y79">
            <v>2.8684854800000004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</row>
        <row r="80">
          <cell r="G80">
            <v>201.54043202371037</v>
          </cell>
          <cell r="H80">
            <v>212.14782318285302</v>
          </cell>
          <cell r="I80">
            <v>222.75521434199567</v>
          </cell>
          <cell r="J80">
            <v>233.36260550113832</v>
          </cell>
          <cell r="K80">
            <v>233.36260550113832</v>
          </cell>
          <cell r="L80">
            <v>154.8679109234827</v>
          </cell>
          <cell r="M80">
            <v>165.47530208262535</v>
          </cell>
          <cell r="N80">
            <v>177.14343235768229</v>
          </cell>
          <cell r="O80">
            <v>188.8115626327392</v>
          </cell>
          <cell r="P80">
            <v>201.54043202371037</v>
          </cell>
          <cell r="Q80">
            <v>201.54043202371037</v>
          </cell>
          <cell r="R80">
            <v>201.54043202371037</v>
          </cell>
          <cell r="S80">
            <v>202.60117113962463</v>
          </cell>
          <cell r="T80">
            <v>202.60117113962463</v>
          </cell>
          <cell r="U80">
            <v>239.60709138983049</v>
          </cell>
          <cell r="V80">
            <v>233.16429015567954</v>
          </cell>
          <cell r="W80">
            <v>222.47142641574905</v>
          </cell>
          <cell r="X80">
            <v>211.61297674618376</v>
          </cell>
          <cell r="Y80">
            <v>203.90738985577428</v>
          </cell>
          <cell r="Z80">
            <v>196.27301403726705</v>
          </cell>
          <cell r="AA80">
            <v>220.17866282506463</v>
          </cell>
          <cell r="AB80">
            <v>240.51148422704227</v>
          </cell>
          <cell r="AC80">
            <v>261.55764109163897</v>
          </cell>
          <cell r="AD80">
            <v>284.23834230887036</v>
          </cell>
          <cell r="AE80">
            <v>304.4375528595989</v>
          </cell>
          <cell r="AF80">
            <v>280.54289365164891</v>
          </cell>
          <cell r="AG80">
            <v>259.96457873106095</v>
          </cell>
          <cell r="AH80">
            <v>239.78840774940232</v>
          </cell>
          <cell r="AI80">
            <v>218.6048983258427</v>
          </cell>
          <cell r="AJ80">
            <v>199.88457612663575</v>
          </cell>
          <cell r="AK80">
            <v>204.62773150600131</v>
          </cell>
          <cell r="AL80">
            <v>215.89840026995518</v>
          </cell>
          <cell r="AM80">
            <v>223.27696344360456</v>
          </cell>
          <cell r="AN80">
            <v>234.72270403529404</v>
          </cell>
          <cell r="AO80">
            <v>240.54878142477227</v>
          </cell>
          <cell r="AP80">
            <v>295.8137682422161</v>
          </cell>
          <cell r="AQ80">
            <v>352.84840964017104</v>
          </cell>
          <cell r="AR80">
            <v>410.04503632732042</v>
          </cell>
          <cell r="AS80">
            <v>475.56475674271127</v>
          </cell>
          <cell r="AT80">
            <v>519.13098635869551</v>
          </cell>
          <cell r="AU80">
            <v>522.87423495457483</v>
          </cell>
          <cell r="AV80">
            <v>522.00164029364043</v>
          </cell>
          <cell r="AW80">
            <v>517.03420158338736</v>
          </cell>
          <cell r="AX80">
            <v>509.25410094094741</v>
          </cell>
          <cell r="AY80">
            <v>500.99990313757286</v>
          </cell>
          <cell r="AZ80">
            <v>498.57128602368584</v>
          </cell>
          <cell r="BA80">
            <v>492.44809508760534</v>
          </cell>
          <cell r="BB80">
            <v>491.17676305483445</v>
          </cell>
          <cell r="BC80">
            <v>491.12225823328998</v>
          </cell>
          <cell r="BD80">
            <v>489.5898581521738</v>
          </cell>
          <cell r="BE80">
            <v>483.27780010626208</v>
          </cell>
          <cell r="BF80">
            <v>490.54984477368578</v>
          </cell>
          <cell r="BG80">
            <v>492.39310035285519</v>
          </cell>
          <cell r="BH80">
            <v>494.13381943867608</v>
          </cell>
          <cell r="BI80">
            <v>0</v>
          </cell>
        </row>
        <row r="82">
          <cell r="G82">
            <v>20.701115410863309</v>
          </cell>
          <cell r="H82">
            <v>21.193999111121961</v>
          </cell>
          <cell r="I82">
            <v>21.193999111121961</v>
          </cell>
          <cell r="J82">
            <v>21.193999111121961</v>
          </cell>
          <cell r="K82">
            <v>21.68688281138061</v>
          </cell>
          <cell r="L82">
            <v>18.680292239802842</v>
          </cell>
          <cell r="M82">
            <v>19.616771270294279</v>
          </cell>
          <cell r="N82">
            <v>20.60253867081158</v>
          </cell>
          <cell r="O82">
            <v>21.58830607132888</v>
          </cell>
          <cell r="P82">
            <v>22.67265021189791</v>
          </cell>
          <cell r="Q82">
            <v>27.453622104406818</v>
          </cell>
          <cell r="R82">
            <v>29.868752235674204</v>
          </cell>
          <cell r="S82">
            <v>32.28388236694159</v>
          </cell>
          <cell r="T82">
            <v>34.69901249820898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13.594796280000001</v>
          </cell>
          <cell r="AB82">
            <v>32.677885440000004</v>
          </cell>
          <cell r="AC82">
            <v>57.760251120000014</v>
          </cell>
          <cell r="AD82">
            <v>88.652404799999999</v>
          </cell>
          <cell r="AE82">
            <v>125.62799400000003</v>
          </cell>
          <cell r="AF82">
            <v>110.92557312000004</v>
          </cell>
          <cell r="AG82">
            <v>92.696827680000013</v>
          </cell>
          <cell r="AH82">
            <v>67.562827200000001</v>
          </cell>
          <cell r="AI82">
            <v>36.827631720000007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19.622884774603175</v>
          </cell>
          <cell r="AQ82">
            <v>39.697792677248678</v>
          </cell>
          <cell r="AR82">
            <v>59.738887720634921</v>
          </cell>
          <cell r="AS82">
            <v>81.792101180952372</v>
          </cell>
          <cell r="AT82">
            <v>97.715721481481481</v>
          </cell>
          <cell r="AU82">
            <v>90.485915259259244</v>
          </cell>
          <cell r="AV82">
            <v>84.756750222222209</v>
          </cell>
          <cell r="AW82">
            <v>77.503438222222215</v>
          </cell>
          <cell r="AX82">
            <v>70.056813037037031</v>
          </cell>
          <cell r="AY82">
            <v>61.366962962962958</v>
          </cell>
          <cell r="AZ82">
            <v>48.909643851851854</v>
          </cell>
          <cell r="BA82">
            <v>37.890987851851854</v>
          </cell>
          <cell r="BB82">
            <v>28.418889481481479</v>
          </cell>
          <cell r="BC82">
            <v>18.990373925925923</v>
          </cell>
          <cell r="BD82">
            <v>9.2875851851851845</v>
          </cell>
          <cell r="BE82">
            <v>9.4463762962962967</v>
          </cell>
          <cell r="BF82">
            <v>9.6745244444444438</v>
          </cell>
          <cell r="BG82">
            <v>9.8421807407407407</v>
          </cell>
          <cell r="BH82">
            <v>9.9881955555555546</v>
          </cell>
          <cell r="BI82">
            <v>0</v>
          </cell>
        </row>
        <row r="85">
          <cell r="G85">
            <v>471.53012310009399</v>
          </cell>
          <cell r="H85">
            <v>495.75084931031222</v>
          </cell>
          <cell r="I85">
            <v>519.47869182027171</v>
          </cell>
          <cell r="J85">
            <v>543.20653433023108</v>
          </cell>
          <cell r="K85">
            <v>543.69941803048982</v>
          </cell>
          <cell r="L85">
            <v>365.10679288521169</v>
          </cell>
          <cell r="M85">
            <v>389.77111442566263</v>
          </cell>
          <cell r="N85">
            <v>416.85750858713538</v>
          </cell>
          <cell r="O85">
            <v>443.9439027486082</v>
          </cell>
          <cell r="P85">
            <v>473.50165790112862</v>
          </cell>
          <cell r="Q85">
            <v>478.28262979363751</v>
          </cell>
          <cell r="R85">
            <v>480.69775992490491</v>
          </cell>
          <cell r="S85">
            <v>485.48567430716827</v>
          </cell>
          <cell r="T85">
            <v>487.90080443843561</v>
          </cell>
          <cell r="U85">
            <v>582.41220056007273</v>
          </cell>
          <cell r="V85">
            <v>563.80568799340733</v>
          </cell>
          <cell r="W85">
            <v>534.80979066142379</v>
          </cell>
          <cell r="X85">
            <v>503.95147671673737</v>
          </cell>
          <cell r="Y85">
            <v>480.80422670370967</v>
          </cell>
          <cell r="Z85">
            <v>457.68951703726702</v>
          </cell>
          <cell r="AA85">
            <v>505.31600226581412</v>
          </cell>
          <cell r="AB85">
            <v>549.58163615461626</v>
          </cell>
          <cell r="AC85">
            <v>601.60030260887766</v>
          </cell>
          <cell r="AD85">
            <v>662.87708738934373</v>
          </cell>
          <cell r="AE85">
            <v>725.29800900900716</v>
          </cell>
          <cell r="AF85">
            <v>678.40377643476575</v>
          </cell>
          <cell r="AG85">
            <v>633.70446219185601</v>
          </cell>
          <cell r="AH85">
            <v>582.37569956372033</v>
          </cell>
          <cell r="AI85">
            <v>522.50725625507766</v>
          </cell>
          <cell r="AJ85">
            <v>462.24825560861257</v>
          </cell>
          <cell r="AK85">
            <v>461.45447592180142</v>
          </cell>
          <cell r="AL85">
            <v>475.92116536909833</v>
          </cell>
          <cell r="AM85">
            <v>481.64603599084785</v>
          </cell>
          <cell r="AN85">
            <v>496.28326736004664</v>
          </cell>
          <cell r="AO85">
            <v>498.99131300925387</v>
          </cell>
          <cell r="AP85">
            <v>607.06289660703749</v>
          </cell>
          <cell r="AQ85">
            <v>717.45255099534859</v>
          </cell>
          <cell r="AR85">
            <v>826.93241141034798</v>
          </cell>
          <cell r="AS85">
            <v>954.2096501631388</v>
          </cell>
          <cell r="AT85">
            <v>1032.4798012141855</v>
          </cell>
          <cell r="AU85">
            <v>1035.9429491767564</v>
          </cell>
          <cell r="AV85">
            <v>1031.5960290061951</v>
          </cell>
          <cell r="AW85">
            <v>1016.9326739670832</v>
          </cell>
          <cell r="AX85">
            <v>997.26355711380074</v>
          </cell>
          <cell r="AY85">
            <v>974.60127807987658</v>
          </cell>
          <cell r="AZ85">
            <v>958.5629227600607</v>
          </cell>
          <cell r="BA85">
            <v>937.90481249179379</v>
          </cell>
          <cell r="BB85">
            <v>927.71093370825599</v>
          </cell>
          <cell r="BC85">
            <v>919.88314352308521</v>
          </cell>
          <cell r="BD85">
            <v>909.42368583221446</v>
          </cell>
          <cell r="BE85">
            <v>897.86302130311219</v>
          </cell>
          <cell r="BF85">
            <v>912.03928604054886</v>
          </cell>
          <cell r="BG85">
            <v>915.32524258153808</v>
          </cell>
          <cell r="BH85">
            <v>919.5910293800838</v>
          </cell>
          <cell r="BI85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</row>
        <row r="96"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</row>
        <row r="102">
          <cell r="G102">
            <v>553.23261213204523</v>
          </cell>
          <cell r="H102">
            <v>556.84065090681952</v>
          </cell>
          <cell r="I102">
            <v>561.65136927318508</v>
          </cell>
          <cell r="J102">
            <v>565.25940804795925</v>
          </cell>
          <cell r="K102">
            <v>568.86744682273354</v>
          </cell>
          <cell r="L102">
            <v>577.28620396387339</v>
          </cell>
          <cell r="M102">
            <v>577.28620396387339</v>
          </cell>
          <cell r="N102">
            <v>577.28620396387339</v>
          </cell>
          <cell r="O102">
            <v>589.31299987978741</v>
          </cell>
          <cell r="P102">
            <v>589.31299987978741</v>
          </cell>
          <cell r="Q102">
            <v>479.86915704496971</v>
          </cell>
          <cell r="R102">
            <v>370.42531421015207</v>
          </cell>
          <cell r="S102">
            <v>259.77879178374297</v>
          </cell>
          <cell r="T102">
            <v>150.33494894892536</v>
          </cell>
          <cell r="U102">
            <v>1600</v>
          </cell>
          <cell r="V102">
            <v>1280</v>
          </cell>
          <cell r="W102">
            <v>960.00000000000011</v>
          </cell>
          <cell r="X102">
            <v>640.00000000000011</v>
          </cell>
          <cell r="Y102">
            <v>320.00000000000006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</row>
        <row r="104">
          <cell r="G104">
            <v>11.324323212199044</v>
          </cell>
          <cell r="H104">
            <v>11.386888533813403</v>
          </cell>
          <cell r="I104">
            <v>11.449453855427763</v>
          </cell>
          <cell r="J104">
            <v>11.512019177042122</v>
          </cell>
          <cell r="K104">
            <v>11.574584498656481</v>
          </cell>
          <cell r="L104">
            <v>11.574584498656481</v>
          </cell>
          <cell r="M104">
            <v>11.73099780269238</v>
          </cell>
          <cell r="N104">
            <v>11.73099780269238</v>
          </cell>
          <cell r="O104">
            <v>11.887411106728278</v>
          </cell>
          <cell r="P104">
            <v>11.887411106728278</v>
          </cell>
          <cell r="Q104">
            <v>10.620463344037502</v>
          </cell>
          <cell r="R104">
            <v>9.3535155813467252</v>
          </cell>
          <cell r="S104">
            <v>8.0865678186559471</v>
          </cell>
          <cell r="T104">
            <v>6.8196200559651707</v>
          </cell>
          <cell r="U104">
            <v>15</v>
          </cell>
          <cell r="V104">
            <v>13</v>
          </cell>
          <cell r="W104">
            <v>11</v>
          </cell>
          <cell r="X104">
            <v>9.0000000000000018</v>
          </cell>
          <cell r="Y104">
            <v>7.0000000000000009</v>
          </cell>
          <cell r="Z104">
            <v>5</v>
          </cell>
          <cell r="AA104">
            <v>4</v>
          </cell>
          <cell r="AB104">
            <v>3</v>
          </cell>
          <cell r="AC104">
            <v>2</v>
          </cell>
          <cell r="AD104">
            <v>1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</row>
        <row r="107">
          <cell r="G107">
            <v>564.55693534424427</v>
          </cell>
          <cell r="H107">
            <v>568.22753944063288</v>
          </cell>
          <cell r="I107">
            <v>573.10082312861289</v>
          </cell>
          <cell r="J107">
            <v>576.77142722500139</v>
          </cell>
          <cell r="K107">
            <v>580.44203132139</v>
          </cell>
          <cell r="L107">
            <v>588.86078846252985</v>
          </cell>
          <cell r="M107">
            <v>589.01720176656579</v>
          </cell>
          <cell r="N107">
            <v>589.01720176656579</v>
          </cell>
          <cell r="O107">
            <v>601.20041098651564</v>
          </cell>
          <cell r="P107">
            <v>601.20041098651564</v>
          </cell>
          <cell r="Q107">
            <v>490.4896203890072</v>
          </cell>
          <cell r="R107">
            <v>379.77882979149877</v>
          </cell>
          <cell r="S107">
            <v>267.86535960239894</v>
          </cell>
          <cell r="T107">
            <v>157.15456900489053</v>
          </cell>
          <cell r="U107">
            <v>1615</v>
          </cell>
          <cell r="V107">
            <v>1293</v>
          </cell>
          <cell r="W107">
            <v>971.00000000000011</v>
          </cell>
          <cell r="X107">
            <v>649.00000000000011</v>
          </cell>
          <cell r="Y107">
            <v>327.00000000000006</v>
          </cell>
          <cell r="Z107">
            <v>5</v>
          </cell>
          <cell r="AA107">
            <v>4</v>
          </cell>
          <cell r="AB107">
            <v>3</v>
          </cell>
          <cell r="AC107">
            <v>2</v>
          </cell>
          <cell r="AD107">
            <v>1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</row>
      </sheetData>
      <sheetData sheetId="25">
        <row r="12">
          <cell r="G12">
            <v>53957.820937288001</v>
          </cell>
          <cell r="H12">
            <v>61545.956672131855</v>
          </cell>
          <cell r="I12">
            <v>61897.236915578753</v>
          </cell>
          <cell r="J12">
            <v>51421.187537225647</v>
          </cell>
          <cell r="K12">
            <v>44899.193698713738</v>
          </cell>
          <cell r="L12">
            <v>58835.230738977232</v>
          </cell>
          <cell r="M12">
            <v>31055.667137191092</v>
          </cell>
          <cell r="N12">
            <v>60561.458853203185</v>
          </cell>
          <cell r="O12">
            <v>62924.793034182861</v>
          </cell>
          <cell r="P12">
            <v>64978.089585566435</v>
          </cell>
          <cell r="Q12">
            <v>156505.08317575685</v>
          </cell>
          <cell r="R12">
            <v>146625.71411416886</v>
          </cell>
          <cell r="S12">
            <v>144822.57630025587</v>
          </cell>
          <cell r="T12">
            <v>140443.91806586873</v>
          </cell>
          <cell r="U12">
            <v>208409.10004870984</v>
          </cell>
          <cell r="V12">
            <v>87069.334940902641</v>
          </cell>
          <cell r="W12">
            <v>87570.723997209061</v>
          </cell>
          <cell r="X12">
            <v>78987.95549992891</v>
          </cell>
          <cell r="Y12">
            <v>67380.982068264566</v>
          </cell>
          <cell r="Z12">
            <v>79664.095391573544</v>
          </cell>
          <cell r="AA12">
            <v>81216.034977322022</v>
          </cell>
          <cell r="AB12">
            <v>81859.901777149717</v>
          </cell>
          <cell r="AC12">
            <v>91148.204263015185</v>
          </cell>
          <cell r="AD12">
            <v>94250.197670707363</v>
          </cell>
          <cell r="AE12">
            <v>86647.535868857172</v>
          </cell>
          <cell r="AF12">
            <v>89157.061980062354</v>
          </cell>
          <cell r="AG12">
            <v>78183.950477358041</v>
          </cell>
          <cell r="AH12">
            <v>85522.816400305543</v>
          </cell>
          <cell r="AI12">
            <v>86933.001971326143</v>
          </cell>
          <cell r="AJ12">
            <v>107697.64818498312</v>
          </cell>
          <cell r="AK12">
            <v>111014.72982885271</v>
          </cell>
          <cell r="AL12">
            <v>93915.211251646659</v>
          </cell>
          <cell r="AM12">
            <v>94068.941926774831</v>
          </cell>
          <cell r="AN12">
            <v>87436.21578934227</v>
          </cell>
          <cell r="AO12">
            <v>101718.55869458571</v>
          </cell>
          <cell r="AP12">
            <v>88951.343596936</v>
          </cell>
          <cell r="AQ12">
            <v>107602.39905901637</v>
          </cell>
          <cell r="AR12">
            <v>88734.49497485903</v>
          </cell>
          <cell r="AS12">
            <v>96489.746562268381</v>
          </cell>
          <cell r="AT12">
            <v>106476.49208794163</v>
          </cell>
          <cell r="AU12">
            <v>83093.236337682305</v>
          </cell>
          <cell r="AV12">
            <v>109048.21295650439</v>
          </cell>
          <cell r="AW12">
            <v>84847.024637238297</v>
          </cell>
          <cell r="AX12">
            <v>96153.089151883178</v>
          </cell>
          <cell r="AY12">
            <v>95211.668030774512</v>
          </cell>
          <cell r="AZ12">
            <v>99382.677354292115</v>
          </cell>
          <cell r="BA12">
            <v>110153.38936341689</v>
          </cell>
          <cell r="BB12">
            <v>105438.92975673887</v>
          </cell>
          <cell r="BC12">
            <v>105724.989036186</v>
          </cell>
          <cell r="BD12">
            <v>113855.03753940779</v>
          </cell>
          <cell r="BE12">
            <v>84985.706421269249</v>
          </cell>
          <cell r="BF12">
            <v>96825.465941939678</v>
          </cell>
          <cell r="BG12">
            <v>113672.36069741676</v>
          </cell>
          <cell r="BH12">
            <v>107271.91392181881</v>
          </cell>
          <cell r="BI12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182.7</v>
          </cell>
          <cell r="W26">
            <v>242.1</v>
          </cell>
          <cell r="X26">
            <v>252.6</v>
          </cell>
          <cell r="Y26">
            <v>237.8</v>
          </cell>
          <cell r="Z26">
            <v>259.8</v>
          </cell>
          <cell r="AA26">
            <v>105.88189904115001</v>
          </cell>
          <cell r="AB26">
            <v>117.234965640385</v>
          </cell>
          <cell r="AC26">
            <v>161.330909780138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</row>
        <row r="28">
          <cell r="G28">
            <v>47690</v>
          </cell>
          <cell r="H28">
            <v>55185</v>
          </cell>
          <cell r="I28">
            <v>55679</v>
          </cell>
          <cell r="J28">
            <v>44536</v>
          </cell>
          <cell r="K28">
            <v>38444</v>
          </cell>
          <cell r="L28">
            <v>53075</v>
          </cell>
          <cell r="M28">
            <v>25481</v>
          </cell>
          <cell r="N28">
            <v>54616</v>
          </cell>
          <cell r="O28">
            <v>56805</v>
          </cell>
          <cell r="P28">
            <v>58376</v>
          </cell>
          <cell r="Q28">
            <v>147490.76</v>
          </cell>
          <cell r="R28">
            <v>138173.45600000001</v>
          </cell>
          <cell r="S28">
            <v>136163.34400000001</v>
          </cell>
          <cell r="T28">
            <v>132050.10399999999</v>
          </cell>
          <cell r="U28">
            <v>199121.88800000001</v>
          </cell>
          <cell r="V28">
            <v>71517.5</v>
          </cell>
          <cell r="W28">
            <v>72174.399999999994</v>
          </cell>
          <cell r="X28">
            <v>63971.4</v>
          </cell>
          <cell r="Y28">
            <v>53034</v>
          </cell>
          <cell r="Z28">
            <v>65337.8</v>
          </cell>
          <cell r="AA28">
            <v>66637.162833152106</v>
          </cell>
          <cell r="AB28">
            <v>67242.534620443694</v>
          </cell>
          <cell r="AC28">
            <v>76794.584946914503</v>
          </cell>
          <cell r="AD28">
            <v>80490.385985008295</v>
          </cell>
          <cell r="AE28">
            <v>72149.002299820597</v>
          </cell>
          <cell r="AF28">
            <v>74377.397730332799</v>
          </cell>
          <cell r="AG28">
            <v>63471.322660385798</v>
          </cell>
          <cell r="AH28">
            <v>68765.093317380393</v>
          </cell>
          <cell r="AI28">
            <v>68674.027002033894</v>
          </cell>
          <cell r="AJ28">
            <v>89538.590453730198</v>
          </cell>
          <cell r="AK28">
            <v>96812.070805731593</v>
          </cell>
          <cell r="AL28">
            <v>79935.972442653801</v>
          </cell>
          <cell r="AM28">
            <v>79809.078237040507</v>
          </cell>
          <cell r="AN28">
            <v>73132.686547502497</v>
          </cell>
          <cell r="AO28">
            <v>86670.544991990202</v>
          </cell>
          <cell r="AP28">
            <v>73751.133746392603</v>
          </cell>
          <cell r="AQ28">
            <v>92183.5824512252</v>
          </cell>
          <cell r="AR28">
            <v>71865.994628504195</v>
          </cell>
          <cell r="AS28">
            <v>80700.077653570406</v>
          </cell>
          <cell r="AT28">
            <v>89904.267370839007</v>
          </cell>
          <cell r="AU28">
            <v>69801.867960179399</v>
          </cell>
          <cell r="AV28">
            <v>95701.227883408297</v>
          </cell>
          <cell r="AW28">
            <v>72085.314227929397</v>
          </cell>
          <cell r="AX28">
            <v>83941.351889740501</v>
          </cell>
          <cell r="AY28">
            <v>81428.739370332405</v>
          </cell>
          <cell r="AZ28">
            <v>85857.386546316397</v>
          </cell>
          <cell r="BA28">
            <v>96282.699424719205</v>
          </cell>
          <cell r="BB28">
            <v>92849.150152517395</v>
          </cell>
          <cell r="BC28">
            <v>91587.929513731797</v>
          </cell>
          <cell r="BD28">
            <v>100678.732070682</v>
          </cell>
          <cell r="BE28">
            <v>71740.598821865104</v>
          </cell>
          <cell r="BF28">
            <v>83430.0522054639</v>
          </cell>
          <cell r="BG28">
            <v>97516.526612887901</v>
          </cell>
          <cell r="BH28">
            <v>91546.069664032504</v>
          </cell>
          <cell r="BI28">
            <v>0</v>
          </cell>
        </row>
        <row r="31">
          <cell r="G31">
            <v>47690</v>
          </cell>
          <cell r="H31">
            <v>55185</v>
          </cell>
          <cell r="I31">
            <v>55679</v>
          </cell>
          <cell r="J31">
            <v>44536</v>
          </cell>
          <cell r="K31">
            <v>38444</v>
          </cell>
          <cell r="L31">
            <v>53075</v>
          </cell>
          <cell r="M31">
            <v>25481</v>
          </cell>
          <cell r="N31">
            <v>54616</v>
          </cell>
          <cell r="O31">
            <v>56805</v>
          </cell>
          <cell r="P31">
            <v>58376</v>
          </cell>
          <cell r="Q31">
            <v>147490.76</v>
          </cell>
          <cell r="R31">
            <v>138173.45600000001</v>
          </cell>
          <cell r="S31">
            <v>136163.34400000001</v>
          </cell>
          <cell r="T31">
            <v>132050.10399999999</v>
          </cell>
          <cell r="U31">
            <v>199121.88800000001</v>
          </cell>
          <cell r="V31">
            <v>71700.2</v>
          </cell>
          <cell r="W31">
            <v>72416.5</v>
          </cell>
          <cell r="X31">
            <v>64224</v>
          </cell>
          <cell r="Y31">
            <v>53271.8</v>
          </cell>
          <cell r="Z31">
            <v>65597.600000000006</v>
          </cell>
          <cell r="AA31">
            <v>66743.044732193259</v>
          </cell>
          <cell r="AB31">
            <v>67359.769586084076</v>
          </cell>
          <cell r="AC31">
            <v>76955.915856694643</v>
          </cell>
          <cell r="AD31">
            <v>80490.385985008295</v>
          </cell>
          <cell r="AE31">
            <v>72149.002299820597</v>
          </cell>
          <cell r="AF31">
            <v>74377.397730332799</v>
          </cell>
          <cell r="AG31">
            <v>63471.322660385798</v>
          </cell>
          <cell r="AH31">
            <v>68765.093317380393</v>
          </cell>
          <cell r="AI31">
            <v>68674.027002033894</v>
          </cell>
          <cell r="AJ31">
            <v>89538.590453730198</v>
          </cell>
          <cell r="AK31">
            <v>96812.070805731593</v>
          </cell>
          <cell r="AL31">
            <v>79935.972442653801</v>
          </cell>
          <cell r="AM31">
            <v>79809.078237040507</v>
          </cell>
          <cell r="AN31">
            <v>73132.686547502497</v>
          </cell>
          <cell r="AO31">
            <v>86670.544991990202</v>
          </cell>
          <cell r="AP31">
            <v>73751.133746392603</v>
          </cell>
          <cell r="AQ31">
            <v>92183.5824512252</v>
          </cell>
          <cell r="AR31">
            <v>71865.994628504195</v>
          </cell>
          <cell r="AS31">
            <v>80700.077653570406</v>
          </cell>
          <cell r="AT31">
            <v>89904.267370839007</v>
          </cell>
          <cell r="AU31">
            <v>69801.867960179399</v>
          </cell>
          <cell r="AV31">
            <v>95701.227883408297</v>
          </cell>
          <cell r="AW31">
            <v>72085.314227929397</v>
          </cell>
          <cell r="AX31">
            <v>83941.351889740501</v>
          </cell>
          <cell r="AY31">
            <v>81428.739370332405</v>
          </cell>
          <cell r="AZ31">
            <v>85857.386546316397</v>
          </cell>
          <cell r="BA31">
            <v>96282.699424719205</v>
          </cell>
          <cell r="BB31">
            <v>92849.150152517395</v>
          </cell>
          <cell r="BC31">
            <v>91587.929513731797</v>
          </cell>
          <cell r="BD31">
            <v>100678.732070682</v>
          </cell>
          <cell r="BE31">
            <v>71740.598821865104</v>
          </cell>
          <cell r="BF31">
            <v>83430.0522054639</v>
          </cell>
          <cell r="BG31">
            <v>97516.526612887901</v>
          </cell>
          <cell r="BH31">
            <v>91546.069664032504</v>
          </cell>
          <cell r="BI31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</row>
        <row r="38">
          <cell r="G38">
            <v>2.2952056494232869</v>
          </cell>
          <cell r="H38">
            <v>1.9189424282063545</v>
          </cell>
          <cell r="I38">
            <v>1.8436897839629676</v>
          </cell>
          <cell r="J38">
            <v>2.1070740388148206</v>
          </cell>
          <cell r="K38">
            <v>1.9565687503280476</v>
          </cell>
          <cell r="L38">
            <v>1.4877334439040997</v>
          </cell>
          <cell r="M38">
            <v>1.4050815859094272</v>
          </cell>
          <cell r="N38">
            <v>1.2397778699200828</v>
          </cell>
          <cell r="O38">
            <v>1.4050815859094272</v>
          </cell>
          <cell r="P38">
            <v>1.322429727914755</v>
          </cell>
          <cell r="Q38">
            <v>1.5125290013025008</v>
          </cell>
          <cell r="R38">
            <v>1.4298771433078288</v>
          </cell>
          <cell r="S38">
            <v>1.4133467717088948</v>
          </cell>
          <cell r="T38">
            <v>1.4381423291072961</v>
          </cell>
          <cell r="U38">
            <v>1.3637556569120912</v>
          </cell>
          <cell r="V38">
            <v>1.5349493654259632</v>
          </cell>
          <cell r="W38">
            <v>1.4574221696105445</v>
          </cell>
          <cell r="X38">
            <v>1.2965755162233825</v>
          </cell>
          <cell r="Y38">
            <v>1.2598169320005548</v>
          </cell>
          <cell r="Z38">
            <v>1.1956564940843462</v>
          </cell>
          <cell r="AA38">
            <v>1.0947374719453096</v>
          </cell>
          <cell r="AB38">
            <v>1.1161242845840458</v>
          </cell>
          <cell r="AC38">
            <v>1.1854086463616182</v>
          </cell>
          <cell r="AD38">
            <v>1.2546930081391909</v>
          </cell>
          <cell r="AE38">
            <v>1.3237545906184434</v>
          </cell>
          <cell r="AF38">
            <v>1.0875257334635007</v>
          </cell>
          <cell r="AG38">
            <v>1.1709457807407386</v>
          </cell>
          <cell r="AH38">
            <v>1.1567457104671395</v>
          </cell>
          <cell r="AI38">
            <v>1.1425206840067681</v>
          </cell>
          <cell r="AJ38">
            <v>1.1282956575463967</v>
          </cell>
          <cell r="AK38">
            <v>1.4463857167785164</v>
          </cell>
          <cell r="AL38">
            <v>1.1680275430782614</v>
          </cell>
          <cell r="AM38">
            <v>1.3040097246296871</v>
          </cell>
          <cell r="AN38">
            <v>1.2067039804446518</v>
          </cell>
          <cell r="AO38">
            <v>1.2871962902668261</v>
          </cell>
          <cell r="AP38">
            <v>0.92632514546503786</v>
          </cell>
          <cell r="AQ38">
            <v>0.76632937766379772</v>
          </cell>
          <cell r="AR38">
            <v>0.76553559623112233</v>
          </cell>
          <cell r="AS38">
            <v>0.72715779751893883</v>
          </cell>
          <cell r="AT38">
            <v>0.72715779751893883</v>
          </cell>
          <cell r="AU38">
            <v>0.86681571326546569</v>
          </cell>
          <cell r="AV38">
            <v>0.97481610714249023</v>
          </cell>
          <cell r="AW38">
            <v>0.95127493615991376</v>
          </cell>
          <cell r="AX38">
            <v>0.8967880935793362</v>
          </cell>
          <cell r="AY38">
            <v>0.86725743777134023</v>
          </cell>
          <cell r="AZ38">
            <v>0.875161062122217</v>
          </cell>
          <cell r="BA38">
            <v>1.178867872669827</v>
          </cell>
          <cell r="BB38">
            <v>1.1911413253245826</v>
          </cell>
          <cell r="BC38">
            <v>1.2016853142359982</v>
          </cell>
          <cell r="BD38">
            <v>1.1952790610914767</v>
          </cell>
          <cell r="BE38">
            <v>1.3465697043535598</v>
          </cell>
          <cell r="BF38">
            <v>1.3417926409939258</v>
          </cell>
          <cell r="BG38">
            <v>1.3417926409939258</v>
          </cell>
          <cell r="BH38">
            <v>1.3417926409939258</v>
          </cell>
          <cell r="BI38">
            <v>0</v>
          </cell>
        </row>
        <row r="40">
          <cell r="G40">
            <v>37.575044758525934</v>
          </cell>
          <cell r="H40">
            <v>38.469688681347996</v>
          </cell>
          <cell r="I40">
            <v>32.207181221593672</v>
          </cell>
          <cell r="J40">
            <v>42.942908295458231</v>
          </cell>
          <cell r="K40">
            <v>40.258976526992079</v>
          </cell>
          <cell r="L40">
            <v>38.613492176495953</v>
          </cell>
          <cell r="M40">
            <v>34.070728391025845</v>
          </cell>
          <cell r="N40">
            <v>34.070728391025845</v>
          </cell>
          <cell r="O40">
            <v>31.799346498290788</v>
          </cell>
          <cell r="P40">
            <v>34.070728391025845</v>
          </cell>
          <cell r="Q40">
            <v>35.20641933739337</v>
          </cell>
          <cell r="R40">
            <v>36.342110283760896</v>
          </cell>
          <cell r="S40">
            <v>36.114972094487385</v>
          </cell>
          <cell r="T40">
            <v>33.38931382320532</v>
          </cell>
          <cell r="U40">
            <v>30.663655551923256</v>
          </cell>
          <cell r="V40">
            <v>37.162039530326581</v>
          </cell>
          <cell r="W40">
            <v>35.991739563112766</v>
          </cell>
          <cell r="X40">
            <v>35.998426991496842</v>
          </cell>
          <cell r="Y40">
            <v>39.877135454262621</v>
          </cell>
          <cell r="Z40">
            <v>38.36577663946079</v>
          </cell>
          <cell r="AA40">
            <v>36.272611555244083</v>
          </cell>
          <cell r="AB40">
            <v>35.817866425126716</v>
          </cell>
          <cell r="AC40">
            <v>37.623472088828024</v>
          </cell>
          <cell r="AD40">
            <v>43.046976508316035</v>
          </cell>
          <cell r="AE40">
            <v>43.026914223163793</v>
          </cell>
          <cell r="AF40">
            <v>59.156528357428606</v>
          </cell>
          <cell r="AG40">
            <v>53.173902474612888</v>
          </cell>
          <cell r="AH40">
            <v>52.799332860111534</v>
          </cell>
          <cell r="AI40">
            <v>50.551915173103396</v>
          </cell>
          <cell r="AJ40">
            <v>47.929927871593875</v>
          </cell>
          <cell r="AK40">
            <v>39.340297471848722</v>
          </cell>
          <cell r="AL40">
            <v>41.201384058460164</v>
          </cell>
          <cell r="AM40">
            <v>31.522505219745049</v>
          </cell>
          <cell r="AN40">
            <v>37.950119804588375</v>
          </cell>
          <cell r="AO40">
            <v>37.515619051766791</v>
          </cell>
          <cell r="AP40">
            <v>37.222480871458032</v>
          </cell>
          <cell r="AQ40">
            <v>47.727660279763136</v>
          </cell>
          <cell r="AR40">
            <v>45.125899737436697</v>
          </cell>
          <cell r="AS40">
            <v>46.689353308365376</v>
          </cell>
          <cell r="AT40">
            <v>46.689353308365376</v>
          </cell>
          <cell r="AU40">
            <v>36.502108588849019</v>
          </cell>
          <cell r="AV40">
            <v>31.675479450307407</v>
          </cell>
          <cell r="AW40">
            <v>33.06056297081053</v>
          </cell>
          <cell r="AX40">
            <v>33.094498977884356</v>
          </cell>
          <cell r="AY40">
            <v>32.04967449519426</v>
          </cell>
          <cell r="AZ40">
            <v>33.896527436454669</v>
          </cell>
          <cell r="BA40">
            <v>29.708389662792069</v>
          </cell>
          <cell r="BB40">
            <v>31.197303880434966</v>
          </cell>
          <cell r="BC40">
            <v>31.38106773330934</v>
          </cell>
          <cell r="BD40">
            <v>31.485273000063614</v>
          </cell>
          <cell r="BE40">
            <v>34.892668357208784</v>
          </cell>
          <cell r="BF40">
            <v>34.437049369521624</v>
          </cell>
          <cell r="BG40">
            <v>34.437049369521624</v>
          </cell>
          <cell r="BH40">
            <v>34.437049369521624</v>
          </cell>
          <cell r="BI40">
            <v>0</v>
          </cell>
        </row>
        <row r="42">
          <cell r="G42">
            <v>176.29522322905706</v>
          </cell>
          <cell r="H42">
            <v>180.49272854403463</v>
          </cell>
          <cell r="I42">
            <v>151.1101913391918</v>
          </cell>
          <cell r="J42">
            <v>201.4802551189224</v>
          </cell>
          <cell r="K42">
            <v>188.88773917398973</v>
          </cell>
          <cell r="L42">
            <v>181.16742818687342</v>
          </cell>
          <cell r="M42">
            <v>159.85361310606481</v>
          </cell>
          <cell r="N42">
            <v>159.85361310606481</v>
          </cell>
          <cell r="O42">
            <v>149.19670556566047</v>
          </cell>
          <cell r="P42">
            <v>159.85361310606481</v>
          </cell>
          <cell r="Q42">
            <v>165.18206687626696</v>
          </cell>
          <cell r="R42">
            <v>170.5105206464691</v>
          </cell>
          <cell r="S42">
            <v>169.44482989242866</v>
          </cell>
          <cell r="T42">
            <v>156.65654084394347</v>
          </cell>
          <cell r="U42">
            <v>143.86825179545829</v>
          </cell>
          <cell r="V42">
            <v>174.35747839420486</v>
          </cell>
          <cell r="W42">
            <v>168.86664544135516</v>
          </cell>
          <cell r="X42">
            <v>168.89802162965711</v>
          </cell>
          <cell r="Y42">
            <v>187.09621084481617</v>
          </cell>
          <cell r="Z42">
            <v>180.00519228856456</v>
          </cell>
          <cell r="AA42">
            <v>170.18444535003906</v>
          </cell>
          <cell r="AB42">
            <v>168.05086454550317</v>
          </cell>
          <cell r="AC42">
            <v>176.52243538704275</v>
          </cell>
          <cell r="AD42">
            <v>201.96852409996342</v>
          </cell>
          <cell r="AE42">
            <v>201.8743955350574</v>
          </cell>
          <cell r="AF42">
            <v>277.5515888071572</v>
          </cell>
          <cell r="AG42">
            <v>249.48220466443806</v>
          </cell>
          <cell r="AH42">
            <v>247.72479268455334</v>
          </cell>
          <cell r="AI42">
            <v>237.18032080524492</v>
          </cell>
          <cell r="AJ42">
            <v>224.87843694605169</v>
          </cell>
          <cell r="AK42">
            <v>184.57746542333481</v>
          </cell>
          <cell r="AL42">
            <v>193.30934258659011</v>
          </cell>
          <cell r="AM42">
            <v>147.89781702636833</v>
          </cell>
          <cell r="AN42">
            <v>178.05500660119054</v>
          </cell>
          <cell r="AO42">
            <v>176.01640870452422</v>
          </cell>
          <cell r="AP42">
            <v>174.64105808906643</v>
          </cell>
          <cell r="AQ42">
            <v>223.92943447691391</v>
          </cell>
          <cell r="AR42">
            <v>211.72245086463448</v>
          </cell>
          <cell r="AS42">
            <v>219.05788846867344</v>
          </cell>
          <cell r="AT42">
            <v>219.05788846867344</v>
          </cell>
          <cell r="AU42">
            <v>171.2612033693521</v>
          </cell>
          <cell r="AV42">
            <v>148.61554407895326</v>
          </cell>
          <cell r="AW42">
            <v>155.11410209817106</v>
          </cell>
          <cell r="AX42">
            <v>155.27332362354863</v>
          </cell>
          <cell r="AY42">
            <v>150.37119864685812</v>
          </cell>
          <cell r="AZ42">
            <v>159.03629415487785</v>
          </cell>
          <cell r="BA42">
            <v>139.38631932539056</v>
          </cell>
          <cell r="BB42">
            <v>146.37203194543238</v>
          </cell>
          <cell r="BC42">
            <v>147.23421826276387</v>
          </cell>
          <cell r="BD42">
            <v>147.72313027556777</v>
          </cell>
          <cell r="BE42">
            <v>163.71000478171877</v>
          </cell>
          <cell r="BF42">
            <v>161.57232399762657</v>
          </cell>
          <cell r="BG42">
            <v>161.57232399762657</v>
          </cell>
          <cell r="BH42">
            <v>161.57232399762657</v>
          </cell>
          <cell r="BI42">
            <v>0</v>
          </cell>
        </row>
        <row r="45">
          <cell r="G45">
            <v>216.16547363700627</v>
          </cell>
          <cell r="H45">
            <v>220.88135965358899</v>
          </cell>
          <cell r="I45">
            <v>185.16106234474844</v>
          </cell>
          <cell r="J45">
            <v>246.53023745319547</v>
          </cell>
          <cell r="K45">
            <v>231.10328445130986</v>
          </cell>
          <cell r="L45">
            <v>221.26865380727347</v>
          </cell>
          <cell r="M45">
            <v>195.32942308300008</v>
          </cell>
          <cell r="N45">
            <v>195.16411936701076</v>
          </cell>
          <cell r="O45">
            <v>182.4011336498607</v>
          </cell>
          <cell r="P45">
            <v>195.2467712250054</v>
          </cell>
          <cell r="Q45">
            <v>201.90101521496283</v>
          </cell>
          <cell r="R45">
            <v>208.28250807353783</v>
          </cell>
          <cell r="S45">
            <v>206.97314875862494</v>
          </cell>
          <cell r="T45">
            <v>191.48399699625608</v>
          </cell>
          <cell r="U45">
            <v>175.89566300429362</v>
          </cell>
          <cell r="V45">
            <v>213.05446728995742</v>
          </cell>
          <cell r="W45">
            <v>206.31580717407849</v>
          </cell>
          <cell r="X45">
            <v>206.19302413737734</v>
          </cell>
          <cell r="Y45">
            <v>228.23316323107935</v>
          </cell>
          <cell r="Z45">
            <v>219.56662542210969</v>
          </cell>
          <cell r="AA45">
            <v>207.55179437722845</v>
          </cell>
          <cell r="AB45">
            <v>204.98485525521394</v>
          </cell>
          <cell r="AC45">
            <v>215.33131612223238</v>
          </cell>
          <cell r="AD45">
            <v>246.27019361641865</v>
          </cell>
          <cell r="AE45">
            <v>246.22506434883962</v>
          </cell>
          <cell r="AF45">
            <v>337.79564289804932</v>
          </cell>
          <cell r="AG45">
            <v>303.8270529197917</v>
          </cell>
          <cell r="AH45">
            <v>301.68087125513199</v>
          </cell>
          <cell r="AI45">
            <v>288.87475666235508</v>
          </cell>
          <cell r="AJ45">
            <v>273.93666047519196</v>
          </cell>
          <cell r="AK45">
            <v>225.36414861196204</v>
          </cell>
          <cell r="AL45">
            <v>235.67875418812852</v>
          </cell>
          <cell r="AM45">
            <v>180.72433197074307</v>
          </cell>
          <cell r="AN45">
            <v>217.21183038622357</v>
          </cell>
          <cell r="AO45">
            <v>214.81922404655785</v>
          </cell>
          <cell r="AP45">
            <v>212.78986410598949</v>
          </cell>
          <cell r="AQ45">
            <v>272.42342413434085</v>
          </cell>
          <cell r="AR45">
            <v>257.61388619830228</v>
          </cell>
          <cell r="AS45">
            <v>266.47439957455776</v>
          </cell>
          <cell r="AT45">
            <v>266.47439957455776</v>
          </cell>
          <cell r="AU45">
            <v>208.6301276714666</v>
          </cell>
          <cell r="AV45">
            <v>181.26583963640314</v>
          </cell>
          <cell r="AW45">
            <v>189.1259400051415</v>
          </cell>
          <cell r="AX45">
            <v>189.26461069501232</v>
          </cell>
          <cell r="AY45">
            <v>183.28813057982373</v>
          </cell>
          <cell r="AZ45">
            <v>193.80798265345473</v>
          </cell>
          <cell r="BA45">
            <v>170.27357686085244</v>
          </cell>
          <cell r="BB45">
            <v>178.76047715119194</v>
          </cell>
          <cell r="BC45">
            <v>179.81697131030921</v>
          </cell>
          <cell r="BD45">
            <v>180.40368233672285</v>
          </cell>
          <cell r="BE45">
            <v>199.94924284328113</v>
          </cell>
          <cell r="BF45">
            <v>197.35116600814212</v>
          </cell>
          <cell r="BG45">
            <v>197.35116600814212</v>
          </cell>
          <cell r="BH45">
            <v>197.35116600814212</v>
          </cell>
          <cell r="BI45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</row>
        <row r="52">
          <cell r="G52">
            <v>2.7465576882517171</v>
          </cell>
          <cell r="H52">
            <v>2.2963023295219278</v>
          </cell>
          <cell r="I52">
            <v>2.2062512577759694</v>
          </cell>
          <cell r="J52">
            <v>2.521430008886822</v>
          </cell>
          <cell r="K52">
            <v>2.3413278653949066</v>
          </cell>
          <cell r="L52">
            <v>1.0364542992531893</v>
          </cell>
          <cell r="M52">
            <v>1.3075523934757141</v>
          </cell>
          <cell r="N52">
            <v>1.3943368443701201</v>
          </cell>
          <cell r="O52">
            <v>1.3868981771505993</v>
          </cell>
          <cell r="P52">
            <v>1.5381510772808495</v>
          </cell>
          <cell r="Q52">
            <v>1.5640789651337779</v>
          </cell>
          <cell r="R52">
            <v>1.5640789651337779</v>
          </cell>
          <cell r="S52">
            <v>1.5640789651337779</v>
          </cell>
          <cell r="T52">
            <v>1.5640789651337779</v>
          </cell>
          <cell r="U52">
            <v>1.5640789651337779</v>
          </cell>
          <cell r="V52">
            <v>1.7150260533894481</v>
          </cell>
          <cell r="W52">
            <v>1.7968513928041734</v>
          </cell>
          <cell r="X52">
            <v>1.7968513928041734</v>
          </cell>
          <cell r="Y52">
            <v>1.7968513928041734</v>
          </cell>
          <cell r="Z52">
            <v>1.7968513928041734</v>
          </cell>
          <cell r="AA52">
            <v>1.7968513928041734</v>
          </cell>
          <cell r="AB52">
            <v>1.7968513928041734</v>
          </cell>
          <cell r="AC52">
            <v>1.7968513928041734</v>
          </cell>
          <cell r="AD52">
            <v>1.7968513928041734</v>
          </cell>
          <cell r="AE52">
            <v>1.6414658997741898</v>
          </cell>
          <cell r="AF52">
            <v>1.4736826280450053</v>
          </cell>
          <cell r="AG52">
            <v>1.257134760098964</v>
          </cell>
          <cell r="AH52">
            <v>1.6381598254544028</v>
          </cell>
          <cell r="AI52">
            <v>1.6827918287715258</v>
          </cell>
          <cell r="AJ52">
            <v>1.7538724266469439</v>
          </cell>
          <cell r="AK52">
            <v>1.7968513928041734</v>
          </cell>
          <cell r="AL52">
            <v>1.7968513928041734</v>
          </cell>
          <cell r="AM52">
            <v>1.7968513928041734</v>
          </cell>
          <cell r="AN52">
            <v>1.7968513928041734</v>
          </cell>
          <cell r="AO52">
            <v>1.7125464976496079</v>
          </cell>
          <cell r="AP52">
            <v>1.7968513928041734</v>
          </cell>
          <cell r="AQ52">
            <v>1.4769887023647921</v>
          </cell>
          <cell r="AR52">
            <v>1.6340272325546692</v>
          </cell>
          <cell r="AS52">
            <v>1.5612935975193576</v>
          </cell>
          <cell r="AT52">
            <v>1.5174881127821815</v>
          </cell>
          <cell r="AU52">
            <v>1.4902129996439395</v>
          </cell>
          <cell r="AV52">
            <v>1.7968513928041734</v>
          </cell>
          <cell r="AW52">
            <v>1.6257620467552019</v>
          </cell>
          <cell r="AX52">
            <v>1.5803035248581323</v>
          </cell>
          <cell r="AY52">
            <v>1.4546727007062306</v>
          </cell>
          <cell r="AZ52">
            <v>1.6216294538554683</v>
          </cell>
          <cell r="BA52">
            <v>1.5893952292375464</v>
          </cell>
          <cell r="BB52">
            <v>1.7431276851076365</v>
          </cell>
          <cell r="BC52">
            <v>1.4240915132482019</v>
          </cell>
          <cell r="BD52">
            <v>1.797096248933483</v>
          </cell>
          <cell r="BE52">
            <v>1.797096248933483</v>
          </cell>
          <cell r="BF52">
            <v>1.797096248933483</v>
          </cell>
          <cell r="BG52">
            <v>1.797096248933483</v>
          </cell>
          <cell r="BH52">
            <v>1.7970962489334825</v>
          </cell>
          <cell r="BI52">
            <v>0</v>
          </cell>
        </row>
        <row r="54">
          <cell r="G54">
            <v>57.822994736346395</v>
          </cell>
          <cell r="H54">
            <v>59.199732706259404</v>
          </cell>
          <cell r="I54">
            <v>49.562566916868334</v>
          </cell>
          <cell r="J54">
            <v>66.083422555824455</v>
          </cell>
          <cell r="K54">
            <v>61.953208646085422</v>
          </cell>
          <cell r="L54">
            <v>37.341518316564319</v>
          </cell>
          <cell r="M54">
            <v>40.998443163867755</v>
          </cell>
          <cell r="N54">
            <v>44.155663994769483</v>
          </cell>
          <cell r="O54">
            <v>44.382802184042987</v>
          </cell>
          <cell r="P54">
            <v>40.589594423175448</v>
          </cell>
          <cell r="Q54">
            <v>73.254337422598283</v>
          </cell>
          <cell r="R54">
            <v>65.267704411363283</v>
          </cell>
          <cell r="S54">
            <v>66.53695261302363</v>
          </cell>
          <cell r="T54">
            <v>67.062096106623969</v>
          </cell>
          <cell r="U54">
            <v>68.352922436265303</v>
          </cell>
          <cell r="V54">
            <v>59.101356848966148</v>
          </cell>
          <cell r="W54">
            <v>59.101356848966148</v>
          </cell>
          <cell r="X54">
            <v>59.101356848966148</v>
          </cell>
          <cell r="Y54">
            <v>59.101356848966148</v>
          </cell>
          <cell r="Z54">
            <v>59.101356848966148</v>
          </cell>
          <cell r="AA54">
            <v>59.101356848966148</v>
          </cell>
          <cell r="AB54">
            <v>59.101356848966148</v>
          </cell>
          <cell r="AC54">
            <v>59.101356848966148</v>
          </cell>
          <cell r="AD54">
            <v>59.101356848966148</v>
          </cell>
          <cell r="AE54">
            <v>59.101356848966148</v>
          </cell>
          <cell r="AF54">
            <v>59.101356848966148</v>
          </cell>
          <cell r="AG54">
            <v>55.194579993461851</v>
          </cell>
          <cell r="AH54">
            <v>59.101356848966148</v>
          </cell>
          <cell r="AI54">
            <v>59.101356848966148</v>
          </cell>
          <cell r="AJ54">
            <v>59.101356848966148</v>
          </cell>
          <cell r="AK54">
            <v>59.101356848966148</v>
          </cell>
          <cell r="AL54">
            <v>59.101356848966148</v>
          </cell>
          <cell r="AM54">
            <v>59.101356848966148</v>
          </cell>
          <cell r="AN54">
            <v>59.101356848966148</v>
          </cell>
          <cell r="AO54">
            <v>59.101356848966148</v>
          </cell>
          <cell r="AP54">
            <v>59.101356848966148</v>
          </cell>
          <cell r="AQ54">
            <v>59.101356848966148</v>
          </cell>
          <cell r="AR54">
            <v>59.101356848966148</v>
          </cell>
          <cell r="AS54">
            <v>59.101356848966148</v>
          </cell>
          <cell r="AT54">
            <v>59.101356848966148</v>
          </cell>
          <cell r="AU54">
            <v>59.101356848966148</v>
          </cell>
          <cell r="AV54">
            <v>59.101356848966148</v>
          </cell>
          <cell r="AW54">
            <v>59.101356848966148</v>
          </cell>
          <cell r="AX54">
            <v>59.101356848966148</v>
          </cell>
          <cell r="AY54">
            <v>59.101356848966148</v>
          </cell>
          <cell r="AZ54">
            <v>59.101356848966148</v>
          </cell>
          <cell r="BA54">
            <v>59.101356848966148</v>
          </cell>
          <cell r="BB54">
            <v>59.101356848966148</v>
          </cell>
          <cell r="BC54">
            <v>59.101356848966148</v>
          </cell>
          <cell r="BD54">
            <v>59.101356848966148</v>
          </cell>
          <cell r="BE54">
            <v>66.097940368011379</v>
          </cell>
          <cell r="BF54">
            <v>68.333197824560727</v>
          </cell>
          <cell r="BG54">
            <v>63.285270687657778</v>
          </cell>
          <cell r="BH54">
            <v>64.011000677321945</v>
          </cell>
          <cell r="BI54">
            <v>0</v>
          </cell>
        </row>
        <row r="56">
          <cell r="G56">
            <v>271.29489346792423</v>
          </cell>
          <cell r="H56">
            <v>277.75429569335103</v>
          </cell>
          <cell r="I56">
            <v>232.53848011536363</v>
          </cell>
          <cell r="J56">
            <v>310.0513068204848</v>
          </cell>
          <cell r="K56">
            <v>290.67310014420451</v>
          </cell>
          <cell r="L56">
            <v>175.19955996424699</v>
          </cell>
          <cell r="M56">
            <v>192.35718110429792</v>
          </cell>
          <cell r="N56">
            <v>207.17028258545992</v>
          </cell>
          <cell r="O56">
            <v>208.23597333950036</v>
          </cell>
          <cell r="P56">
            <v>190.43893774702516</v>
          </cell>
          <cell r="Q56">
            <v>343.69592508557963</v>
          </cell>
          <cell r="R56">
            <v>306.22410679200999</v>
          </cell>
          <cell r="S56">
            <v>312.1791867255879</v>
          </cell>
          <cell r="T56">
            <v>314.64306374892936</v>
          </cell>
          <cell r="U56">
            <v>320.69938430414118</v>
          </cell>
          <cell r="V56">
            <v>277.29273420132034</v>
          </cell>
          <cell r="W56">
            <v>277.29273420132034</v>
          </cell>
          <cell r="X56">
            <v>277.29273420132034</v>
          </cell>
          <cell r="Y56">
            <v>277.29273420132034</v>
          </cell>
          <cell r="Z56">
            <v>277.29273420132034</v>
          </cell>
          <cell r="AA56">
            <v>277.29273420132034</v>
          </cell>
          <cell r="AB56">
            <v>277.29273420132034</v>
          </cell>
          <cell r="AC56">
            <v>277.29273420132034</v>
          </cell>
          <cell r="AD56">
            <v>277.29273420132034</v>
          </cell>
          <cell r="AE56">
            <v>277.29273420132034</v>
          </cell>
          <cell r="AF56">
            <v>277.29273420132034</v>
          </cell>
          <cell r="AG56">
            <v>258.96285323182491</v>
          </cell>
          <cell r="AH56">
            <v>277.29273420132034</v>
          </cell>
          <cell r="AI56">
            <v>277.29273420132034</v>
          </cell>
          <cell r="AJ56">
            <v>277.29273420132034</v>
          </cell>
          <cell r="AK56">
            <v>277.29273420132034</v>
          </cell>
          <cell r="AL56">
            <v>277.29273420132034</v>
          </cell>
          <cell r="AM56">
            <v>277.29273420132034</v>
          </cell>
          <cell r="AN56">
            <v>277.29273420132034</v>
          </cell>
          <cell r="AO56">
            <v>277.29273420132034</v>
          </cell>
          <cell r="AP56">
            <v>277.29273420132034</v>
          </cell>
          <cell r="AQ56">
            <v>277.29273420132034</v>
          </cell>
          <cell r="AR56">
            <v>277.29273420132034</v>
          </cell>
          <cell r="AS56">
            <v>277.29273420132034</v>
          </cell>
          <cell r="AT56">
            <v>277.29273420132034</v>
          </cell>
          <cell r="AU56">
            <v>277.29273420132034</v>
          </cell>
          <cell r="AV56">
            <v>277.29273420132034</v>
          </cell>
          <cell r="AW56">
            <v>277.29273420132034</v>
          </cell>
          <cell r="AX56">
            <v>277.29273420132034</v>
          </cell>
          <cell r="AY56">
            <v>277.29273420132034</v>
          </cell>
          <cell r="AZ56">
            <v>277.29273420132034</v>
          </cell>
          <cell r="BA56">
            <v>277.29273420132034</v>
          </cell>
          <cell r="BB56">
            <v>277.29273420132034</v>
          </cell>
          <cell r="BC56">
            <v>277.29273420132034</v>
          </cell>
          <cell r="BD56">
            <v>277.29273420132034</v>
          </cell>
          <cell r="BE56">
            <v>310.11942173443214</v>
          </cell>
          <cell r="BF56">
            <v>320.60684004116263</v>
          </cell>
          <cell r="BG56">
            <v>296.92289110208935</v>
          </cell>
          <cell r="BH56">
            <v>300.3278832013425</v>
          </cell>
          <cell r="BI56">
            <v>0</v>
          </cell>
        </row>
        <row r="59">
          <cell r="G59">
            <v>331.86444589252233</v>
          </cell>
          <cell r="H59">
            <v>339.25033072913237</v>
          </cell>
          <cell r="I59">
            <v>284.30729829000791</v>
          </cell>
          <cell r="J59">
            <v>378.65615938519608</v>
          </cell>
          <cell r="K59">
            <v>354.96763665568483</v>
          </cell>
          <cell r="L59">
            <v>213.57753258006449</v>
          </cell>
          <cell r="M59">
            <v>234.66317666164139</v>
          </cell>
          <cell r="N59">
            <v>252.72028342459953</v>
          </cell>
          <cell r="O59">
            <v>254.00567370069393</v>
          </cell>
          <cell r="P59">
            <v>232.56668324748148</v>
          </cell>
          <cell r="Q59">
            <v>418.51434147331167</v>
          </cell>
          <cell r="R59">
            <v>373.05589016850706</v>
          </cell>
          <cell r="S59">
            <v>380.2802183037453</v>
          </cell>
          <cell r="T59">
            <v>383.26923882068712</v>
          </cell>
          <cell r="U59">
            <v>390.61638570554027</v>
          </cell>
          <cell r="V59">
            <v>338.10911710367594</v>
          </cell>
          <cell r="W59">
            <v>338.19094244309065</v>
          </cell>
          <cell r="X59">
            <v>338.19094244309065</v>
          </cell>
          <cell r="Y59">
            <v>338.19094244309065</v>
          </cell>
          <cell r="Z59">
            <v>338.19094244309065</v>
          </cell>
          <cell r="AA59">
            <v>338.19094244309065</v>
          </cell>
          <cell r="AB59">
            <v>338.19094244309065</v>
          </cell>
          <cell r="AC59">
            <v>338.19094244309065</v>
          </cell>
          <cell r="AD59">
            <v>338.19094244309065</v>
          </cell>
          <cell r="AE59">
            <v>338.03555695006071</v>
          </cell>
          <cell r="AF59">
            <v>337.8677736783315</v>
          </cell>
          <cell r="AG59">
            <v>315.4145679853857</v>
          </cell>
          <cell r="AH59">
            <v>338.03225087574089</v>
          </cell>
          <cell r="AI59">
            <v>338.07688287905802</v>
          </cell>
          <cell r="AJ59">
            <v>338.14796347693346</v>
          </cell>
          <cell r="AK59">
            <v>338.19094244309065</v>
          </cell>
          <cell r="AL59">
            <v>338.19094244309065</v>
          </cell>
          <cell r="AM59">
            <v>338.19094244309065</v>
          </cell>
          <cell r="AN59">
            <v>338.19094244309065</v>
          </cell>
          <cell r="AO59">
            <v>338.10663754793609</v>
          </cell>
          <cell r="AP59">
            <v>338.19094244309065</v>
          </cell>
          <cell r="AQ59">
            <v>337.87107975265127</v>
          </cell>
          <cell r="AR59">
            <v>338.02811828284115</v>
          </cell>
          <cell r="AS59">
            <v>337.95538464780583</v>
          </cell>
          <cell r="AT59">
            <v>337.91157916306867</v>
          </cell>
          <cell r="AU59">
            <v>337.88430404993045</v>
          </cell>
          <cell r="AV59">
            <v>338.19094244309065</v>
          </cell>
          <cell r="AW59">
            <v>338.01985309704168</v>
          </cell>
          <cell r="AX59">
            <v>337.97439457514463</v>
          </cell>
          <cell r="AY59">
            <v>337.8487637509927</v>
          </cell>
          <cell r="AZ59">
            <v>338.01572050414194</v>
          </cell>
          <cell r="BA59">
            <v>337.98348627952402</v>
          </cell>
          <cell r="BB59">
            <v>338.13721873539413</v>
          </cell>
          <cell r="BC59">
            <v>337.81818256353472</v>
          </cell>
          <cell r="BD59">
            <v>338.19118729921996</v>
          </cell>
          <cell r="BE59">
            <v>378.01445835137702</v>
          </cell>
          <cell r="BF59">
            <v>390.73713411465684</v>
          </cell>
          <cell r="BG59">
            <v>362.00525803868061</v>
          </cell>
          <cell r="BH59">
            <v>366.13598012759792</v>
          </cell>
          <cell r="BI59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</row>
        <row r="71">
          <cell r="G71">
            <v>1110.9925707020941</v>
          </cell>
          <cell r="H71">
            <v>1132.4053497542598</v>
          </cell>
          <cell r="I71">
            <v>1111.9235610956664</v>
          </cell>
          <cell r="J71">
            <v>1358.1544686370617</v>
          </cell>
          <cell r="K71">
            <v>1143.5451313601091</v>
          </cell>
          <cell r="L71">
            <v>1176</v>
          </cell>
          <cell r="M71">
            <v>762</v>
          </cell>
          <cell r="N71">
            <v>1014.0000000000003</v>
          </cell>
          <cell r="O71">
            <v>1099.0000000000002</v>
          </cell>
          <cell r="P71">
            <v>1593</v>
          </cell>
          <cell r="Q71">
            <v>3291.2800000000007</v>
          </cell>
          <cell r="R71">
            <v>3214.91</v>
          </cell>
          <cell r="S71">
            <v>3598.7700000000004</v>
          </cell>
          <cell r="T71">
            <v>3534.6000000000004</v>
          </cell>
          <cell r="U71">
            <v>3898.0699999999997</v>
          </cell>
          <cell r="V71">
            <v>2430.1016346250003</v>
          </cell>
          <cell r="W71">
            <v>2401.5400979583333</v>
          </cell>
          <cell r="X71">
            <v>2158.4312877500001</v>
          </cell>
          <cell r="Y71">
            <v>1606.0224746666668</v>
          </cell>
          <cell r="Z71">
            <v>1633.8218137083334</v>
          </cell>
          <cell r="AA71">
            <v>2091.7385810833334</v>
          </cell>
          <cell r="AB71">
            <v>2183.0837882083333</v>
          </cell>
          <cell r="AC71">
            <v>1919.854636916667</v>
          </cell>
          <cell r="AD71">
            <v>1518.6753901666666</v>
          </cell>
          <cell r="AE71">
            <v>2327.3775608333335</v>
          </cell>
          <cell r="AF71">
            <v>2411.9453514627876</v>
          </cell>
          <cell r="AG71">
            <v>2256.4075550254252</v>
          </cell>
          <cell r="AH71">
            <v>2617.4026594366737</v>
          </cell>
          <cell r="AI71">
            <v>2529.4128230118818</v>
          </cell>
          <cell r="AJ71">
            <v>2318.6780913825642</v>
          </cell>
          <cell r="AK71">
            <v>2338.6325852041955</v>
          </cell>
          <cell r="AL71">
            <v>1845.7046195730138</v>
          </cell>
          <cell r="AM71">
            <v>2053.2824628402605</v>
          </cell>
          <cell r="AN71">
            <v>2149.3021074929693</v>
          </cell>
          <cell r="AO71">
            <v>2578.7638557534597</v>
          </cell>
          <cell r="AP71">
            <v>2436.9554200506573</v>
          </cell>
          <cell r="AQ71">
            <v>1895.5772996680448</v>
          </cell>
          <cell r="AR71">
            <v>2136.0590936774929</v>
          </cell>
          <cell r="AS71">
            <v>2638.2777042486368</v>
          </cell>
          <cell r="AT71">
            <v>2492.2268532947273</v>
          </cell>
          <cell r="AU71">
            <v>2589.5461463505671</v>
          </cell>
          <cell r="AV71">
            <v>2275.0829626138811</v>
          </cell>
          <cell r="AW71">
            <v>1644.8639827891302</v>
          </cell>
          <cell r="AX71">
            <v>1549.7635168516706</v>
          </cell>
          <cell r="AY71">
            <v>2040.250858568432</v>
          </cell>
          <cell r="AZ71">
            <v>2161.4387872977582</v>
          </cell>
          <cell r="BA71">
            <v>2110.1497986760983</v>
          </cell>
          <cell r="BB71">
            <v>1668.6491945741636</v>
          </cell>
          <cell r="BC71">
            <v>1681.1630539891376</v>
          </cell>
          <cell r="BD71">
            <v>1772.2152563733544</v>
          </cell>
          <cell r="BE71">
            <v>1604.7042629925095</v>
          </cell>
          <cell r="BF71">
            <v>1972.2521369981309</v>
          </cell>
          <cell r="BG71">
            <v>2834.6829165525364</v>
          </cell>
          <cell r="BH71">
            <v>2721.7169472278247</v>
          </cell>
          <cell r="BI71">
            <v>0</v>
          </cell>
        </row>
        <row r="73">
          <cell r="G73">
            <v>1110.9925707020941</v>
          </cell>
          <cell r="H73">
            <v>1132.4053497542598</v>
          </cell>
          <cell r="I73">
            <v>1111.9235610956664</v>
          </cell>
          <cell r="J73">
            <v>1358.1544686370617</v>
          </cell>
          <cell r="K73">
            <v>1143.5451313601091</v>
          </cell>
          <cell r="L73">
            <v>1176</v>
          </cell>
          <cell r="M73">
            <v>762</v>
          </cell>
          <cell r="N73">
            <v>1014.0000000000003</v>
          </cell>
          <cell r="O73">
            <v>1099.0000000000002</v>
          </cell>
          <cell r="P73">
            <v>1593</v>
          </cell>
          <cell r="Q73">
            <v>3291.2800000000007</v>
          </cell>
          <cell r="R73">
            <v>3214.91</v>
          </cell>
          <cell r="S73">
            <v>3598.7700000000004</v>
          </cell>
          <cell r="T73">
            <v>3534.6000000000004</v>
          </cell>
          <cell r="U73">
            <v>3898.0699999999997</v>
          </cell>
          <cell r="V73">
            <v>2430.1016346250003</v>
          </cell>
          <cell r="W73">
            <v>2401.5400979583333</v>
          </cell>
          <cell r="X73">
            <v>2158.4312877500001</v>
          </cell>
          <cell r="Y73">
            <v>1606.0224746666668</v>
          </cell>
          <cell r="Z73">
            <v>1633.8218137083334</v>
          </cell>
          <cell r="AA73">
            <v>2091.7385810833334</v>
          </cell>
          <cell r="AB73">
            <v>2183.0837882083333</v>
          </cell>
          <cell r="AC73">
            <v>1919.854636916667</v>
          </cell>
          <cell r="AD73">
            <v>1518.6753901666666</v>
          </cell>
          <cell r="AE73">
            <v>2327.3775608333335</v>
          </cell>
          <cell r="AF73">
            <v>2411.9453514627876</v>
          </cell>
          <cell r="AG73">
            <v>2256.4075550254252</v>
          </cell>
          <cell r="AH73">
            <v>2617.4026594366737</v>
          </cell>
          <cell r="AI73">
            <v>2529.4128230118818</v>
          </cell>
          <cell r="AJ73">
            <v>2318.6780913825642</v>
          </cell>
          <cell r="AK73">
            <v>2338.6325852041955</v>
          </cell>
          <cell r="AL73">
            <v>1845.7046195730138</v>
          </cell>
          <cell r="AM73">
            <v>2053.2824628402605</v>
          </cell>
          <cell r="AN73">
            <v>2149.3021074929693</v>
          </cell>
          <cell r="AO73">
            <v>2578.7638557534597</v>
          </cell>
          <cell r="AP73">
            <v>2436.9554200506573</v>
          </cell>
          <cell r="AQ73">
            <v>1895.5772996680448</v>
          </cell>
          <cell r="AR73">
            <v>2136.0590936774929</v>
          </cell>
          <cell r="AS73">
            <v>2638.2777042486368</v>
          </cell>
          <cell r="AT73">
            <v>2492.2268532947273</v>
          </cell>
          <cell r="AU73">
            <v>2589.5461463505671</v>
          </cell>
          <cell r="AV73">
            <v>2275.0829626138811</v>
          </cell>
          <cell r="AW73">
            <v>1644.8639827891302</v>
          </cell>
          <cell r="AX73">
            <v>1549.7635168516706</v>
          </cell>
          <cell r="AY73">
            <v>2040.250858568432</v>
          </cell>
          <cell r="AZ73">
            <v>2161.4387872977582</v>
          </cell>
          <cell r="BA73">
            <v>2110.1497986760983</v>
          </cell>
          <cell r="BB73">
            <v>1668.6491945741636</v>
          </cell>
          <cell r="BC73">
            <v>1681.1630539891376</v>
          </cell>
          <cell r="BD73">
            <v>1772.2152563733544</v>
          </cell>
          <cell r="BE73">
            <v>1604.7042629925095</v>
          </cell>
          <cell r="BF73">
            <v>1972.2521369981309</v>
          </cell>
          <cell r="BG73">
            <v>2834.6829165525364</v>
          </cell>
          <cell r="BH73">
            <v>2721.7169472278247</v>
          </cell>
          <cell r="BI73">
            <v>0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18.186600000000002</v>
          </cell>
          <cell r="W77">
            <v>18.642599999999998</v>
          </cell>
          <cell r="X77">
            <v>21.660599999999999</v>
          </cell>
          <cell r="Y77">
            <v>22.482599999999998</v>
          </cell>
          <cell r="Z77">
            <v>21.450599999999998</v>
          </cell>
          <cell r="AA77">
            <v>19.943222179104474</v>
          </cell>
          <cell r="AB77">
            <v>19.457265766153842</v>
          </cell>
          <cell r="AC77">
            <v>18.729934799999999</v>
          </cell>
          <cell r="AD77">
            <v>20.866894800000001</v>
          </cell>
          <cell r="AE77">
            <v>18.429976904347825</v>
          </cell>
          <cell r="AF77">
            <v>18.7790316</v>
          </cell>
          <cell r="AG77">
            <v>17.775645600000001</v>
          </cell>
          <cell r="AH77">
            <v>18.748437599999999</v>
          </cell>
          <cell r="AI77">
            <v>20.011829999999996</v>
          </cell>
          <cell r="AJ77">
            <v>21.264319199999999</v>
          </cell>
          <cell r="AK77">
            <v>20.366314799999998</v>
          </cell>
          <cell r="AL77">
            <v>22.226164799999999</v>
          </cell>
          <cell r="AM77">
            <v>22.223216400000002</v>
          </cell>
          <cell r="AN77">
            <v>20.952202255999996</v>
          </cell>
          <cell r="AO77">
            <v>18.951824134513274</v>
          </cell>
          <cell r="AP77">
            <v>20.366314799999998</v>
          </cell>
          <cell r="AQ77">
            <v>19.388668744315542</v>
          </cell>
          <cell r="AR77">
            <v>21.450143485714285</v>
          </cell>
          <cell r="AS77">
            <v>19.902320400000004</v>
          </cell>
          <cell r="AT77">
            <v>18.946921200000002</v>
          </cell>
          <cell r="AU77">
            <v>20.345180124840763</v>
          </cell>
          <cell r="AV77">
            <v>22.171553657872341</v>
          </cell>
          <cell r="AW77">
            <v>19.986496956849518</v>
          </cell>
          <cell r="AX77">
            <v>20.157042842553192</v>
          </cell>
          <cell r="AY77">
            <v>19.440572338853503</v>
          </cell>
          <cell r="AZ77">
            <v>19.2293615388535</v>
          </cell>
          <cell r="BA77">
            <v>21.064743564853558</v>
          </cell>
          <cell r="BB77">
            <v>20.683780799999997</v>
          </cell>
          <cell r="BC77">
            <v>19.086371399999997</v>
          </cell>
          <cell r="BD77">
            <v>21.718808399999997</v>
          </cell>
          <cell r="BE77">
            <v>22.578599999999998</v>
          </cell>
          <cell r="BF77">
            <v>22.578599999999998</v>
          </cell>
          <cell r="BG77">
            <v>22.578599999999998</v>
          </cell>
          <cell r="BH77">
            <v>22.578600000000002</v>
          </cell>
          <cell r="BI77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</row>
        <row r="83">
          <cell r="G83">
            <v>843.98877278330178</v>
          </cell>
          <cell r="H83">
            <v>863.09793544857177</v>
          </cell>
          <cell r="I83">
            <v>814.75855191979861</v>
          </cell>
          <cell r="J83">
            <v>1064.198164031008</v>
          </cell>
          <cell r="K83">
            <v>847.41711625424591</v>
          </cell>
          <cell r="L83">
            <v>415</v>
          </cell>
          <cell r="M83">
            <v>571</v>
          </cell>
          <cell r="N83">
            <v>622</v>
          </cell>
          <cell r="O83">
            <v>631</v>
          </cell>
          <cell r="P83">
            <v>573</v>
          </cell>
          <cell r="Q83">
            <v>1203.8499999999999</v>
          </cell>
          <cell r="R83">
            <v>986.49</v>
          </cell>
          <cell r="S83">
            <v>1034.1499999999999</v>
          </cell>
          <cell r="T83">
            <v>1074.6599999999999</v>
          </cell>
          <cell r="U83">
            <v>1187.6300000000001</v>
          </cell>
          <cell r="V83">
            <v>1053.0794100000001</v>
          </cell>
          <cell r="W83">
            <v>1053.0794100000001</v>
          </cell>
          <cell r="X83">
            <v>1053.0794100000001</v>
          </cell>
          <cell r="Y83">
            <v>1053.0794100000001</v>
          </cell>
          <cell r="Z83">
            <v>1053.0794100000001</v>
          </cell>
          <cell r="AA83">
            <v>1053.0794100000001</v>
          </cell>
          <cell r="AB83">
            <v>1053.0794100000001</v>
          </cell>
          <cell r="AC83">
            <v>1053.0794100000001</v>
          </cell>
          <cell r="AD83">
            <v>1053.0794100000001</v>
          </cell>
          <cell r="AE83">
            <v>1053.0794100000001</v>
          </cell>
          <cell r="AF83">
            <v>1053.0794100000001</v>
          </cell>
          <cell r="AG83">
            <v>1050.2120650000002</v>
          </cell>
          <cell r="AH83">
            <v>1053.0794100000001</v>
          </cell>
          <cell r="AI83">
            <v>1053.0794100000001</v>
          </cell>
          <cell r="AJ83">
            <v>1053.0794100000001</v>
          </cell>
          <cell r="AK83">
            <v>1053.0794100000003</v>
          </cell>
          <cell r="AL83">
            <v>1053.0794100000003</v>
          </cell>
          <cell r="AM83">
            <v>1053.0794100000003</v>
          </cell>
          <cell r="AN83">
            <v>1053.0794100000003</v>
          </cell>
          <cell r="AO83">
            <v>1053.0794100000003</v>
          </cell>
          <cell r="AP83">
            <v>1053.0794100000001</v>
          </cell>
          <cell r="AQ83">
            <v>1053.0794100000001</v>
          </cell>
          <cell r="AR83">
            <v>1053.0794100000001</v>
          </cell>
          <cell r="AS83">
            <v>1053.0794100000003</v>
          </cell>
          <cell r="AT83">
            <v>1053.0794100000003</v>
          </cell>
          <cell r="AU83">
            <v>1053.0794100000003</v>
          </cell>
          <cell r="AV83">
            <v>1053.0794100000003</v>
          </cell>
          <cell r="AW83">
            <v>1053.0794100000003</v>
          </cell>
          <cell r="AX83">
            <v>1053.0794100000003</v>
          </cell>
          <cell r="AY83">
            <v>1053.0794100000003</v>
          </cell>
          <cell r="AZ83">
            <v>1053.0794100000003</v>
          </cell>
          <cell r="BA83">
            <v>1053.0794100000003</v>
          </cell>
          <cell r="BB83">
            <v>1053.0794100000003</v>
          </cell>
          <cell r="BC83">
            <v>1053.0794100000003</v>
          </cell>
          <cell r="BD83">
            <v>1053.0794100000003</v>
          </cell>
          <cell r="BE83">
            <v>1364.7778070625002</v>
          </cell>
          <cell r="BF83">
            <v>1342.1297128125002</v>
          </cell>
          <cell r="BG83">
            <v>1372.5183909375</v>
          </cell>
          <cell r="BH83">
            <v>1374.6234860625</v>
          </cell>
          <cell r="BI83">
            <v>0</v>
          </cell>
        </row>
        <row r="86">
          <cell r="G86">
            <v>843.98877278330178</v>
          </cell>
          <cell r="H86">
            <v>863.09793544857177</v>
          </cell>
          <cell r="I86">
            <v>814.75855191979861</v>
          </cell>
          <cell r="J86">
            <v>1064.198164031008</v>
          </cell>
          <cell r="K86">
            <v>847.41711625424591</v>
          </cell>
          <cell r="L86">
            <v>415</v>
          </cell>
          <cell r="M86">
            <v>571</v>
          </cell>
          <cell r="N86">
            <v>622</v>
          </cell>
          <cell r="O86">
            <v>631</v>
          </cell>
          <cell r="P86">
            <v>573</v>
          </cell>
          <cell r="Q86">
            <v>1203.8499999999999</v>
          </cell>
          <cell r="R86">
            <v>986.49</v>
          </cell>
          <cell r="S86">
            <v>1034.1499999999999</v>
          </cell>
          <cell r="T86">
            <v>1074.6599999999999</v>
          </cell>
          <cell r="U86">
            <v>1187.6300000000001</v>
          </cell>
          <cell r="V86">
            <v>1071.2660100000001</v>
          </cell>
          <cell r="W86">
            <v>1071.72201</v>
          </cell>
          <cell r="X86">
            <v>1074.74001</v>
          </cell>
          <cell r="Y86">
            <v>1075.5620100000001</v>
          </cell>
          <cell r="Z86">
            <v>1074.5300099999999</v>
          </cell>
          <cell r="AA86">
            <v>1073.0226321791044</v>
          </cell>
          <cell r="AB86">
            <v>1072.5366757661538</v>
          </cell>
          <cell r="AC86">
            <v>1071.8093448</v>
          </cell>
          <cell r="AD86">
            <v>1073.9463048</v>
          </cell>
          <cell r="AE86">
            <v>1071.5093869043478</v>
          </cell>
          <cell r="AF86">
            <v>1071.8584416000001</v>
          </cell>
          <cell r="AG86">
            <v>1067.9877106000001</v>
          </cell>
          <cell r="AH86">
            <v>1071.8278476</v>
          </cell>
          <cell r="AI86">
            <v>1073.09124</v>
          </cell>
          <cell r="AJ86">
            <v>1074.3437292000001</v>
          </cell>
          <cell r="AK86">
            <v>1073.4457248000003</v>
          </cell>
          <cell r="AL86">
            <v>1075.3055748000004</v>
          </cell>
          <cell r="AM86">
            <v>1075.3026264000002</v>
          </cell>
          <cell r="AN86">
            <v>1074.0316122560002</v>
          </cell>
          <cell r="AO86">
            <v>1072.0312341345136</v>
          </cell>
          <cell r="AP86">
            <v>1073.4457248000001</v>
          </cell>
          <cell r="AQ86">
            <v>1072.4680787443156</v>
          </cell>
          <cell r="AR86">
            <v>1074.5295534857144</v>
          </cell>
          <cell r="AS86">
            <v>1072.9817304000003</v>
          </cell>
          <cell r="AT86">
            <v>1072.0263312000002</v>
          </cell>
          <cell r="AU86">
            <v>1073.424590124841</v>
          </cell>
          <cell r="AV86">
            <v>1075.2509636578727</v>
          </cell>
          <cell r="AW86">
            <v>1073.0659069568499</v>
          </cell>
          <cell r="AX86">
            <v>1073.2364528425535</v>
          </cell>
          <cell r="AY86">
            <v>1072.5199823388539</v>
          </cell>
          <cell r="AZ86">
            <v>1072.3087715388538</v>
          </cell>
          <cell r="BA86">
            <v>1074.1441535648539</v>
          </cell>
          <cell r="BB86">
            <v>1073.7631908000003</v>
          </cell>
          <cell r="BC86">
            <v>1072.1657814000002</v>
          </cell>
          <cell r="BD86">
            <v>1074.7982184000002</v>
          </cell>
          <cell r="BE86">
            <v>1387.3564070625002</v>
          </cell>
          <cell r="BF86">
            <v>1364.7083128125003</v>
          </cell>
          <cell r="BG86">
            <v>1395.0969909375001</v>
          </cell>
          <cell r="BH86">
            <v>1397.2020860625</v>
          </cell>
          <cell r="BI86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</row>
        <row r="94"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</row>
        <row r="96"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</row>
        <row r="100">
          <cell r="G100">
            <v>1047.8981722676713</v>
          </cell>
          <cell r="H100">
            <v>1072.8481287502348</v>
          </cell>
          <cell r="I100">
            <v>1072.8481287502348</v>
          </cell>
          <cell r="J100">
            <v>1072.8481287502348</v>
          </cell>
          <cell r="K100">
            <v>1097.7980852327985</v>
          </cell>
          <cell r="L100">
            <v>945.60335068916049</v>
          </cell>
          <cell r="M100">
            <v>993.00826800603136</v>
          </cell>
          <cell r="N100">
            <v>1042.9081809711586</v>
          </cell>
          <cell r="O100">
            <v>1092.8080939362858</v>
          </cell>
          <cell r="P100">
            <v>1147.6979981979257</v>
          </cell>
          <cell r="Q100">
            <v>1389.7125760787926</v>
          </cell>
          <cell r="R100">
            <v>1511.9673628433543</v>
          </cell>
          <cell r="S100">
            <v>1634.222149607916</v>
          </cell>
          <cell r="T100">
            <v>1756.4769363724774</v>
          </cell>
          <cell r="U100">
            <v>1710.0000000000002</v>
          </cell>
          <cell r="V100">
            <v>1710.2177118840066</v>
          </cell>
          <cell r="W100">
            <v>1664.0691396335578</v>
          </cell>
          <cell r="X100">
            <v>1648.0142355984499</v>
          </cell>
          <cell r="Y100">
            <v>1656.7874779237234</v>
          </cell>
          <cell r="Z100">
            <v>1729.9999999999998</v>
          </cell>
          <cell r="AA100">
            <v>1751.1002950460147</v>
          </cell>
          <cell r="AB100">
            <v>1748.9499293928566</v>
          </cell>
          <cell r="AC100">
            <v>1753.7161660385493</v>
          </cell>
          <cell r="AD100">
            <v>1748.3428546728762</v>
          </cell>
          <cell r="AE100">
            <v>1740.0000000000002</v>
          </cell>
          <cell r="AF100">
            <v>2036.811040090404</v>
          </cell>
          <cell r="AG100">
            <v>2377.6049304416406</v>
          </cell>
          <cell r="AH100">
            <v>2699.7794537576169</v>
          </cell>
          <cell r="AI100">
            <v>3037.5192667389683</v>
          </cell>
          <cell r="AJ100">
            <v>3353.9512867182366</v>
          </cell>
          <cell r="AK100">
            <v>3209.0328279442219</v>
          </cell>
          <cell r="AL100">
            <v>3059.213329753316</v>
          </cell>
          <cell r="AM100">
            <v>2850.6449437272886</v>
          </cell>
          <cell r="AN100">
            <v>2664.8015727908978</v>
          </cell>
          <cell r="AO100">
            <v>2491.7787805247995</v>
          </cell>
          <cell r="AP100">
            <v>2816.0867226730834</v>
          </cell>
          <cell r="AQ100">
            <v>3184.898343138882</v>
          </cell>
          <cell r="AR100">
            <v>3555.7841064751742</v>
          </cell>
          <cell r="AS100">
            <v>4047.8268957093242</v>
          </cell>
          <cell r="AT100">
            <v>4275.3555538702676</v>
          </cell>
          <cell r="AU100">
            <v>4368.1632093061116</v>
          </cell>
          <cell r="AV100">
            <v>4560.4343647448368</v>
          </cell>
          <cell r="AW100">
            <v>4706.7047264607472</v>
          </cell>
          <cell r="AX100">
            <v>4878.9882871783011</v>
          </cell>
          <cell r="AY100">
            <v>5004.6509252040196</v>
          </cell>
          <cell r="AZ100">
            <v>4806.4495459815043</v>
          </cell>
          <cell r="BA100">
            <v>4677.6989233163567</v>
          </cell>
          <cell r="BB100">
            <v>4708.6695229607076</v>
          </cell>
          <cell r="BC100">
            <v>4770.2155331912063</v>
          </cell>
          <cell r="BD100">
            <v>4794.7271243164896</v>
          </cell>
          <cell r="BE100">
            <v>4876.7032281544671</v>
          </cell>
          <cell r="BF100">
            <v>4994.4849865423648</v>
          </cell>
          <cell r="BG100">
            <v>5081.0377529919861</v>
          </cell>
          <cell r="BH100">
            <v>5156.4180783602405</v>
          </cell>
          <cell r="BI100">
            <v>0</v>
          </cell>
        </row>
        <row r="103">
          <cell r="G103">
            <v>1047.8981722676713</v>
          </cell>
          <cell r="H103">
            <v>1072.8481287502348</v>
          </cell>
          <cell r="I103">
            <v>1072.8481287502348</v>
          </cell>
          <cell r="J103">
            <v>1072.8481287502348</v>
          </cell>
          <cell r="K103">
            <v>1097.7980852327985</v>
          </cell>
          <cell r="L103">
            <v>945.60335068916049</v>
          </cell>
          <cell r="M103">
            <v>993.00826800603136</v>
          </cell>
          <cell r="N103">
            <v>1042.9081809711586</v>
          </cell>
          <cell r="O103">
            <v>1092.8080939362858</v>
          </cell>
          <cell r="P103">
            <v>1147.6979981979257</v>
          </cell>
          <cell r="Q103">
            <v>1389.7125760787926</v>
          </cell>
          <cell r="R103">
            <v>1511.9673628433543</v>
          </cell>
          <cell r="S103">
            <v>1634.222149607916</v>
          </cell>
          <cell r="T103">
            <v>1756.4769363724774</v>
          </cell>
          <cell r="U103">
            <v>1710.0000000000002</v>
          </cell>
          <cell r="V103">
            <v>1710.2177118840066</v>
          </cell>
          <cell r="W103">
            <v>1664.0691396335578</v>
          </cell>
          <cell r="X103">
            <v>1648.0142355984499</v>
          </cell>
          <cell r="Y103">
            <v>1656.7874779237234</v>
          </cell>
          <cell r="Z103">
            <v>1729.9999999999998</v>
          </cell>
          <cell r="AA103">
            <v>1751.1002950460147</v>
          </cell>
          <cell r="AB103">
            <v>1748.9499293928566</v>
          </cell>
          <cell r="AC103">
            <v>1753.7161660385493</v>
          </cell>
          <cell r="AD103">
            <v>1748.3428546728762</v>
          </cell>
          <cell r="AE103">
            <v>1740.0000000000002</v>
          </cell>
          <cell r="AF103">
            <v>2036.811040090404</v>
          </cell>
          <cell r="AG103">
            <v>2377.6049304416406</v>
          </cell>
          <cell r="AH103">
            <v>2699.7794537576169</v>
          </cell>
          <cell r="AI103">
            <v>3037.5192667389683</v>
          </cell>
          <cell r="AJ103">
            <v>3353.9512867182366</v>
          </cell>
          <cell r="AK103">
            <v>3209.0328279442219</v>
          </cell>
          <cell r="AL103">
            <v>3059.213329753316</v>
          </cell>
          <cell r="AM103">
            <v>2850.6449437272886</v>
          </cell>
          <cell r="AN103">
            <v>2664.8015727908978</v>
          </cell>
          <cell r="AO103">
            <v>2491.7787805247995</v>
          </cell>
          <cell r="AP103">
            <v>2816.0867226730834</v>
          </cell>
          <cell r="AQ103">
            <v>3184.898343138882</v>
          </cell>
          <cell r="AR103">
            <v>3555.7841064751742</v>
          </cell>
          <cell r="AS103">
            <v>4047.8268957093242</v>
          </cell>
          <cell r="AT103">
            <v>4275.3555538702676</v>
          </cell>
          <cell r="AU103">
            <v>4368.1632093061116</v>
          </cell>
          <cell r="AV103">
            <v>4560.4343647448368</v>
          </cell>
          <cell r="AW103">
            <v>4706.7047264607472</v>
          </cell>
          <cell r="AX103">
            <v>4878.9882871783011</v>
          </cell>
          <cell r="AY103">
            <v>5004.6509252040196</v>
          </cell>
          <cell r="AZ103">
            <v>4806.4495459815043</v>
          </cell>
          <cell r="BA103">
            <v>4677.6989233163567</v>
          </cell>
          <cell r="BB103">
            <v>4708.6695229607076</v>
          </cell>
          <cell r="BC103">
            <v>4770.2155331912063</v>
          </cell>
          <cell r="BD103">
            <v>4794.7271243164896</v>
          </cell>
          <cell r="BE103">
            <v>4876.7032281544671</v>
          </cell>
          <cell r="BF103">
            <v>4994.4849865423648</v>
          </cell>
          <cell r="BG103">
            <v>5081.0377529919861</v>
          </cell>
          <cell r="BH103">
            <v>5156.4180783602405</v>
          </cell>
          <cell r="BI103">
            <v>0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7815.3860000000004</v>
          </cell>
          <cell r="W107">
            <v>7815.3860000000004</v>
          </cell>
          <cell r="X107">
            <v>7815.3860000000004</v>
          </cell>
          <cell r="Y107">
            <v>7815.3860000000004</v>
          </cell>
          <cell r="Z107">
            <v>7815.3860000000004</v>
          </cell>
          <cell r="AA107">
            <v>7815.3860000000004</v>
          </cell>
          <cell r="AB107">
            <v>7815.3860000000004</v>
          </cell>
          <cell r="AC107">
            <v>7815.3860000000004</v>
          </cell>
          <cell r="AD107">
            <v>7815.3860000000004</v>
          </cell>
          <cell r="AE107">
            <v>7815.3860000000004</v>
          </cell>
          <cell r="AF107">
            <v>7815.3860000000004</v>
          </cell>
          <cell r="AG107">
            <v>7815.3860000000004</v>
          </cell>
          <cell r="AH107">
            <v>9345</v>
          </cell>
          <cell r="AI107">
            <v>10800</v>
          </cell>
          <cell r="AJ107">
            <v>10800</v>
          </cell>
          <cell r="AK107">
            <v>7009.8200000000015</v>
          </cell>
          <cell r="AL107">
            <v>7408.8000000000011</v>
          </cell>
          <cell r="AM107">
            <v>7737.1999999999989</v>
          </cell>
          <cell r="AN107">
            <v>7827.2999999999993</v>
          </cell>
          <cell r="AO107">
            <v>8311.6500000000015</v>
          </cell>
          <cell r="AP107">
            <v>8290.0499999999993</v>
          </cell>
          <cell r="AQ107">
            <v>8631.06</v>
          </cell>
          <cell r="AR107">
            <v>9490.14</v>
          </cell>
          <cell r="AS107">
            <v>7417.98</v>
          </cell>
          <cell r="AT107">
            <v>8128.2300000000005</v>
          </cell>
          <cell r="AU107">
            <v>4713.7199999999984</v>
          </cell>
          <cell r="AV107">
            <v>4916.7599999999993</v>
          </cell>
          <cell r="AW107">
            <v>4809.9299999999994</v>
          </cell>
          <cell r="AX107">
            <v>4182.51</v>
          </cell>
          <cell r="AY107">
            <v>5144.37</v>
          </cell>
          <cell r="AZ107">
            <v>4953.2699999999995</v>
          </cell>
          <cell r="BA107">
            <v>5500.44</v>
          </cell>
          <cell r="BB107">
            <v>4621.8</v>
          </cell>
          <cell r="BC107">
            <v>6095.8799999999992</v>
          </cell>
          <cell r="BD107">
            <v>5015.97</v>
          </cell>
          <cell r="BE107">
            <v>4798.38</v>
          </cell>
          <cell r="BF107">
            <v>4475.88</v>
          </cell>
          <cell r="BG107">
            <v>6285.66</v>
          </cell>
          <cell r="BH107">
            <v>5887.0200000000013</v>
          </cell>
          <cell r="BI107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7815.3860000000004</v>
          </cell>
          <cell r="W116">
            <v>7815.3860000000004</v>
          </cell>
          <cell r="X116">
            <v>7815.3860000000004</v>
          </cell>
          <cell r="Y116">
            <v>7815.3860000000004</v>
          </cell>
          <cell r="Z116">
            <v>7815.3860000000004</v>
          </cell>
          <cell r="AA116">
            <v>7815.3860000000004</v>
          </cell>
          <cell r="AB116">
            <v>7815.3860000000004</v>
          </cell>
          <cell r="AC116">
            <v>7815.3860000000004</v>
          </cell>
          <cell r="AD116">
            <v>7815.3860000000004</v>
          </cell>
          <cell r="AE116">
            <v>7815.3860000000004</v>
          </cell>
          <cell r="AF116">
            <v>7815.3860000000004</v>
          </cell>
          <cell r="AG116">
            <v>7815.3860000000004</v>
          </cell>
          <cell r="AH116">
            <v>9345</v>
          </cell>
          <cell r="AI116">
            <v>10800</v>
          </cell>
          <cell r="AJ116">
            <v>10800</v>
          </cell>
          <cell r="AK116">
            <v>7009.8200000000015</v>
          </cell>
          <cell r="AL116">
            <v>7408.8000000000011</v>
          </cell>
          <cell r="AM116">
            <v>7737.1999999999989</v>
          </cell>
          <cell r="AN116">
            <v>7827.2999999999993</v>
          </cell>
          <cell r="AO116">
            <v>8311.6500000000015</v>
          </cell>
          <cell r="AP116">
            <v>8290.0499999999993</v>
          </cell>
          <cell r="AQ116">
            <v>8631.06</v>
          </cell>
          <cell r="AR116">
            <v>9490.14</v>
          </cell>
          <cell r="AS116">
            <v>7417.98</v>
          </cell>
          <cell r="AT116">
            <v>8128.2300000000005</v>
          </cell>
          <cell r="AU116">
            <v>4713.7199999999984</v>
          </cell>
          <cell r="AV116">
            <v>4916.7599999999993</v>
          </cell>
          <cell r="AW116">
            <v>4809.9299999999994</v>
          </cell>
          <cell r="AX116">
            <v>4182.51</v>
          </cell>
          <cell r="AY116">
            <v>5144.37</v>
          </cell>
          <cell r="AZ116">
            <v>4953.2699999999995</v>
          </cell>
          <cell r="BA116">
            <v>5500.44</v>
          </cell>
          <cell r="BB116">
            <v>4621.8</v>
          </cell>
          <cell r="BC116">
            <v>6095.8799999999992</v>
          </cell>
          <cell r="BD116">
            <v>5015.97</v>
          </cell>
          <cell r="BE116">
            <v>4798.38</v>
          </cell>
          <cell r="BF116">
            <v>4475.88</v>
          </cell>
          <cell r="BG116">
            <v>6285.66</v>
          </cell>
          <cell r="BH116">
            <v>5887.0200000000013</v>
          </cell>
          <cell r="BI116">
            <v>0</v>
          </cell>
        </row>
        <row r="118">
          <cell r="G118">
            <v>553.23261213204523</v>
          </cell>
          <cell r="H118">
            <v>556.84065090681952</v>
          </cell>
          <cell r="I118">
            <v>561.65136927318508</v>
          </cell>
          <cell r="J118">
            <v>565.25940804795925</v>
          </cell>
          <cell r="K118">
            <v>568.86744682273354</v>
          </cell>
          <cell r="L118">
            <v>577.28620396387339</v>
          </cell>
          <cell r="M118">
            <v>577.28620396387339</v>
          </cell>
          <cell r="N118">
            <v>577.28620396387339</v>
          </cell>
          <cell r="O118">
            <v>589.31299987978741</v>
          </cell>
          <cell r="P118">
            <v>589.31299987978741</v>
          </cell>
          <cell r="Q118">
            <v>479.86915704496971</v>
          </cell>
          <cell r="R118">
            <v>370.42531421015207</v>
          </cell>
          <cell r="S118">
            <v>259.77879178374297</v>
          </cell>
          <cell r="T118">
            <v>150.33494894892536</v>
          </cell>
          <cell r="U118">
            <v>1600</v>
          </cell>
          <cell r="V118">
            <v>1280</v>
          </cell>
          <cell r="W118">
            <v>960.00000000000011</v>
          </cell>
          <cell r="X118">
            <v>640.00000000000011</v>
          </cell>
          <cell r="Y118">
            <v>320.00000000000006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</row>
        <row r="120">
          <cell r="G120">
            <v>11.324323212199044</v>
          </cell>
          <cell r="H120">
            <v>11.386888533813403</v>
          </cell>
          <cell r="I120">
            <v>11.449453855427763</v>
          </cell>
          <cell r="J120">
            <v>11.512019177042122</v>
          </cell>
          <cell r="K120">
            <v>11.574584498656481</v>
          </cell>
          <cell r="L120">
            <v>11.574584498656481</v>
          </cell>
          <cell r="M120">
            <v>11.73099780269238</v>
          </cell>
          <cell r="N120">
            <v>11.73099780269238</v>
          </cell>
          <cell r="O120">
            <v>11.887411106728278</v>
          </cell>
          <cell r="P120">
            <v>11.887411106728278</v>
          </cell>
          <cell r="Q120">
            <v>10.620463344037502</v>
          </cell>
          <cell r="R120">
            <v>9.3535155813467252</v>
          </cell>
          <cell r="S120">
            <v>8.0865678186559471</v>
          </cell>
          <cell r="T120">
            <v>6.8196200559651707</v>
          </cell>
          <cell r="U120">
            <v>15</v>
          </cell>
          <cell r="V120">
            <v>13</v>
          </cell>
          <cell r="W120">
            <v>11</v>
          </cell>
          <cell r="X120">
            <v>9.0000000000000018</v>
          </cell>
          <cell r="Y120">
            <v>7.0000000000000009</v>
          </cell>
          <cell r="Z120">
            <v>5</v>
          </cell>
          <cell r="AA120">
            <v>4</v>
          </cell>
          <cell r="AB120">
            <v>3</v>
          </cell>
          <cell r="AC120">
            <v>2</v>
          </cell>
          <cell r="AD120">
            <v>1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</row>
        <row r="122"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30">
          <cell r="G130">
            <v>2152.3545666611622</v>
          </cell>
          <cell r="H130">
            <v>2164.2460283554224</v>
          </cell>
          <cell r="I130">
            <v>2176.137490049683</v>
          </cell>
          <cell r="J130">
            <v>2188.0289517439437</v>
          </cell>
          <cell r="K130">
            <v>2199.9204134382044</v>
          </cell>
          <cell r="L130">
            <v>2199.9204134382044</v>
          </cell>
          <cell r="M130">
            <v>2229.6490676738558</v>
          </cell>
          <cell r="N130">
            <v>2229.6490676738558</v>
          </cell>
          <cell r="O130">
            <v>2259.3777219095068</v>
          </cell>
          <cell r="P130">
            <v>2259.3777219095068</v>
          </cell>
          <cell r="Q130">
            <v>2018.5756226007306</v>
          </cell>
          <cell r="R130">
            <v>1777.7735232919542</v>
          </cell>
          <cell r="S130">
            <v>1536.9714239831778</v>
          </cell>
          <cell r="T130">
            <v>1296.1693246744014</v>
          </cell>
          <cell r="U130">
            <v>310</v>
          </cell>
          <cell r="V130">
            <v>498</v>
          </cell>
          <cell r="W130">
            <v>686</v>
          </cell>
          <cell r="X130">
            <v>874.00000000000011</v>
          </cell>
          <cell r="Y130">
            <v>1062</v>
          </cell>
          <cell r="Z130">
            <v>1250</v>
          </cell>
          <cell r="AA130">
            <v>1192</v>
          </cell>
          <cell r="AB130">
            <v>1134</v>
          </cell>
          <cell r="AC130">
            <v>1076</v>
          </cell>
          <cell r="AD130">
            <v>1018</v>
          </cell>
          <cell r="AE130">
            <v>960</v>
          </cell>
          <cell r="AF130">
            <v>768</v>
          </cell>
          <cell r="AG130">
            <v>576</v>
          </cell>
          <cell r="AH130">
            <v>383.99999999999989</v>
          </cell>
          <cell r="AI130">
            <v>191.99999999999994</v>
          </cell>
          <cell r="AJ130">
            <v>0</v>
          </cell>
          <cell r="AK130">
            <v>8.1727941176470598</v>
          </cell>
          <cell r="AL130">
            <v>16.34558823529412</v>
          </cell>
          <cell r="AM130">
            <v>24.518382352941178</v>
          </cell>
          <cell r="AN130">
            <v>32.691176470588239</v>
          </cell>
          <cell r="AO130">
            <v>40.86397058823529</v>
          </cell>
          <cell r="AP130">
            <v>32.691176470588239</v>
          </cell>
          <cell r="AQ130">
            <v>24.518382352941174</v>
          </cell>
          <cell r="AR130">
            <v>16.345588235294116</v>
          </cell>
          <cell r="AS130">
            <v>8.1727941176470562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</row>
        <row r="133">
          <cell r="G133">
            <v>2716.9115020054064</v>
          </cell>
          <cell r="H133">
            <v>2732.4735677960552</v>
          </cell>
          <cell r="I133">
            <v>2749.2383131782958</v>
          </cell>
          <cell r="J133">
            <v>2764.8003789689451</v>
          </cell>
          <cell r="K133">
            <v>2780.3624447595944</v>
          </cell>
          <cell r="L133">
            <v>2788.7812019007342</v>
          </cell>
          <cell r="M133">
            <v>2818.6662694404217</v>
          </cell>
          <cell r="N133">
            <v>2818.6662694404217</v>
          </cell>
          <cell r="O133">
            <v>2860.5781328960225</v>
          </cell>
          <cell r="P133">
            <v>2860.5781328960225</v>
          </cell>
          <cell r="Q133">
            <v>2509.0652429897377</v>
          </cell>
          <cell r="R133">
            <v>2157.552353083453</v>
          </cell>
          <cell r="S133">
            <v>1804.8367835855768</v>
          </cell>
          <cell r="T133">
            <v>1453.323893679292</v>
          </cell>
          <cell r="U133">
            <v>1925</v>
          </cell>
          <cell r="V133">
            <v>1791</v>
          </cell>
          <cell r="W133">
            <v>1657</v>
          </cell>
          <cell r="X133">
            <v>1523.0000000000002</v>
          </cell>
          <cell r="Y133">
            <v>1389</v>
          </cell>
          <cell r="Z133">
            <v>1255</v>
          </cell>
          <cell r="AA133">
            <v>1196</v>
          </cell>
          <cell r="AB133">
            <v>1137</v>
          </cell>
          <cell r="AC133">
            <v>1078</v>
          </cell>
          <cell r="AD133">
            <v>1019</v>
          </cell>
          <cell r="AE133">
            <v>960</v>
          </cell>
          <cell r="AF133">
            <v>768</v>
          </cell>
          <cell r="AG133">
            <v>576</v>
          </cell>
          <cell r="AH133">
            <v>383.99999999999989</v>
          </cell>
          <cell r="AI133">
            <v>191.99999999999994</v>
          </cell>
          <cell r="AJ133">
            <v>0</v>
          </cell>
          <cell r="AK133">
            <v>8.1727941176470598</v>
          </cell>
          <cell r="AL133">
            <v>16.34558823529412</v>
          </cell>
          <cell r="AM133">
            <v>24.518382352941178</v>
          </cell>
          <cell r="AN133">
            <v>32.691176470588239</v>
          </cell>
          <cell r="AO133">
            <v>40.86397058823529</v>
          </cell>
          <cell r="AP133">
            <v>32.691176470588239</v>
          </cell>
          <cell r="AQ133">
            <v>24.518382352941174</v>
          </cell>
          <cell r="AR133">
            <v>16.345588235294116</v>
          </cell>
          <cell r="AS133">
            <v>8.1727941176470562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</row>
        <row r="138"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</row>
      </sheetData>
      <sheetData sheetId="26">
        <row r="12">
          <cell r="G12">
            <v>74739.465528366025</v>
          </cell>
          <cell r="H12">
            <v>78173.300644837116</v>
          </cell>
          <cell r="I12">
            <v>75982.606420885946</v>
          </cell>
          <cell r="J12">
            <v>89355.609479861479</v>
          </cell>
          <cell r="K12">
            <v>69970.840112231468</v>
          </cell>
          <cell r="L12">
            <v>67821.272517603385</v>
          </cell>
          <cell r="M12">
            <v>37753.148386982175</v>
          </cell>
          <cell r="N12">
            <v>73831.039826743916</v>
          </cell>
          <cell r="O12">
            <v>77493.426339205151</v>
          </cell>
          <cell r="P12">
            <v>66432.723542760039</v>
          </cell>
          <cell r="Q12">
            <v>93460.453515310393</v>
          </cell>
          <cell r="R12">
            <v>96307.408343612682</v>
          </cell>
          <cell r="S12">
            <v>94826.311710488633</v>
          </cell>
          <cell r="T12">
            <v>101317.81403896092</v>
          </cell>
          <cell r="U12">
            <v>106450.41872981648</v>
          </cell>
          <cell r="V12">
            <v>94972.166242296677</v>
          </cell>
          <cell r="W12">
            <v>85301.387982917862</v>
          </cell>
          <cell r="X12">
            <v>90190.516099199347</v>
          </cell>
          <cell r="Y12">
            <v>70489.190771123278</v>
          </cell>
          <cell r="Z12">
            <v>73220.775031908604</v>
          </cell>
          <cell r="AA12">
            <v>73868.717100386013</v>
          </cell>
          <cell r="AB12">
            <v>57085.52009167138</v>
          </cell>
          <cell r="AC12">
            <v>64824.268401801499</v>
          </cell>
          <cell r="AD12">
            <v>74651.796121889696</v>
          </cell>
          <cell r="AE12">
            <v>69936.898314482183</v>
          </cell>
          <cell r="AF12">
            <v>77705.531134650795</v>
          </cell>
          <cell r="AG12">
            <v>63050.552639039568</v>
          </cell>
          <cell r="AH12">
            <v>66783.210360868106</v>
          </cell>
          <cell r="AI12">
            <v>75700.680309515941</v>
          </cell>
          <cell r="AJ12">
            <v>80514.242194694772</v>
          </cell>
          <cell r="AK12">
            <v>83941.518688984521</v>
          </cell>
          <cell r="AL12">
            <v>74504.210168960199</v>
          </cell>
          <cell r="AM12">
            <v>78994.007387316175</v>
          </cell>
          <cell r="AN12">
            <v>68771.696701536668</v>
          </cell>
          <cell r="AO12">
            <v>78988.327537144738</v>
          </cell>
          <cell r="AP12">
            <v>74520.847754018352</v>
          </cell>
          <cell r="AQ12">
            <v>89042.636285673274</v>
          </cell>
          <cell r="AR12">
            <v>78090.075074227439</v>
          </cell>
          <cell r="AS12">
            <v>86760.223324363906</v>
          </cell>
          <cell r="AT12">
            <v>82086.040684479973</v>
          </cell>
          <cell r="AU12">
            <v>75660.010883825977</v>
          </cell>
          <cell r="AV12">
            <v>85236.810782430635</v>
          </cell>
          <cell r="AW12">
            <v>70233.987496272137</v>
          </cell>
          <cell r="AX12">
            <v>83052.457310983707</v>
          </cell>
          <cell r="AY12">
            <v>86257.656061405083</v>
          </cell>
          <cell r="AZ12">
            <v>84922.413651015173</v>
          </cell>
          <cell r="BA12">
            <v>92693.05577810973</v>
          </cell>
          <cell r="BB12">
            <v>92846.615302502949</v>
          </cell>
          <cell r="BC12">
            <v>93717.255079693947</v>
          </cell>
          <cell r="BD12">
            <v>105915.66534646912</v>
          </cell>
          <cell r="BE12">
            <v>87078.019022693057</v>
          </cell>
          <cell r="BF12">
            <v>85617.020553331167</v>
          </cell>
          <cell r="BG12">
            <v>91903.647051523396</v>
          </cell>
          <cell r="BH12">
            <v>84369.366891322483</v>
          </cell>
          <cell r="BI12">
            <v>360.71428571428572</v>
          </cell>
        </row>
        <row r="30">
          <cell r="G30">
            <v>62596</v>
          </cell>
          <cell r="H30">
            <v>66040</v>
          </cell>
          <cell r="I30">
            <v>63268.999999999978</v>
          </cell>
          <cell r="J30">
            <v>75372</v>
          </cell>
          <cell r="K30">
            <v>56223.000000000015</v>
          </cell>
          <cell r="L30">
            <v>56651.000000000007</v>
          </cell>
          <cell r="M30">
            <v>27892</v>
          </cell>
          <cell r="N30">
            <v>60755</v>
          </cell>
          <cell r="O30">
            <v>64925</v>
          </cell>
          <cell r="P30">
            <v>54094</v>
          </cell>
          <cell r="Q30">
            <v>80476.959999999992</v>
          </cell>
          <cell r="R30">
            <v>82467.744000000006</v>
          </cell>
          <cell r="S30">
            <v>81775.56</v>
          </cell>
          <cell r="T30">
            <v>87073.847999999998</v>
          </cell>
          <cell r="U30">
            <v>91008.303999999989</v>
          </cell>
          <cell r="V30">
            <v>75728.100000000006</v>
          </cell>
          <cell r="W30">
            <v>68761.899999999994</v>
          </cell>
          <cell r="X30">
            <v>73491.600000000006</v>
          </cell>
          <cell r="Y30">
            <v>54907.9</v>
          </cell>
          <cell r="Z30">
            <v>57596.400000000009</v>
          </cell>
          <cell r="AA30">
            <v>55635.721689158774</v>
          </cell>
          <cell r="AB30">
            <v>42286.328687474925</v>
          </cell>
          <cell r="AC30">
            <v>47479.047871491908</v>
          </cell>
          <cell r="AD30">
            <v>60380.653189801218</v>
          </cell>
          <cell r="AE30">
            <v>54985.029948119394</v>
          </cell>
          <cell r="AF30">
            <v>61711.704306594213</v>
          </cell>
          <cell r="AG30">
            <v>48931.270999790358</v>
          </cell>
          <cell r="AH30">
            <v>51537.89972059548</v>
          </cell>
          <cell r="AI30">
            <v>62028.952177312931</v>
          </cell>
          <cell r="AJ30">
            <v>66205.277410662602</v>
          </cell>
          <cell r="AK30">
            <v>69319.104112700501</v>
          </cell>
          <cell r="AL30">
            <v>60371.487406380606</v>
          </cell>
          <cell r="AM30">
            <v>63606.350625575949</v>
          </cell>
          <cell r="AN30">
            <v>55230.175854222034</v>
          </cell>
          <cell r="AO30">
            <v>63433.626755222314</v>
          </cell>
          <cell r="AP30">
            <v>58668.723513421304</v>
          </cell>
          <cell r="AQ30">
            <v>74548.520374668806</v>
          </cell>
          <cell r="AR30">
            <v>62828.579356595365</v>
          </cell>
          <cell r="AS30">
            <v>69628.108668875851</v>
          </cell>
          <cell r="AT30">
            <v>66557.687989110855</v>
          </cell>
          <cell r="AU30">
            <v>58934.432884368332</v>
          </cell>
          <cell r="AV30">
            <v>69718.854755718756</v>
          </cell>
          <cell r="AW30">
            <v>56066.351294792847</v>
          </cell>
          <cell r="AX30">
            <v>68939.854890104616</v>
          </cell>
          <cell r="AY30">
            <v>74660.40943145768</v>
          </cell>
          <cell r="AZ30">
            <v>73857.420498387772</v>
          </cell>
          <cell r="BA30">
            <v>79292.288047420792</v>
          </cell>
          <cell r="BB30">
            <v>82247.762178346398</v>
          </cell>
          <cell r="BC30">
            <v>80916.468669981245</v>
          </cell>
          <cell r="BD30">
            <v>93772.033511991409</v>
          </cell>
          <cell r="BE30">
            <v>75698.948963005489</v>
          </cell>
          <cell r="BF30">
            <v>74569.735790133607</v>
          </cell>
          <cell r="BG30">
            <v>77903.225297906625</v>
          </cell>
          <cell r="BH30">
            <v>70390.209477536599</v>
          </cell>
          <cell r="BI30">
            <v>0</v>
          </cell>
        </row>
        <row r="45">
          <cell r="G45">
            <v>277.91395896528002</v>
          </cell>
          <cell r="H45">
            <v>284.53095798826286</v>
          </cell>
          <cell r="I45">
            <v>238.2119648273829</v>
          </cell>
          <cell r="J45">
            <v>317.61595310317716</v>
          </cell>
          <cell r="K45">
            <v>297.76495603422853</v>
          </cell>
          <cell r="L45">
            <v>285.5945628064726</v>
          </cell>
          <cell r="M45">
            <v>251.9952024762994</v>
          </cell>
          <cell r="N45">
            <v>251.9952024762994</v>
          </cell>
          <cell r="O45">
            <v>235.19552231121273</v>
          </cell>
          <cell r="P45">
            <v>251.9952024762994</v>
          </cell>
          <cell r="Q45">
            <v>260.39504255884276</v>
          </cell>
          <cell r="R45">
            <v>268.79488264138598</v>
          </cell>
          <cell r="S45">
            <v>267.11491462487731</v>
          </cell>
          <cell r="T45">
            <v>246.95529842677331</v>
          </cell>
          <cell r="U45">
            <v>226.79568222866942</v>
          </cell>
          <cell r="V45">
            <v>286.5161749713821</v>
          </cell>
          <cell r="W45">
            <v>282.4701768223722</v>
          </cell>
          <cell r="X45">
            <v>281.86648580756366</v>
          </cell>
          <cell r="Y45">
            <v>288.80747409860447</v>
          </cell>
          <cell r="Z45">
            <v>277.65095181056961</v>
          </cell>
          <cell r="AA45">
            <v>272.41905965456652</v>
          </cell>
          <cell r="AB45">
            <v>275.4875790912148</v>
          </cell>
          <cell r="AC45">
            <v>274.50219277582909</v>
          </cell>
          <cell r="AD45">
            <v>291.51274566573409</v>
          </cell>
          <cell r="AE45">
            <v>294.87141639253895</v>
          </cell>
          <cell r="AF45">
            <v>200.6006139241255</v>
          </cell>
          <cell r="AG45">
            <v>191.79409110047186</v>
          </cell>
          <cell r="AH45">
            <v>189.04301914259887</v>
          </cell>
          <cell r="AI45">
            <v>179.0114070721651</v>
          </cell>
          <cell r="AJ45">
            <v>178.43814969713918</v>
          </cell>
          <cell r="AK45">
            <v>308.09214671849935</v>
          </cell>
          <cell r="AL45">
            <v>309.04492189942152</v>
          </cell>
          <cell r="AM45">
            <v>270.69647285614678</v>
          </cell>
          <cell r="AN45">
            <v>298.63352477943539</v>
          </cell>
          <cell r="AO45">
            <v>302.04293197388137</v>
          </cell>
          <cell r="AP45">
            <v>416.45228139631763</v>
          </cell>
          <cell r="AQ45">
            <v>394.62032297358854</v>
          </cell>
          <cell r="AR45">
            <v>391.12016040151377</v>
          </cell>
          <cell r="AS45">
            <v>392.78872254761541</v>
          </cell>
          <cell r="AT45">
            <v>392.78872254761541</v>
          </cell>
          <cell r="AU45">
            <v>274.14780245783743</v>
          </cell>
          <cell r="AV45">
            <v>303.05622471115515</v>
          </cell>
          <cell r="AW45">
            <v>298.53127061360266</v>
          </cell>
          <cell r="AX45">
            <v>301.69125384861633</v>
          </cell>
          <cell r="AY45">
            <v>292.18281615774123</v>
          </cell>
          <cell r="AZ45">
            <v>312.0579228024564</v>
          </cell>
          <cell r="BA45">
            <v>212.59864875241843</v>
          </cell>
          <cell r="BB45">
            <v>228.4836885561057</v>
          </cell>
          <cell r="BC45">
            <v>228.15424979800326</v>
          </cell>
          <cell r="BD45">
            <v>229.41623083412117</v>
          </cell>
          <cell r="BE45">
            <v>289.26982589653301</v>
          </cell>
          <cell r="BF45">
            <v>296.50197105908325</v>
          </cell>
          <cell r="BG45">
            <v>296.50197105908325</v>
          </cell>
          <cell r="BH45">
            <v>296.50197105908325</v>
          </cell>
          <cell r="BI45">
            <v>0</v>
          </cell>
        </row>
        <row r="60">
          <cell r="G60">
            <v>427.67260796835814</v>
          </cell>
          <cell r="H60">
            <v>437.85528911046191</v>
          </cell>
          <cell r="I60">
            <v>366.57652111573555</v>
          </cell>
          <cell r="J60">
            <v>488.76869482098061</v>
          </cell>
          <cell r="K60">
            <v>458.2206513946694</v>
          </cell>
          <cell r="L60">
            <v>276.18674191402403</v>
          </cell>
          <cell r="M60">
            <v>303.23422697981357</v>
          </cell>
          <cell r="N60">
            <v>326.58578240928392</v>
          </cell>
          <cell r="O60">
            <v>328.26575042579259</v>
          </cell>
          <cell r="P60">
            <v>300.21028455009792</v>
          </cell>
          <cell r="Q60">
            <v>541.80648500420864</v>
          </cell>
          <cell r="R60">
            <v>482.73544960773103</v>
          </cell>
          <cell r="S60">
            <v>492.1231108839815</v>
          </cell>
          <cell r="T60">
            <v>496.00719693814943</v>
          </cell>
          <cell r="U60">
            <v>505.5544551759682</v>
          </cell>
          <cell r="V60">
            <v>437.12767789555386</v>
          </cell>
          <cell r="W60">
            <v>437.12767789555386</v>
          </cell>
          <cell r="X60">
            <v>437.12767789555386</v>
          </cell>
          <cell r="Y60">
            <v>437.12767789555386</v>
          </cell>
          <cell r="Z60">
            <v>437.12767789555386</v>
          </cell>
          <cell r="AA60">
            <v>437.12767789555386</v>
          </cell>
          <cell r="AB60">
            <v>437.12767789555386</v>
          </cell>
          <cell r="AC60">
            <v>437.12767789555386</v>
          </cell>
          <cell r="AD60">
            <v>437.12767789555386</v>
          </cell>
          <cell r="AE60">
            <v>437.12767789555386</v>
          </cell>
          <cell r="AF60">
            <v>437.12767789555386</v>
          </cell>
          <cell r="AG60">
            <v>408.23222801160489</v>
          </cell>
          <cell r="AH60">
            <v>437.12767789555386</v>
          </cell>
          <cell r="AI60">
            <v>437.12767789555386</v>
          </cell>
          <cell r="AJ60">
            <v>437.12767789555386</v>
          </cell>
          <cell r="AK60">
            <v>437.12767789555386</v>
          </cell>
          <cell r="AL60">
            <v>437.12767789555386</v>
          </cell>
          <cell r="AM60">
            <v>437.12767789555386</v>
          </cell>
          <cell r="AN60">
            <v>437.12767789555386</v>
          </cell>
          <cell r="AO60">
            <v>437.12767789555386</v>
          </cell>
          <cell r="AP60">
            <v>437.12767789555386</v>
          </cell>
          <cell r="AQ60">
            <v>437.12767789555386</v>
          </cell>
          <cell r="AR60">
            <v>437.12767789555386</v>
          </cell>
          <cell r="AS60">
            <v>437.12767789555386</v>
          </cell>
          <cell r="AT60">
            <v>437.12767789555386</v>
          </cell>
          <cell r="AU60">
            <v>437.12767789555386</v>
          </cell>
          <cell r="AV60">
            <v>437.12767789555386</v>
          </cell>
          <cell r="AW60">
            <v>437.12767789555386</v>
          </cell>
          <cell r="AX60">
            <v>437.12767789555386</v>
          </cell>
          <cell r="AY60">
            <v>437.12767789555386</v>
          </cell>
          <cell r="AZ60">
            <v>437.12767789555386</v>
          </cell>
          <cell r="BA60">
            <v>437.12767789555386</v>
          </cell>
          <cell r="BB60">
            <v>437.12767789555386</v>
          </cell>
          <cell r="BC60">
            <v>437.12767789555386</v>
          </cell>
          <cell r="BD60">
            <v>437.12767789555386</v>
          </cell>
          <cell r="BE60">
            <v>488.87607200938635</v>
          </cell>
          <cell r="BF60">
            <v>505.40856726118074</v>
          </cell>
          <cell r="BG60">
            <v>468.07289875564555</v>
          </cell>
          <cell r="BH60">
            <v>473.44057019459001</v>
          </cell>
          <cell r="BI60">
            <v>0</v>
          </cell>
        </row>
        <row r="71">
          <cell r="G71">
            <v>2723.9007272108474</v>
          </cell>
          <cell r="H71">
            <v>2776.3999841545187</v>
          </cell>
          <cell r="I71">
            <v>2726.1833035997024</v>
          </cell>
          <cell r="J71">
            <v>3329.8854036865982</v>
          </cell>
          <cell r="K71">
            <v>2803.7121912901321</v>
          </cell>
          <cell r="L71">
            <v>2241</v>
          </cell>
          <cell r="M71">
            <v>2240.0000000000005</v>
          </cell>
          <cell r="N71">
            <v>3092</v>
          </cell>
          <cell r="O71">
            <v>3182</v>
          </cell>
          <cell r="P71">
            <v>3118</v>
          </cell>
          <cell r="Q71">
            <v>3902.3400000000006</v>
          </cell>
          <cell r="R71">
            <v>3751</v>
          </cell>
          <cell r="S71">
            <v>3585.9500000000003</v>
          </cell>
          <cell r="T71">
            <v>3988.8500000000004</v>
          </cell>
          <cell r="U71">
            <v>3684.02</v>
          </cell>
          <cell r="V71">
            <v>4114.2013276833331</v>
          </cell>
          <cell r="W71">
            <v>3903.0742442999999</v>
          </cell>
          <cell r="X71">
            <v>3710.4456698333333</v>
          </cell>
          <cell r="Y71">
            <v>3120.9650257166668</v>
          </cell>
          <cell r="Z71">
            <v>2756.9704818333335</v>
          </cell>
          <cell r="AA71">
            <v>2978.789335916666</v>
          </cell>
          <cell r="AB71">
            <v>2149.647916233333</v>
          </cell>
          <cell r="AC71">
            <v>3614.4877294333328</v>
          </cell>
          <cell r="AD71">
            <v>3290.0405578833333</v>
          </cell>
          <cell r="AE71">
            <v>3794.3904738833335</v>
          </cell>
          <cell r="AF71">
            <v>3819.7866133979783</v>
          </cell>
          <cell r="AG71">
            <v>3866.971510641979</v>
          </cell>
          <cell r="AH71">
            <v>4632.8427090976147</v>
          </cell>
          <cell r="AI71">
            <v>4644.0708135382101</v>
          </cell>
          <cell r="AJ71">
            <v>4127.7816451457111</v>
          </cell>
          <cell r="AK71">
            <v>3983.0425405826068</v>
          </cell>
          <cell r="AL71">
            <v>3581.4732288840883</v>
          </cell>
          <cell r="AM71">
            <v>3568.5627457892447</v>
          </cell>
          <cell r="AN71">
            <v>3143.5461196694127</v>
          </cell>
          <cell r="AO71">
            <v>4473.197876015066</v>
          </cell>
          <cell r="AP71">
            <v>4038.0565521903395</v>
          </cell>
          <cell r="AQ71">
            <v>3858.9452819966373</v>
          </cell>
          <cell r="AR71">
            <v>3778.3800610256985</v>
          </cell>
          <cell r="AS71">
            <v>4030.2323152443241</v>
          </cell>
          <cell r="AT71">
            <v>3891.540362065768</v>
          </cell>
          <cell r="AU71">
            <v>4611.396422598963</v>
          </cell>
          <cell r="AV71">
            <v>4219.5229510191666</v>
          </cell>
          <cell r="AW71">
            <v>3650.0838400411126</v>
          </cell>
          <cell r="AX71">
            <v>3421.0702948357866</v>
          </cell>
          <cell r="AY71">
            <v>3148.7674816509862</v>
          </cell>
          <cell r="AZ71">
            <v>3314.9818827685785</v>
          </cell>
          <cell r="BA71">
            <v>4755.7864877244365</v>
          </cell>
          <cell r="BB71">
            <v>3652.7985624539874</v>
          </cell>
          <cell r="BC71">
            <v>4603.5186780378035</v>
          </cell>
          <cell r="BD71">
            <v>4403.5581631617133</v>
          </cell>
          <cell r="BE71">
            <v>4218.4608971687185</v>
          </cell>
          <cell r="BF71">
            <v>4274.8095061918484</v>
          </cell>
          <cell r="BG71">
            <v>5037.4469524503966</v>
          </cell>
          <cell r="BH71">
            <v>5038.3769383773115</v>
          </cell>
          <cell r="BI71">
            <v>0</v>
          </cell>
        </row>
        <row r="82">
          <cell r="G82">
            <v>1382.0875181515203</v>
          </cell>
          <cell r="H82">
            <v>1413.3800377367043</v>
          </cell>
          <cell r="I82">
            <v>1334.221095384979</v>
          </cell>
          <cell r="J82">
            <v>1742.6949821815451</v>
          </cell>
          <cell r="K82">
            <v>1387.7016576660808</v>
          </cell>
          <cell r="L82">
            <v>834</v>
          </cell>
          <cell r="M82">
            <v>905</v>
          </cell>
          <cell r="N82">
            <v>970</v>
          </cell>
          <cell r="O82">
            <v>966</v>
          </cell>
          <cell r="P82">
            <v>900</v>
          </cell>
          <cell r="Q82">
            <v>971.66000000000008</v>
          </cell>
          <cell r="R82">
            <v>939.26</v>
          </cell>
          <cell r="S82">
            <v>930.06</v>
          </cell>
          <cell r="T82">
            <v>958.53</v>
          </cell>
          <cell r="U82">
            <v>935.76</v>
          </cell>
          <cell r="V82">
            <v>2927.8908541666665</v>
          </cell>
          <cell r="W82">
            <v>2749.5544791666666</v>
          </cell>
          <cell r="X82">
            <v>3100.9580625000003</v>
          </cell>
          <cell r="Y82">
            <v>3036.7930625000004</v>
          </cell>
          <cell r="Z82">
            <v>3100.9580625000003</v>
          </cell>
          <cell r="AA82">
            <v>2907.8271072669495</v>
          </cell>
          <cell r="AB82">
            <v>2830.0527264541029</v>
          </cell>
          <cell r="AC82">
            <v>2694.4471361416668</v>
          </cell>
          <cell r="AD82">
            <v>2850.7329756582294</v>
          </cell>
          <cell r="AE82">
            <v>2666.7584681980602</v>
          </cell>
          <cell r="AF82">
            <v>2682.5992497166671</v>
          </cell>
          <cell r="AG82">
            <v>2243.685164566667</v>
          </cell>
          <cell r="AH82">
            <v>2815.0372784916672</v>
          </cell>
          <cell r="AI82">
            <v>2878.7353518416671</v>
          </cell>
          <cell r="AJ82">
            <v>2811.0575860500003</v>
          </cell>
          <cell r="AK82">
            <v>2972.6877778690441</v>
          </cell>
          <cell r="AL82">
            <v>3044.7708515700083</v>
          </cell>
          <cell r="AM82">
            <v>2956.0166847023193</v>
          </cell>
          <cell r="AN82">
            <v>2698.3843800655645</v>
          </cell>
          <cell r="AO82">
            <v>2728.6816400406815</v>
          </cell>
          <cell r="AP82">
            <v>2969.3526521833337</v>
          </cell>
          <cell r="AQ82">
            <v>2910.7272906676412</v>
          </cell>
          <cell r="AR82">
            <v>2827.369020754571</v>
          </cell>
          <cell r="AS82">
            <v>2749.1539116681734</v>
          </cell>
          <cell r="AT82">
            <v>2662.3188002179486</v>
          </cell>
          <cell r="AU82">
            <v>2773.1414729080329</v>
          </cell>
          <cell r="AV82">
            <v>3028.7869639868736</v>
          </cell>
          <cell r="AW82">
            <v>2902.0664936205794</v>
          </cell>
          <cell r="AX82">
            <v>2837.8807919232572</v>
          </cell>
          <cell r="AY82">
            <v>2777.6612820139972</v>
          </cell>
          <cell r="AZ82">
            <v>2678.3708889541981</v>
          </cell>
          <cell r="BA82">
            <v>2759.3888047244923</v>
          </cell>
          <cell r="BB82">
            <v>2873.970844976744</v>
          </cell>
          <cell r="BC82">
            <v>2739.4343912386489</v>
          </cell>
          <cell r="BD82">
            <v>2980.0102029415198</v>
          </cell>
          <cell r="BE82">
            <v>3147.1069718755916</v>
          </cell>
          <cell r="BF82">
            <v>3168.5222070755913</v>
          </cell>
          <cell r="BG82">
            <v>3126.9446013531633</v>
          </cell>
          <cell r="BH82">
            <v>3134.2826443729136</v>
          </cell>
          <cell r="BI82">
            <v>0</v>
          </cell>
        </row>
        <row r="93">
          <cell r="G93">
            <v>1867.0028859779156</v>
          </cell>
          <cell r="H93">
            <v>1911.4553356440563</v>
          </cell>
          <cell r="I93">
            <v>1911.4553356440563</v>
          </cell>
          <cell r="J93">
            <v>1911.4553356440563</v>
          </cell>
          <cell r="K93">
            <v>1955.9077853101974</v>
          </cell>
          <cell r="L93">
            <v>1684.747842346738</v>
          </cell>
          <cell r="M93">
            <v>1769.2074967124056</v>
          </cell>
          <cell r="N93">
            <v>1858.1123960446873</v>
          </cell>
          <cell r="O93">
            <v>1947.0172953769688</v>
          </cell>
          <cell r="P93">
            <v>2044.8126846424789</v>
          </cell>
          <cell r="Q93">
            <v>2476.0014464040451</v>
          </cell>
          <cell r="R93">
            <v>2693.818449768135</v>
          </cell>
          <cell r="S93">
            <v>2911.6354531322254</v>
          </cell>
          <cell r="T93">
            <v>3129.4524564963158</v>
          </cell>
          <cell r="U93">
            <v>4857.5641424118521</v>
          </cell>
          <cell r="V93">
            <v>4526.5908575797357</v>
          </cell>
          <cell r="W93">
            <v>4122.6499547332796</v>
          </cell>
          <cell r="X93">
            <v>3669.6278331628964</v>
          </cell>
          <cell r="Y93">
            <v>3288.9272659124581</v>
          </cell>
          <cell r="Z93">
            <v>2949.4438178691462</v>
          </cell>
          <cell r="AA93">
            <v>2804.0628804935027</v>
          </cell>
          <cell r="AB93">
            <v>2670.246644522259</v>
          </cell>
          <cell r="AC93">
            <v>2514.3261690632144</v>
          </cell>
          <cell r="AD93">
            <v>2401.56687498562</v>
          </cell>
          <cell r="AE93">
            <v>2279.595459993317</v>
          </cell>
          <cell r="AF93">
            <v>2331.1843095508302</v>
          </cell>
          <cell r="AG93">
            <v>2381.9636877856319</v>
          </cell>
          <cell r="AH93">
            <v>2421.6886399309037</v>
          </cell>
          <cell r="AI93">
            <v>2435.2661525697044</v>
          </cell>
          <cell r="AJ93">
            <v>2447.8269223866182</v>
          </cell>
          <cell r="AK93">
            <v>2472.7597125040306</v>
          </cell>
          <cell r="AL93">
            <v>2574.2711287590978</v>
          </cell>
          <cell r="AM93">
            <v>2660.8796590683978</v>
          </cell>
          <cell r="AN93">
            <v>2727.0874706189466</v>
          </cell>
          <cell r="AO93">
            <v>2790.0587188543814</v>
          </cell>
          <cell r="AP93">
            <v>2721.4757169623576</v>
          </cell>
          <cell r="AQ93">
            <v>2687.452891439626</v>
          </cell>
          <cell r="AR93">
            <v>2600.7916907890344</v>
          </cell>
          <cell r="AS93">
            <v>2567.6230281324015</v>
          </cell>
          <cell r="AT93">
            <v>2497.5148469279366</v>
          </cell>
          <cell r="AU93">
            <v>2483.7587378829744</v>
          </cell>
          <cell r="AV93">
            <v>2470.9627233848232</v>
          </cell>
          <cell r="AW93">
            <v>2430.6599735941545</v>
          </cell>
          <cell r="AX93">
            <v>2397.0469166615767</v>
          </cell>
          <cell r="AY93">
            <v>2361.4538065148349</v>
          </cell>
          <cell r="AZ93">
            <v>2348.8384344923325</v>
          </cell>
          <cell r="BA93">
            <v>2321.4864258777443</v>
          </cell>
          <cell r="BB93">
            <v>2326.323084559855</v>
          </cell>
          <cell r="BC93">
            <v>2346.4991470284108</v>
          </cell>
          <cell r="BD93">
            <v>2370.9295939305316</v>
          </cell>
          <cell r="BE93">
            <v>2369.7142870230405</v>
          </cell>
          <cell r="BF93">
            <v>2391.9082258955823</v>
          </cell>
          <cell r="BG93">
            <v>2400.4335775909635</v>
          </cell>
          <cell r="BH93">
            <v>2401.59307018339</v>
          </cell>
          <cell r="BI93">
            <v>0</v>
          </cell>
        </row>
        <row r="104">
          <cell r="G104">
            <v>1872</v>
          </cell>
          <cell r="H104">
            <v>1696</v>
          </cell>
          <cell r="I104">
            <v>1912.0000000000005</v>
          </cell>
          <cell r="J104">
            <v>1831.9999999999995</v>
          </cell>
          <cell r="K104">
            <v>1976.0000000000002</v>
          </cell>
          <cell r="L104">
            <v>1847</v>
          </cell>
          <cell r="M104">
            <v>2091</v>
          </cell>
          <cell r="N104">
            <v>2166</v>
          </cell>
          <cell r="O104">
            <v>1209</v>
          </cell>
          <cell r="P104">
            <v>1210</v>
          </cell>
          <cell r="Q104">
            <v>1040</v>
          </cell>
          <cell r="R104">
            <v>1070</v>
          </cell>
          <cell r="S104">
            <v>1220</v>
          </cell>
          <cell r="T104">
            <v>1120</v>
          </cell>
          <cell r="U104">
            <v>1400</v>
          </cell>
          <cell r="V104">
            <v>2196</v>
          </cell>
          <cell r="W104">
            <v>1668</v>
          </cell>
          <cell r="X104">
            <v>2127</v>
          </cell>
          <cell r="Y104">
            <v>2258</v>
          </cell>
          <cell r="Z104">
            <v>2357</v>
          </cell>
          <cell r="AA104">
            <v>4267.38</v>
          </cell>
          <cell r="AB104">
            <v>3897</v>
          </cell>
          <cell r="AC104">
            <v>2416</v>
          </cell>
          <cell r="AD104">
            <v>2114</v>
          </cell>
          <cell r="AE104">
            <v>2287</v>
          </cell>
          <cell r="AF104">
            <v>2996.2759999999998</v>
          </cell>
          <cell r="AG104">
            <v>2375</v>
          </cell>
          <cell r="AH104">
            <v>2176</v>
          </cell>
          <cell r="AI104">
            <v>944.50000000000011</v>
          </cell>
          <cell r="AJ104">
            <v>1979.2999999999997</v>
          </cell>
          <cell r="AK104">
            <v>2042</v>
          </cell>
          <cell r="AL104">
            <v>2575</v>
          </cell>
          <cell r="AM104">
            <v>2634</v>
          </cell>
          <cell r="AN104">
            <v>2292</v>
          </cell>
          <cell r="AO104">
            <v>2131</v>
          </cell>
          <cell r="AP104">
            <v>2334.8000000000002</v>
          </cell>
          <cell r="AQ104">
            <v>2334.8000000000002</v>
          </cell>
          <cell r="AR104">
            <v>2334.8000000000002</v>
          </cell>
          <cell r="AS104">
            <v>2349</v>
          </cell>
          <cell r="AT104">
            <v>2430</v>
          </cell>
          <cell r="AU104">
            <v>2790.7000000000003</v>
          </cell>
          <cell r="AV104">
            <v>2589.6</v>
          </cell>
          <cell r="AW104">
            <v>2209.3000000000002</v>
          </cell>
          <cell r="AX104">
            <v>2297</v>
          </cell>
          <cell r="AY104">
            <v>899.4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</row>
        <row r="115">
          <cell r="G115">
            <v>1537.3253300921147</v>
          </cell>
          <cell r="H115">
            <v>1545.8188402031208</v>
          </cell>
          <cell r="I115">
            <v>1554.3123503141271</v>
          </cell>
          <cell r="J115">
            <v>1562.8058604251332</v>
          </cell>
          <cell r="K115">
            <v>1571.2993705361393</v>
          </cell>
          <cell r="L115">
            <v>1571.2993705361393</v>
          </cell>
          <cell r="M115">
            <v>1592.5331458136545</v>
          </cell>
          <cell r="N115">
            <v>1592.5331458136545</v>
          </cell>
          <cell r="O115">
            <v>1613.7669210911702</v>
          </cell>
          <cell r="P115">
            <v>1613.7669210911702</v>
          </cell>
          <cell r="Q115">
            <v>1441.7733413432952</v>
          </cell>
          <cell r="R115">
            <v>1269.7797615954207</v>
          </cell>
          <cell r="S115">
            <v>1097.786181847546</v>
          </cell>
          <cell r="T115">
            <v>925.79260209967129</v>
          </cell>
          <cell r="U115">
            <v>750</v>
          </cell>
          <cell r="V115">
            <v>774.00000000000011</v>
          </cell>
          <cell r="W115">
            <v>798</v>
          </cell>
          <cell r="X115">
            <v>822</v>
          </cell>
          <cell r="Y115">
            <v>846.00000000000011</v>
          </cell>
          <cell r="Z115">
            <v>870</v>
          </cell>
          <cell r="AA115">
            <v>782</v>
          </cell>
          <cell r="AB115">
            <v>694</v>
          </cell>
          <cell r="AC115">
            <v>606</v>
          </cell>
          <cell r="AD115">
            <v>518</v>
          </cell>
          <cell r="AE115">
            <v>430</v>
          </cell>
          <cell r="AF115">
            <v>376.57142857142856</v>
          </cell>
          <cell r="AG115">
            <v>323.14285714285717</v>
          </cell>
          <cell r="AH115">
            <v>269.71428571428572</v>
          </cell>
          <cell r="AI115">
            <v>216.28571428571431</v>
          </cell>
          <cell r="AJ115">
            <v>162.85714285714283</v>
          </cell>
          <cell r="AK115">
            <v>135.71428571428569</v>
          </cell>
          <cell r="AL115">
            <v>108.57142857142856</v>
          </cell>
          <cell r="AM115">
            <v>81.428571428571402</v>
          </cell>
          <cell r="AN115">
            <v>54.28571428571427</v>
          </cell>
          <cell r="AO115">
            <v>27.142857142857139</v>
          </cell>
          <cell r="AP115">
            <v>29.857142857142854</v>
          </cell>
          <cell r="AQ115">
            <v>32.571428571428569</v>
          </cell>
          <cell r="AR115">
            <v>35.285714285714285</v>
          </cell>
          <cell r="AS115">
            <v>37.999999999999993</v>
          </cell>
          <cell r="AT115">
            <v>40.714285714285708</v>
          </cell>
          <cell r="AU115">
            <v>40.714285714285708</v>
          </cell>
          <cell r="AV115">
            <v>40.714285714285708</v>
          </cell>
          <cell r="AW115">
            <v>40.714285714285708</v>
          </cell>
          <cell r="AX115">
            <v>40.714285714285708</v>
          </cell>
          <cell r="AY115">
            <v>40.714285714285708</v>
          </cell>
          <cell r="AZ115">
            <v>40.714285714285708</v>
          </cell>
          <cell r="BA115">
            <v>40.714285714285708</v>
          </cell>
          <cell r="BB115">
            <v>40.714285714285708</v>
          </cell>
          <cell r="BC115">
            <v>40.714285714285708</v>
          </cell>
          <cell r="BD115">
            <v>40.714285714285708</v>
          </cell>
          <cell r="BE115">
            <v>40.714285714285708</v>
          </cell>
          <cell r="BF115">
            <v>40.714285714285708</v>
          </cell>
          <cell r="BG115">
            <v>40.714285714285708</v>
          </cell>
          <cell r="BH115">
            <v>40.714285714285708</v>
          </cell>
          <cell r="BI115">
            <v>40.714285714285708</v>
          </cell>
        </row>
        <row r="122">
          <cell r="G122">
            <v>2055.5625</v>
          </cell>
          <cell r="H122">
            <v>2067.8602000000001</v>
          </cell>
          <cell r="I122">
            <v>2670.6458500000003</v>
          </cell>
          <cell r="J122">
            <v>2798.3832499999999</v>
          </cell>
          <cell r="K122">
            <v>3297.2334999999998</v>
          </cell>
          <cell r="L122">
            <v>2430.444</v>
          </cell>
          <cell r="M122">
            <v>708.17831500000011</v>
          </cell>
          <cell r="N122">
            <v>2818.8133000000003</v>
          </cell>
          <cell r="O122">
            <v>3087.1808499999997</v>
          </cell>
          <cell r="P122">
            <v>2899.9384500000001</v>
          </cell>
          <cell r="Q122">
            <v>2349.5172000000002</v>
          </cell>
          <cell r="R122">
            <v>3364.2757999999999</v>
          </cell>
          <cell r="S122">
            <v>2546.08205</v>
          </cell>
          <cell r="T122">
            <v>3378.3784850000002</v>
          </cell>
          <cell r="U122">
            <v>3082.4204500000001</v>
          </cell>
          <cell r="V122">
            <v>3981.7393500000003</v>
          </cell>
          <cell r="W122">
            <v>2578.6114500000003</v>
          </cell>
          <cell r="X122">
            <v>2549.8903700000001</v>
          </cell>
          <cell r="Y122">
            <v>2304.6702650000002</v>
          </cell>
          <cell r="Z122">
            <v>2875.2240400000001</v>
          </cell>
          <cell r="AA122">
            <v>3783.3893499999999</v>
          </cell>
          <cell r="AB122">
            <v>1845.62886</v>
          </cell>
          <cell r="AC122">
            <v>4788.3296249999994</v>
          </cell>
          <cell r="AD122">
            <v>2368.1621</v>
          </cell>
          <cell r="AE122">
            <v>2762.1248700000001</v>
          </cell>
          <cell r="AF122">
            <v>3149.6809349999999</v>
          </cell>
          <cell r="AG122">
            <v>2328.4921000000004</v>
          </cell>
          <cell r="AH122">
            <v>2303.8570300000001</v>
          </cell>
          <cell r="AI122">
            <v>1936.7310150000001</v>
          </cell>
          <cell r="AJ122">
            <v>2164.57566</v>
          </cell>
          <cell r="AK122">
            <v>2270.9904350000006</v>
          </cell>
          <cell r="AL122">
            <v>1502.4635250000001</v>
          </cell>
          <cell r="AM122">
            <v>2778.9449500000001</v>
          </cell>
          <cell r="AN122">
            <v>1890.4559600000002</v>
          </cell>
          <cell r="AO122">
            <v>2665.4490800000003</v>
          </cell>
          <cell r="AP122">
            <v>2905.0022171119999</v>
          </cell>
          <cell r="AQ122">
            <v>1837.8710174600001</v>
          </cell>
          <cell r="AR122">
            <v>2856.6213924800004</v>
          </cell>
          <cell r="AS122">
            <v>4568.1890000000003</v>
          </cell>
          <cell r="AT122">
            <v>3176.348</v>
          </cell>
          <cell r="AU122">
            <v>3314.5916000000002</v>
          </cell>
          <cell r="AV122">
            <v>2428.1851999999999</v>
          </cell>
          <cell r="AW122">
            <v>2199.1526599999997</v>
          </cell>
          <cell r="AX122">
            <v>2380.0712000000003</v>
          </cell>
          <cell r="AY122">
            <v>1639.9392800000001</v>
          </cell>
          <cell r="AZ122">
            <v>1932.9020599999999</v>
          </cell>
          <cell r="BA122">
            <v>2873.6653999999999</v>
          </cell>
          <cell r="BB122">
            <v>1039.43498</v>
          </cell>
          <cell r="BC122">
            <v>2405.3379800000002</v>
          </cell>
          <cell r="BD122">
            <v>1681.8756799999999</v>
          </cell>
          <cell r="BE122">
            <v>824.92772000000002</v>
          </cell>
          <cell r="BF122">
            <v>369.42</v>
          </cell>
          <cell r="BG122">
            <v>2630.3074666932198</v>
          </cell>
          <cell r="BH122">
            <v>2594.2479338842977</v>
          </cell>
          <cell r="BI122">
            <v>320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</row>
      </sheetData>
      <sheetData sheetId="27">
        <row r="12">
          <cell r="G12">
            <v>72791.141701095097</v>
          </cell>
          <cell r="H12">
            <v>77455.479486474374</v>
          </cell>
          <cell r="I12">
            <v>82423.601703264387</v>
          </cell>
          <cell r="J12">
            <v>82117.576153879068</v>
          </cell>
          <cell r="K12">
            <v>75896.883391066338</v>
          </cell>
          <cell r="L12">
            <v>61753.435454063198</v>
          </cell>
          <cell r="M12">
            <v>32559.65950755887</v>
          </cell>
          <cell r="N12">
            <v>81992.290710301197</v>
          </cell>
          <cell r="O12">
            <v>85136.774701968301</v>
          </cell>
          <cell r="P12">
            <v>81068.606922184932</v>
          </cell>
          <cell r="Q12">
            <v>57650.296997730868</v>
          </cell>
          <cell r="R12">
            <v>71964.331497321778</v>
          </cell>
          <cell r="S12">
            <v>71886.959628516677</v>
          </cell>
          <cell r="T12">
            <v>87527.068510695477</v>
          </cell>
          <cell r="U12">
            <v>96868.599822432821</v>
          </cell>
          <cell r="V12">
            <v>63065.242263110122</v>
          </cell>
          <cell r="W12">
            <v>70987.264447503927</v>
          </cell>
          <cell r="X12">
            <v>71946.390436994741</v>
          </cell>
          <cell r="Y12">
            <v>67292.148157422795</v>
          </cell>
          <cell r="Z12">
            <v>68541.716682047962</v>
          </cell>
          <cell r="AA12">
            <v>87678.786521758884</v>
          </cell>
          <cell r="AB12">
            <v>77371.570058165657</v>
          </cell>
          <cell r="AC12">
            <v>89884.754117882869</v>
          </cell>
          <cell r="AD12">
            <v>85928.173257835122</v>
          </cell>
          <cell r="AE12">
            <v>92364.693617014389</v>
          </cell>
          <cell r="AF12">
            <v>99864.98371566151</v>
          </cell>
          <cell r="AG12">
            <v>91689.494123441356</v>
          </cell>
          <cell r="AH12">
            <v>87876.992588497844</v>
          </cell>
          <cell r="AI12">
            <v>99971.19650553308</v>
          </cell>
          <cell r="AJ12">
            <v>90618.479422113422</v>
          </cell>
          <cell r="AK12">
            <v>94616.609445369337</v>
          </cell>
          <cell r="AL12">
            <v>81197.695320644503</v>
          </cell>
          <cell r="AM12">
            <v>78351.336180052516</v>
          </cell>
          <cell r="AN12">
            <v>86303.890108142645</v>
          </cell>
          <cell r="AO12">
            <v>97864.359079277056</v>
          </cell>
          <cell r="AP12">
            <v>101356.46377497044</v>
          </cell>
          <cell r="AQ12">
            <v>97459.63558081392</v>
          </cell>
          <cell r="AR12">
            <v>98314.172802344125</v>
          </cell>
          <cell r="AS12">
            <v>100654.42770657505</v>
          </cell>
          <cell r="AT12">
            <v>98064.895512282339</v>
          </cell>
          <cell r="AU12">
            <v>98836.749486415953</v>
          </cell>
          <cell r="AV12">
            <v>91229.697975567382</v>
          </cell>
          <cell r="AW12">
            <v>81952.722268915983</v>
          </cell>
          <cell r="AX12">
            <v>94377.54997439259</v>
          </cell>
          <cell r="AY12">
            <v>103733.65056123183</v>
          </cell>
          <cell r="AZ12">
            <v>98150.212711132626</v>
          </cell>
          <cell r="BA12">
            <v>108680.97816308377</v>
          </cell>
          <cell r="BB12">
            <v>92554.961045231088</v>
          </cell>
          <cell r="BC12">
            <v>102972.78752121782</v>
          </cell>
          <cell r="BD12">
            <v>112222.49147612843</v>
          </cell>
          <cell r="BE12">
            <v>91156.245374319347</v>
          </cell>
          <cell r="BF12">
            <v>88101.00927102995</v>
          </cell>
          <cell r="BG12">
            <v>98763.511934855516</v>
          </cell>
          <cell r="BH12">
            <v>95197.901388390193</v>
          </cell>
          <cell r="BI12">
            <v>3266.3934426229507</v>
          </cell>
        </row>
        <row r="18">
          <cell r="G18">
            <v>56472</v>
          </cell>
          <cell r="H18">
            <v>63725</v>
          </cell>
          <cell r="I18">
            <v>66015</v>
          </cell>
          <cell r="J18">
            <v>65097.999999999993</v>
          </cell>
          <cell r="K18">
            <v>56007</v>
          </cell>
          <cell r="L18">
            <v>46513</v>
          </cell>
          <cell r="M18">
            <v>20210.999999999996</v>
          </cell>
          <cell r="N18">
            <v>56134</v>
          </cell>
          <cell r="O18">
            <v>58711</v>
          </cell>
          <cell r="P18">
            <v>52321</v>
          </cell>
          <cell r="Q18">
            <v>36433.279999999999</v>
          </cell>
          <cell r="R18">
            <v>44619.896000000001</v>
          </cell>
          <cell r="S18">
            <v>49733.36</v>
          </cell>
          <cell r="T18">
            <v>63882.663999999997</v>
          </cell>
          <cell r="U18">
            <v>66744.415999999997</v>
          </cell>
          <cell r="V18">
            <v>31577.7</v>
          </cell>
          <cell r="W18">
            <v>34112.5</v>
          </cell>
          <cell r="X18">
            <v>32480.6</v>
          </cell>
          <cell r="Y18">
            <v>30910.9</v>
          </cell>
          <cell r="Z18">
            <v>31436.3</v>
          </cell>
          <cell r="AA18">
            <v>47345.770458551357</v>
          </cell>
          <cell r="AB18">
            <v>39829.42877350645</v>
          </cell>
          <cell r="AC18">
            <v>44669.143644672047</v>
          </cell>
          <cell r="AD18">
            <v>44618.869586660243</v>
          </cell>
          <cell r="AE18">
            <v>47370.620004348224</v>
          </cell>
          <cell r="AF18">
            <v>53210.850591590744</v>
          </cell>
          <cell r="AG18">
            <v>48312.395435943545</v>
          </cell>
          <cell r="AH18">
            <v>44253.697627417518</v>
          </cell>
          <cell r="AI18">
            <v>57818.472313919323</v>
          </cell>
          <cell r="AJ18">
            <v>47907.895208904571</v>
          </cell>
          <cell r="AK18">
            <v>53221.247907895071</v>
          </cell>
          <cell r="AL18">
            <v>38237.427388590077</v>
          </cell>
          <cell r="AM18">
            <v>34679.226166905559</v>
          </cell>
          <cell r="AN18">
            <v>43147.533558197814</v>
          </cell>
          <cell r="AO18">
            <v>51555.241496125607</v>
          </cell>
          <cell r="AP18">
            <v>55425.215108502751</v>
          </cell>
          <cell r="AQ18">
            <v>53820.117803605579</v>
          </cell>
          <cell r="AR18">
            <v>53152.650378685925</v>
          </cell>
          <cell r="AS18">
            <v>56042.332632125697</v>
          </cell>
          <cell r="AT18">
            <v>52189.096212888304</v>
          </cell>
          <cell r="AU18">
            <v>52498.608778437287</v>
          </cell>
          <cell r="AV18">
            <v>44685.052966136413</v>
          </cell>
          <cell r="AW18">
            <v>36660.146751178421</v>
          </cell>
          <cell r="AX18">
            <v>47498.384079111253</v>
          </cell>
          <cell r="AY18">
            <v>57013.489456838251</v>
          </cell>
          <cell r="AZ18">
            <v>56092.511896356395</v>
          </cell>
          <cell r="BA18">
            <v>63779.533298672774</v>
          </cell>
          <cell r="BB18">
            <v>52496.624423448011</v>
          </cell>
          <cell r="BC18">
            <v>59785.513168830999</v>
          </cell>
          <cell r="BD18">
            <v>71549.733199136288</v>
          </cell>
          <cell r="BE18">
            <v>45467.129841138551</v>
          </cell>
          <cell r="BF18">
            <v>44589.80102379388</v>
          </cell>
          <cell r="BG18">
            <v>63067.441691442611</v>
          </cell>
          <cell r="BH18">
            <v>59809.108638592654</v>
          </cell>
          <cell r="BI18">
            <v>0</v>
          </cell>
        </row>
        <row r="23">
          <cell r="G23">
            <v>163.3907959779977</v>
          </cell>
          <cell r="H23">
            <v>167.28105302509294</v>
          </cell>
          <cell r="I23">
            <v>140.04925369542667</v>
          </cell>
          <cell r="J23">
            <v>186.73233826056887</v>
          </cell>
          <cell r="K23">
            <v>175.0615671192833</v>
          </cell>
          <cell r="L23">
            <v>167.90636612019742</v>
          </cell>
          <cell r="M23">
            <v>148.15267598840953</v>
          </cell>
          <cell r="N23">
            <v>148.15267598840953</v>
          </cell>
          <cell r="O23">
            <v>138.27583092251552</v>
          </cell>
          <cell r="P23">
            <v>148.15267598840953</v>
          </cell>
          <cell r="Q23">
            <v>153.09109852135649</v>
          </cell>
          <cell r="R23">
            <v>158.02952105430344</v>
          </cell>
          <cell r="S23">
            <v>157.04183654771404</v>
          </cell>
          <cell r="T23">
            <v>145.18962246864129</v>
          </cell>
          <cell r="U23">
            <v>133.33740838956851</v>
          </cell>
          <cell r="V23">
            <v>152.22031740853441</v>
          </cell>
          <cell r="W23">
            <v>146.63780032129335</v>
          </cell>
          <cell r="X23">
            <v>140.66837610919396</v>
          </cell>
          <cell r="Y23">
            <v>166.86751570674124</v>
          </cell>
          <cell r="Z23">
            <v>167.47551261723288</v>
          </cell>
          <cell r="AA23">
            <v>174.1082061862322</v>
          </cell>
          <cell r="AB23">
            <v>180.18817529114824</v>
          </cell>
          <cell r="AC23">
            <v>173.94238884700721</v>
          </cell>
          <cell r="AD23">
            <v>179.63545082706497</v>
          </cell>
          <cell r="AE23">
            <v>185.881237271206</v>
          </cell>
          <cell r="AF23">
            <v>236.38171582245485</v>
          </cell>
          <cell r="AG23">
            <v>230.14664266759169</v>
          </cell>
          <cell r="AH23">
            <v>227.05077714879167</v>
          </cell>
          <cell r="AI23">
            <v>214.66731507359171</v>
          </cell>
          <cell r="AJ23">
            <v>207.85641093223171</v>
          </cell>
          <cell r="AK23">
            <v>187.11411195627176</v>
          </cell>
          <cell r="AL23">
            <v>186.74508478643082</v>
          </cell>
          <cell r="AM23">
            <v>166.80771084535886</v>
          </cell>
          <cell r="AN23">
            <v>178.69583443755076</v>
          </cell>
          <cell r="AO23">
            <v>178.57199981679878</v>
          </cell>
          <cell r="AP23">
            <v>190.90964308232051</v>
          </cell>
          <cell r="AQ23">
            <v>206.98337685593012</v>
          </cell>
          <cell r="AR23">
            <v>206.36420375217008</v>
          </cell>
          <cell r="AS23">
            <v>203.07639457120447</v>
          </cell>
          <cell r="AT23">
            <v>203.07639457120447</v>
          </cell>
          <cell r="AU23">
            <v>179.00232512391199</v>
          </cell>
          <cell r="AV23">
            <v>169.28440326039879</v>
          </cell>
          <cell r="AW23">
            <v>173.52264315563599</v>
          </cell>
          <cell r="AX23">
            <v>176.6934286199909</v>
          </cell>
          <cell r="AY23">
            <v>170.70045214869791</v>
          </cell>
          <cell r="AZ23">
            <v>182.04432258268488</v>
          </cell>
          <cell r="BA23">
            <v>135.812524444237</v>
          </cell>
          <cell r="BB23">
            <v>136.73694988815069</v>
          </cell>
          <cell r="BC23">
            <v>140.52690845626566</v>
          </cell>
          <cell r="BD23">
            <v>145.83631782100761</v>
          </cell>
          <cell r="BE23">
            <v>160.51858387853736</v>
          </cell>
          <cell r="BF23">
            <v>159.46190305966056</v>
          </cell>
          <cell r="BG23">
            <v>159.46190305966056</v>
          </cell>
          <cell r="BH23">
            <v>159.46190305966056</v>
          </cell>
          <cell r="BI23">
            <v>0</v>
          </cell>
        </row>
        <row r="28">
          <cell r="G28">
            <v>251.43669678954876</v>
          </cell>
          <cell r="H28">
            <v>257.42328480834755</v>
          </cell>
          <cell r="I28">
            <v>215.51716867675609</v>
          </cell>
          <cell r="J28">
            <v>287.35622490234141</v>
          </cell>
          <cell r="K28">
            <v>269.39646084594511</v>
          </cell>
          <cell r="L28">
            <v>162.37533288329678</v>
          </cell>
          <cell r="M28">
            <v>178.27705343938607</v>
          </cell>
          <cell r="N28">
            <v>192.00586808097867</v>
          </cell>
          <cell r="O28">
            <v>192.99355258756808</v>
          </cell>
          <cell r="P28">
            <v>176.49922132752513</v>
          </cell>
          <cell r="Q28">
            <v>318.53813022014623</v>
          </cell>
          <cell r="R28">
            <v>283.80916759944989</v>
          </cell>
          <cell r="S28">
            <v>289.32834862227145</v>
          </cell>
          <cell r="T28">
            <v>291.61187520150611</v>
          </cell>
          <cell r="U28">
            <v>297.22488625245364</v>
          </cell>
          <cell r="V28">
            <v>256.99550861456095</v>
          </cell>
          <cell r="W28">
            <v>256.99550861456095</v>
          </cell>
          <cell r="X28">
            <v>256.99550861456095</v>
          </cell>
          <cell r="Y28">
            <v>256.99550861456095</v>
          </cell>
          <cell r="Z28">
            <v>256.99550861456095</v>
          </cell>
          <cell r="AA28">
            <v>256.99550861456095</v>
          </cell>
          <cell r="AB28">
            <v>256.99550861456095</v>
          </cell>
          <cell r="AC28">
            <v>256.99550861456095</v>
          </cell>
          <cell r="AD28">
            <v>256.99550861456095</v>
          </cell>
          <cell r="AE28">
            <v>256.99550861456095</v>
          </cell>
          <cell r="AF28">
            <v>256.99550861456095</v>
          </cell>
          <cell r="AG28">
            <v>240.00733510122333</v>
          </cell>
          <cell r="AH28">
            <v>256.99550861456095</v>
          </cell>
          <cell r="AI28">
            <v>256.99550861456095</v>
          </cell>
          <cell r="AJ28">
            <v>256.99550861456095</v>
          </cell>
          <cell r="AK28">
            <v>256.99550861456095</v>
          </cell>
          <cell r="AL28">
            <v>256.99550861456095</v>
          </cell>
          <cell r="AM28">
            <v>256.99550861456095</v>
          </cell>
          <cell r="AN28">
            <v>256.99550861456095</v>
          </cell>
          <cell r="AO28">
            <v>256.99550861456095</v>
          </cell>
          <cell r="AP28">
            <v>256.99550861456095</v>
          </cell>
          <cell r="AQ28">
            <v>256.99550861456095</v>
          </cell>
          <cell r="AR28">
            <v>256.99550861456095</v>
          </cell>
          <cell r="AS28">
            <v>256.99550861456095</v>
          </cell>
          <cell r="AT28">
            <v>256.99550861456095</v>
          </cell>
          <cell r="AU28">
            <v>256.99550861456095</v>
          </cell>
          <cell r="AV28">
            <v>256.99550861456095</v>
          </cell>
          <cell r="AW28">
            <v>256.99550861456095</v>
          </cell>
          <cell r="AX28">
            <v>256.99550861456095</v>
          </cell>
          <cell r="AY28">
            <v>256.99550861456095</v>
          </cell>
          <cell r="AZ28">
            <v>256.99550861456095</v>
          </cell>
          <cell r="BA28">
            <v>256.99550861456095</v>
          </cell>
          <cell r="BB28">
            <v>256.99550861456095</v>
          </cell>
          <cell r="BC28">
            <v>256.99550861456095</v>
          </cell>
          <cell r="BD28">
            <v>256.99550861456095</v>
          </cell>
          <cell r="BE28">
            <v>287.41935395260145</v>
          </cell>
          <cell r="BF28">
            <v>297.1391160284266</v>
          </cell>
          <cell r="BG28">
            <v>275.18878068650099</v>
          </cell>
          <cell r="BH28">
            <v>278.34453476313251</v>
          </cell>
          <cell r="BI28">
            <v>0</v>
          </cell>
        </row>
        <row r="34">
          <cell r="G34">
            <v>2039.4876776756971</v>
          </cell>
          <cell r="H34">
            <v>2078.7958604424693</v>
          </cell>
          <cell r="I34">
            <v>2041.1967291003391</v>
          </cell>
          <cell r="J34">
            <v>2493.2113645143477</v>
          </cell>
          <cell r="K34">
            <v>2099.2455447304301</v>
          </cell>
          <cell r="L34">
            <v>1822.0000000000002</v>
          </cell>
          <cell r="M34">
            <v>1814</v>
          </cell>
          <cell r="N34">
            <v>2227.0000000000005</v>
          </cell>
          <cell r="O34">
            <v>2268</v>
          </cell>
          <cell r="P34">
            <v>2211</v>
          </cell>
          <cell r="Q34">
            <v>1969.0700000000004</v>
          </cell>
          <cell r="R34">
            <v>2094.5699999999997</v>
          </cell>
          <cell r="S34">
            <v>2171.64</v>
          </cell>
          <cell r="T34">
            <v>2110.8200000000006</v>
          </cell>
          <cell r="U34">
            <v>2033.68</v>
          </cell>
          <cell r="V34">
            <v>2934.8185763433339</v>
          </cell>
          <cell r="W34">
            <v>2857.8018604666672</v>
          </cell>
          <cell r="X34">
            <v>2846.921206666666</v>
          </cell>
          <cell r="Y34">
            <v>2514.6704001666667</v>
          </cell>
          <cell r="Z34">
            <v>2329.2845283333336</v>
          </cell>
          <cell r="AA34">
            <v>2276.6247150356803</v>
          </cell>
          <cell r="AB34">
            <v>2280.382582927009</v>
          </cell>
          <cell r="AC34">
            <v>2570.258278410156</v>
          </cell>
          <cell r="AD34">
            <v>2479.3474178876941</v>
          </cell>
          <cell r="AE34">
            <v>2667.1727397810237</v>
          </cell>
          <cell r="AF34">
            <v>2966.1348840642349</v>
          </cell>
          <cell r="AG34">
            <v>2783.7241511406446</v>
          </cell>
          <cell r="AH34">
            <v>3063.2653935966318</v>
          </cell>
          <cell r="AI34">
            <v>3026.1824046617921</v>
          </cell>
          <cell r="AJ34">
            <v>2907.1884708112407</v>
          </cell>
          <cell r="AK34">
            <v>2894.2917880947339</v>
          </cell>
          <cell r="AL34">
            <v>2317.3958928747888</v>
          </cell>
          <cell r="AM34">
            <v>2444.4964908542161</v>
          </cell>
          <cell r="AN34">
            <v>2708.5671562515568</v>
          </cell>
          <cell r="AO34">
            <v>2948.0671728739335</v>
          </cell>
          <cell r="AP34">
            <v>2923.7451881377237</v>
          </cell>
          <cell r="AQ34">
            <v>2293.2148306074723</v>
          </cell>
          <cell r="AR34">
            <v>2480.5695335684009</v>
          </cell>
          <cell r="AS34">
            <v>2848.3282905536676</v>
          </cell>
          <cell r="AT34">
            <v>2894.1228227635584</v>
          </cell>
          <cell r="AU34">
            <v>2913.6003110913161</v>
          </cell>
          <cell r="AV34">
            <v>2777.8304031991775</v>
          </cell>
          <cell r="AW34">
            <v>2310.1116835880357</v>
          </cell>
          <cell r="AX34">
            <v>2791.5792062505875</v>
          </cell>
          <cell r="AY34">
            <v>2751.4154321967121</v>
          </cell>
          <cell r="AZ34">
            <v>2569.1493952095111</v>
          </cell>
          <cell r="BA34">
            <v>2945.4445639295714</v>
          </cell>
          <cell r="BB34">
            <v>2307.2249569706528</v>
          </cell>
          <cell r="BC34">
            <v>2816.2144433199524</v>
          </cell>
          <cell r="BD34">
            <v>2949.9271125534951</v>
          </cell>
          <cell r="BE34">
            <v>2371.5080849834449</v>
          </cell>
          <cell r="BF34">
            <v>2534.9193748261669</v>
          </cell>
          <cell r="BG34">
            <v>2987.551238434718</v>
          </cell>
          <cell r="BH34">
            <v>3201.4325474172451</v>
          </cell>
          <cell r="BI34">
            <v>0</v>
          </cell>
        </row>
        <row r="39">
          <cell r="G39">
            <v>2914.0802898367997</v>
          </cell>
          <cell r="H39">
            <v>2980.0594071827672</v>
          </cell>
          <cell r="I39">
            <v>2813.1557121258811</v>
          </cell>
          <cell r="J39">
            <v>3674.4077578855508</v>
          </cell>
          <cell r="K39">
            <v>2925.9174948537839</v>
          </cell>
          <cell r="L39">
            <v>1556</v>
          </cell>
          <cell r="M39">
            <v>1898</v>
          </cell>
          <cell r="N39">
            <v>2129</v>
          </cell>
          <cell r="O39">
            <v>2054</v>
          </cell>
          <cell r="P39">
            <v>2047</v>
          </cell>
          <cell r="Q39">
            <v>2442.21</v>
          </cell>
          <cell r="R39">
            <v>2252.35</v>
          </cell>
          <cell r="S39">
            <v>2320.92</v>
          </cell>
          <cell r="T39">
            <v>2195.4499999999994</v>
          </cell>
          <cell r="U39">
            <v>2140.3199999999997</v>
          </cell>
          <cell r="V39">
            <v>4718.8432741666675</v>
          </cell>
          <cell r="W39">
            <v>4705.1932741666669</v>
          </cell>
          <cell r="X39">
            <v>4718.8432741666675</v>
          </cell>
          <cell r="Y39">
            <v>4718.8432741666675</v>
          </cell>
          <cell r="Z39">
            <v>4718.8432741666675</v>
          </cell>
          <cell r="AA39">
            <v>4718.8432741666675</v>
          </cell>
          <cell r="AB39">
            <v>4718.8432741666675</v>
          </cell>
          <cell r="AC39">
            <v>4683.7235962063824</v>
          </cell>
          <cell r="AD39">
            <v>4718.8432741666675</v>
          </cell>
          <cell r="AE39">
            <v>4718.8432741666675</v>
          </cell>
          <cell r="AF39">
            <v>4712.4703962916674</v>
          </cell>
          <cell r="AG39">
            <v>4647.7546542916671</v>
          </cell>
          <cell r="AH39">
            <v>4709.8112397916675</v>
          </cell>
          <cell r="AI39">
            <v>4718.8432741666675</v>
          </cell>
          <cell r="AJ39">
            <v>4718.8432741666675</v>
          </cell>
          <cell r="AK39">
            <v>4718.8432741666675</v>
          </cell>
          <cell r="AL39">
            <v>4718.8432741666675</v>
          </cell>
          <cell r="AM39">
            <v>4718.8432741666675</v>
          </cell>
          <cell r="AN39">
            <v>4689.6304467763312</v>
          </cell>
          <cell r="AO39">
            <v>4696.6610203508799</v>
          </cell>
          <cell r="AP39">
            <v>4718.8432741666675</v>
          </cell>
          <cell r="AQ39">
            <v>4662.7592701463964</v>
          </cell>
          <cell r="AR39">
            <v>4718.8432741666675</v>
          </cell>
          <cell r="AS39">
            <v>4718.8432741666675</v>
          </cell>
          <cell r="AT39">
            <v>4718.8432741666675</v>
          </cell>
          <cell r="AU39">
            <v>4712.7633043996293</v>
          </cell>
          <cell r="AV39">
            <v>4718.8432741666675</v>
          </cell>
          <cell r="AW39">
            <v>4718.8432741666675</v>
          </cell>
          <cell r="AX39">
            <v>4718.8432741666675</v>
          </cell>
          <cell r="AY39">
            <v>4696.3063064209036</v>
          </cell>
          <cell r="AZ39">
            <v>4718.8432741666675</v>
          </cell>
          <cell r="BA39">
            <v>4718.8432741666675</v>
          </cell>
          <cell r="BB39">
            <v>4718.8432741666675</v>
          </cell>
          <cell r="BC39">
            <v>4689.3661515437507</v>
          </cell>
          <cell r="BD39">
            <v>4718.8432741666675</v>
          </cell>
          <cell r="BE39">
            <v>5415.5455770533435</v>
          </cell>
          <cell r="BF39">
            <v>5569.5486358866765</v>
          </cell>
          <cell r="BG39">
            <v>4925.8126940633847</v>
          </cell>
          <cell r="BH39">
            <v>5380.3827219694831</v>
          </cell>
          <cell r="BI39">
            <v>0</v>
          </cell>
        </row>
        <row r="44">
          <cell r="G44">
            <v>420.03114511503611</v>
          </cell>
          <cell r="H44">
            <v>430.0318866653941</v>
          </cell>
          <cell r="I44">
            <v>430.0318866653941</v>
          </cell>
          <cell r="J44">
            <v>430.0318866653941</v>
          </cell>
          <cell r="K44">
            <v>440.03262821575214</v>
          </cell>
          <cell r="L44">
            <v>379.0281047585683</v>
          </cell>
          <cell r="M44">
            <v>398.02951370424853</v>
          </cell>
          <cell r="N44">
            <v>418.0309968049645</v>
          </cell>
          <cell r="O44">
            <v>438.03247990568053</v>
          </cell>
          <cell r="P44">
            <v>460.03411131646811</v>
          </cell>
          <cell r="Q44">
            <v>557.04130435494073</v>
          </cell>
          <cell r="R44">
            <v>606.04493795169492</v>
          </cell>
          <cell r="S44">
            <v>655.04857154844922</v>
          </cell>
          <cell r="T44">
            <v>704.0522051452034</v>
          </cell>
          <cell r="U44">
            <v>471.70620379082186</v>
          </cell>
          <cell r="V44">
            <v>459.33328757703129</v>
          </cell>
          <cell r="W44">
            <v>439.50829593473713</v>
          </cell>
          <cell r="X44">
            <v>417.79592243764955</v>
          </cell>
          <cell r="Y44">
            <v>408.83812276814939</v>
          </cell>
          <cell r="Z44">
            <v>397.60906031616764</v>
          </cell>
          <cell r="AA44">
            <v>571.13123420438455</v>
          </cell>
          <cell r="AB44">
            <v>735.61933065982237</v>
          </cell>
          <cell r="AC44">
            <v>917.91705613271824</v>
          </cell>
          <cell r="AD44">
            <v>1103.3295626788843</v>
          </cell>
          <cell r="AE44">
            <v>1279.4233328326995</v>
          </cell>
          <cell r="AF44">
            <v>1163.0592686385237</v>
          </cell>
          <cell r="AG44">
            <v>1058.4871660179792</v>
          </cell>
          <cell r="AH44">
            <v>936.13657701064062</v>
          </cell>
          <cell r="AI44">
            <v>805.8095025397696</v>
          </cell>
          <cell r="AJ44">
            <v>672.38174348741916</v>
          </cell>
          <cell r="AK44">
            <v>654.64013710103211</v>
          </cell>
          <cell r="AL44">
            <v>648.05216772670667</v>
          </cell>
          <cell r="AM44">
            <v>645.32137571263127</v>
          </cell>
          <cell r="AN44">
            <v>637.60884595207108</v>
          </cell>
          <cell r="AO44">
            <v>635.76957111351419</v>
          </cell>
          <cell r="AP44">
            <v>840.66737926145788</v>
          </cell>
          <cell r="AQ44">
            <v>1059.0206619839662</v>
          </cell>
          <cell r="AR44">
            <v>1288.2713356080515</v>
          </cell>
          <cell r="AS44">
            <v>1521.6171553419988</v>
          </cell>
          <cell r="AT44">
            <v>1748.7468770252492</v>
          </cell>
          <cell r="AU44">
            <v>1740.9434162538694</v>
          </cell>
          <cell r="AV44">
            <v>1725.6959804509977</v>
          </cell>
          <cell r="AW44">
            <v>1689.1166506838849</v>
          </cell>
          <cell r="AX44">
            <v>1661.9948442393074</v>
          </cell>
          <cell r="AY44">
            <v>1609.8941913275391</v>
          </cell>
          <cell r="AZ44">
            <v>1580.1941055849841</v>
          </cell>
          <cell r="BA44">
            <v>1541.8125766574772</v>
          </cell>
          <cell r="BB44">
            <v>1536.0255792790565</v>
          </cell>
          <cell r="BC44">
            <v>1531.8119300366527</v>
          </cell>
          <cell r="BD44">
            <v>1535.5642239291817</v>
          </cell>
          <cell r="BE44">
            <v>1557.4601940934788</v>
          </cell>
          <cell r="BF44">
            <v>1577.476079636868</v>
          </cell>
          <cell r="BG44">
            <v>1585.470527117782</v>
          </cell>
          <cell r="BH44">
            <v>1588.1493097384412</v>
          </cell>
          <cell r="BI44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5020</v>
          </cell>
          <cell r="L50">
            <v>3207</v>
          </cell>
          <cell r="M50">
            <v>5212</v>
          </cell>
          <cell r="N50">
            <v>9758</v>
          </cell>
          <cell r="O50">
            <v>10746.000000000002</v>
          </cell>
          <cell r="P50">
            <v>11860</v>
          </cell>
          <cell r="Q50">
            <v>7600.0000000000009</v>
          </cell>
          <cell r="R50">
            <v>10170</v>
          </cell>
          <cell r="S50">
            <v>10460</v>
          </cell>
          <cell r="T50">
            <v>12006</v>
          </cell>
          <cell r="U50">
            <v>19266</v>
          </cell>
          <cell r="V50">
            <v>16418.7</v>
          </cell>
          <cell r="W50">
            <v>23018</v>
          </cell>
          <cell r="X50">
            <v>25674</v>
          </cell>
          <cell r="Y50">
            <v>23961.16</v>
          </cell>
          <cell r="Z50">
            <v>22199</v>
          </cell>
          <cell r="AA50">
            <v>24441</v>
          </cell>
          <cell r="AB50">
            <v>22923</v>
          </cell>
          <cell r="AC50">
            <v>26200</v>
          </cell>
          <cell r="AD50">
            <v>27200</v>
          </cell>
          <cell r="AE50">
            <v>27552</v>
          </cell>
          <cell r="AF50">
            <v>29339.96</v>
          </cell>
          <cell r="AG50">
            <v>25442.940000000002</v>
          </cell>
          <cell r="AH50">
            <v>27522.79</v>
          </cell>
          <cell r="AI50">
            <v>26935.182000000001</v>
          </cell>
          <cell r="AJ50">
            <v>28287.9</v>
          </cell>
          <cell r="AK50">
            <v>24873.878400000001</v>
          </cell>
          <cell r="AL50">
            <v>27615.274400000002</v>
          </cell>
          <cell r="AM50">
            <v>26633.274400000002</v>
          </cell>
          <cell r="AN50">
            <v>26322.396000000001</v>
          </cell>
          <cell r="AO50">
            <v>26482.794399999999</v>
          </cell>
          <cell r="AP50">
            <v>26482.794399999999</v>
          </cell>
          <cell r="AQ50">
            <v>26482.794399999999</v>
          </cell>
          <cell r="AR50">
            <v>26482.794399999999</v>
          </cell>
          <cell r="AS50">
            <v>26482.794399999999</v>
          </cell>
          <cell r="AT50">
            <v>28429.599999999999</v>
          </cell>
          <cell r="AU50">
            <v>26837.799999999996</v>
          </cell>
          <cell r="AV50">
            <v>28055.120000000003</v>
          </cell>
          <cell r="AW50">
            <v>27112.04</v>
          </cell>
          <cell r="AX50">
            <v>26997.64</v>
          </cell>
          <cell r="AY50">
            <v>26389.759999999995</v>
          </cell>
          <cell r="AZ50">
            <v>23587.8</v>
          </cell>
          <cell r="BA50">
            <v>24939.4</v>
          </cell>
          <cell r="BB50">
            <v>24115.3</v>
          </cell>
          <cell r="BC50">
            <v>24831.690000000002</v>
          </cell>
          <cell r="BD50">
            <v>22718.43</v>
          </cell>
          <cell r="BE50">
            <v>28461.5</v>
          </cell>
          <cell r="BF50">
            <v>25105.699999999997</v>
          </cell>
          <cell r="BG50">
            <v>15970.24</v>
          </cell>
          <cell r="BH50">
            <v>15774.26</v>
          </cell>
          <cell r="BI50">
            <v>0</v>
          </cell>
        </row>
        <row r="55">
          <cell r="G55">
            <v>283.18602070003078</v>
          </cell>
          <cell r="H55">
            <v>284.75058435030718</v>
          </cell>
          <cell r="I55">
            <v>286.31514800058363</v>
          </cell>
          <cell r="J55">
            <v>287.87971165086003</v>
          </cell>
          <cell r="K55">
            <v>289.44427530113643</v>
          </cell>
          <cell r="L55">
            <v>289.44427530113643</v>
          </cell>
          <cell r="M55">
            <v>293.35568442682745</v>
          </cell>
          <cell r="N55">
            <v>293.35568442682745</v>
          </cell>
          <cell r="O55">
            <v>297.26709355251853</v>
          </cell>
          <cell r="P55">
            <v>297.26709355251853</v>
          </cell>
          <cell r="Q55">
            <v>265.58467963442115</v>
          </cell>
          <cell r="R55">
            <v>233.90226571632377</v>
          </cell>
          <cell r="S55">
            <v>202.21985179822641</v>
          </cell>
          <cell r="T55">
            <v>170.53743788012903</v>
          </cell>
          <cell r="U55">
            <v>80</v>
          </cell>
          <cell r="V55">
            <v>87.000000000000014</v>
          </cell>
          <cell r="W55">
            <v>94</v>
          </cell>
          <cell r="X55">
            <v>101</v>
          </cell>
          <cell r="Y55">
            <v>108.00000000000001</v>
          </cell>
          <cell r="Z55">
            <v>115</v>
          </cell>
          <cell r="AA55">
            <v>127</v>
          </cell>
          <cell r="AB55">
            <v>139</v>
          </cell>
          <cell r="AC55">
            <v>151</v>
          </cell>
          <cell r="AD55">
            <v>162.99999999999997</v>
          </cell>
          <cell r="AE55">
            <v>175</v>
          </cell>
          <cell r="AF55">
            <v>155.24590163934425</v>
          </cell>
          <cell r="AG55">
            <v>135.49180327868851</v>
          </cell>
          <cell r="AH55">
            <v>115.73770491803279</v>
          </cell>
          <cell r="AI55">
            <v>95.983606557377044</v>
          </cell>
          <cell r="AJ55">
            <v>76.229508196721312</v>
          </cell>
          <cell r="AK55">
            <v>70.131147540983591</v>
          </cell>
          <cell r="AL55">
            <v>64.032786885245898</v>
          </cell>
          <cell r="AM55">
            <v>57.934426229508198</v>
          </cell>
          <cell r="AN55">
            <v>51.83606557377049</v>
          </cell>
          <cell r="AO55">
            <v>45.737704918032783</v>
          </cell>
          <cell r="AP55">
            <v>115.86885245901641</v>
          </cell>
          <cell r="AQ55">
            <v>186</v>
          </cell>
          <cell r="AR55">
            <v>256.13114754098365</v>
          </cell>
          <cell r="AS55">
            <v>326.26229508196724</v>
          </cell>
          <cell r="AT55">
            <v>396.39344262295083</v>
          </cell>
          <cell r="AU55">
            <v>396.39344262295083</v>
          </cell>
          <cell r="AV55">
            <v>396.39344262295083</v>
          </cell>
          <cell r="AW55">
            <v>396.39344262295083</v>
          </cell>
          <cell r="AX55">
            <v>396.39344262295083</v>
          </cell>
          <cell r="AY55">
            <v>396.39344262295083</v>
          </cell>
          <cell r="AZ55">
            <v>396.39344262295083</v>
          </cell>
          <cell r="BA55">
            <v>396.39344262295083</v>
          </cell>
          <cell r="BB55">
            <v>396.39344262295083</v>
          </cell>
          <cell r="BC55">
            <v>396.39344262295083</v>
          </cell>
          <cell r="BD55">
            <v>396.39344262295083</v>
          </cell>
          <cell r="BE55">
            <v>396.39344262295083</v>
          </cell>
          <cell r="BF55">
            <v>396.39344262295083</v>
          </cell>
          <cell r="BG55">
            <v>396.39344262295083</v>
          </cell>
          <cell r="BH55">
            <v>396.39344262295083</v>
          </cell>
          <cell r="BI55">
            <v>396.39344262295083</v>
          </cell>
        </row>
        <row r="70">
          <cell r="G70">
            <v>10247.529075</v>
          </cell>
          <cell r="H70">
            <v>7532.1374099999994</v>
          </cell>
          <cell r="I70">
            <v>10482.335805000001</v>
          </cell>
          <cell r="J70">
            <v>9659.9568699999982</v>
          </cell>
          <cell r="K70">
            <v>8670.7854200000002</v>
          </cell>
          <cell r="L70">
            <v>7656.6813750000001</v>
          </cell>
          <cell r="M70">
            <v>2406.84458</v>
          </cell>
          <cell r="N70">
            <v>10692.745485000001</v>
          </cell>
          <cell r="O70">
            <v>10291.205744999999</v>
          </cell>
          <cell r="P70">
            <v>11547.65382</v>
          </cell>
          <cell r="Q70">
            <v>7911.4817849999999</v>
          </cell>
          <cell r="R70">
            <v>11545.729605</v>
          </cell>
          <cell r="S70">
            <v>5897.4010200000002</v>
          </cell>
          <cell r="T70">
            <v>6020.7433700000001</v>
          </cell>
          <cell r="U70">
            <v>5701.9153239999996</v>
          </cell>
          <cell r="V70">
            <v>6459.6312989999997</v>
          </cell>
          <cell r="W70">
            <v>5356.627708</v>
          </cell>
          <cell r="X70">
            <v>5309.5661490000002</v>
          </cell>
          <cell r="Y70">
            <v>4245.8733359999997</v>
          </cell>
          <cell r="Z70">
            <v>6921.2087979999997</v>
          </cell>
          <cell r="AA70">
            <v>7767.3131250000006</v>
          </cell>
          <cell r="AB70">
            <v>6308.1124130000007</v>
          </cell>
          <cell r="AC70">
            <v>10261.773645000001</v>
          </cell>
          <cell r="AD70">
            <v>5208.1524570000001</v>
          </cell>
          <cell r="AE70">
            <v>8158.7575200000001</v>
          </cell>
          <cell r="AF70">
            <v>7823.8854490000003</v>
          </cell>
          <cell r="AG70">
            <v>8838.5469350000003</v>
          </cell>
          <cell r="AH70">
            <v>6791.5077600000004</v>
          </cell>
          <cell r="AI70">
            <v>6099.0605799999994</v>
          </cell>
          <cell r="AJ70">
            <v>5583.1892970000008</v>
          </cell>
          <cell r="AK70">
            <v>7739.4671700000008</v>
          </cell>
          <cell r="AL70">
            <v>7152.928817</v>
          </cell>
          <cell r="AM70">
            <v>8748.4368267240134</v>
          </cell>
          <cell r="AN70">
            <v>8310.6266923389976</v>
          </cell>
          <cell r="AO70">
            <v>11064.520205463723</v>
          </cell>
          <cell r="AP70">
            <v>10401.424420745952</v>
          </cell>
          <cell r="AQ70">
            <v>8491.7497289999992</v>
          </cell>
          <cell r="AR70">
            <v>9471.5530204073584</v>
          </cell>
          <cell r="AS70">
            <v>8254.1777561192866</v>
          </cell>
          <cell r="AT70">
            <v>7228.0209796298332</v>
          </cell>
          <cell r="AU70">
            <v>9300.6423998724185</v>
          </cell>
          <cell r="AV70">
            <v>8444.4819971162087</v>
          </cell>
          <cell r="AW70">
            <v>8635.552314905819</v>
          </cell>
          <cell r="AX70">
            <v>9879.0261907672684</v>
          </cell>
          <cell r="AY70">
            <v>10448.695771062206</v>
          </cell>
          <cell r="AZ70">
            <v>8766.2807659948721</v>
          </cell>
          <cell r="BA70">
            <v>9966.7429739755171</v>
          </cell>
          <cell r="BB70">
            <v>6590.8169102410257</v>
          </cell>
          <cell r="BC70">
            <v>8524.2759677926861</v>
          </cell>
          <cell r="BD70">
            <v>7950.7683972842815</v>
          </cell>
          <cell r="BE70">
            <v>7038.7702965964318</v>
          </cell>
          <cell r="BF70">
            <v>7870.5696951753407</v>
          </cell>
          <cell r="BG70">
            <v>9395.9516574279187</v>
          </cell>
          <cell r="BH70">
            <v>8610.3682902266301</v>
          </cell>
          <cell r="BI70">
            <v>2870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</row>
      </sheetData>
      <sheetData sheetId="28">
        <row r="12">
          <cell r="G12">
            <v>6025.7820447997055</v>
          </cell>
          <cell r="H12">
            <v>6016.7713608674076</v>
          </cell>
          <cell r="I12">
            <v>6158.1605458821632</v>
          </cell>
          <cell r="J12">
            <v>6203.3309300137498</v>
          </cell>
          <cell r="K12">
            <v>5686.1169650442334</v>
          </cell>
          <cell r="L12">
            <v>7591.2581132175028</v>
          </cell>
          <cell r="M12">
            <v>3490.6432568538166</v>
          </cell>
          <cell r="N12">
            <v>9519.467125076897</v>
          </cell>
          <cell r="O12">
            <v>9988.6328565421391</v>
          </cell>
          <cell r="P12">
            <v>9946.7469931164414</v>
          </cell>
          <cell r="Q12">
            <v>6575.6889226663025</v>
          </cell>
          <cell r="R12">
            <v>6170.3060037188161</v>
          </cell>
          <cell r="S12">
            <v>6592.3306338188358</v>
          </cell>
          <cell r="T12">
            <v>7552.6219672864881</v>
          </cell>
          <cell r="U12">
            <v>7713.0798496478255</v>
          </cell>
          <cell r="V12">
            <v>9584.7334077340965</v>
          </cell>
          <cell r="W12">
            <v>9820.1935269965197</v>
          </cell>
          <cell r="X12">
            <v>9491.5784404884635</v>
          </cell>
          <cell r="Y12">
            <v>8919.5687194085749</v>
          </cell>
          <cell r="Z12">
            <v>10343.948019327841</v>
          </cell>
          <cell r="AA12">
            <v>6133.9279668519048</v>
          </cell>
          <cell r="AB12">
            <v>5960.8211230746529</v>
          </cell>
          <cell r="AC12">
            <v>6422.8157598807375</v>
          </cell>
          <cell r="AD12">
            <v>6805.4612938572027</v>
          </cell>
          <cell r="AE12">
            <v>5887.7049943834645</v>
          </cell>
          <cell r="AF12">
            <v>6496.577087739106</v>
          </cell>
          <cell r="AG12">
            <v>6949.6554382989871</v>
          </cell>
          <cell r="AH12">
            <v>7860.0365911288682</v>
          </cell>
          <cell r="AI12">
            <v>7401.8265094530216</v>
          </cell>
          <cell r="AJ12">
            <v>9246.5449769853785</v>
          </cell>
          <cell r="AK12">
            <v>8731.0909352862418</v>
          </cell>
          <cell r="AL12">
            <v>8172.9995074180897</v>
          </cell>
          <cell r="AM12">
            <v>7737.2489165197512</v>
          </cell>
          <cell r="AN12">
            <v>6985.8780103853651</v>
          </cell>
          <cell r="AO12">
            <v>6955.0742269098109</v>
          </cell>
          <cell r="AP12">
            <v>6082.6553441855822</v>
          </cell>
          <cell r="AQ12">
            <v>6853.6378397917779</v>
          </cell>
          <cell r="AR12">
            <v>6711.8603645273542</v>
          </cell>
          <cell r="AS12">
            <v>7079.7641276079803</v>
          </cell>
          <cell r="AT12">
            <v>7617.740298181202</v>
          </cell>
          <cell r="AU12">
            <v>6532.520756011726</v>
          </cell>
          <cell r="AV12">
            <v>7425.8925688287381</v>
          </cell>
          <cell r="AW12">
            <v>5479.2116045926368</v>
          </cell>
          <cell r="AX12">
            <v>6164.5170303648119</v>
          </cell>
          <cell r="AY12">
            <v>6110.9376059706292</v>
          </cell>
          <cell r="AZ12">
            <v>6672.1203314048889</v>
          </cell>
          <cell r="BA12">
            <v>7080.773271323269</v>
          </cell>
          <cell r="BB12">
            <v>6649.2055106668222</v>
          </cell>
          <cell r="BC12">
            <v>7068.558173671966</v>
          </cell>
          <cell r="BD12">
            <v>7807.9420728578016</v>
          </cell>
          <cell r="BE12">
            <v>6136.4803813126837</v>
          </cell>
          <cell r="BF12">
            <v>6223.4389201012309</v>
          </cell>
          <cell r="BG12">
            <v>7938.4191096778395</v>
          </cell>
          <cell r="BH12">
            <v>7285.2568547532401</v>
          </cell>
          <cell r="BI12">
            <v>396.39344262295083</v>
          </cell>
        </row>
        <row r="16">
          <cell r="G16">
            <v>4009.8979924245878</v>
          </cell>
          <cell r="H16">
            <v>4050.773609065001</v>
          </cell>
          <cell r="I16">
            <v>4099.8243490334971</v>
          </cell>
          <cell r="J16">
            <v>4011.5330170902039</v>
          </cell>
          <cell r="K16">
            <v>3610.9519740141491</v>
          </cell>
          <cell r="L16">
            <v>5909.796653871017</v>
          </cell>
          <cell r="M16">
            <v>1747.8413675440911</v>
          </cell>
          <cell r="N16">
            <v>7734.4841806990862</v>
          </cell>
          <cell r="O16">
            <v>8256.0570490307655</v>
          </cell>
          <cell r="P16">
            <v>8171.035766418705</v>
          </cell>
          <cell r="Q16">
            <v>4430.01</v>
          </cell>
          <cell r="R16">
            <v>3944.94</v>
          </cell>
          <cell r="S16">
            <v>4295.7</v>
          </cell>
          <cell r="T16">
            <v>5130.42</v>
          </cell>
          <cell r="U16">
            <v>5395.71</v>
          </cell>
          <cell r="V16">
            <v>6186.2</v>
          </cell>
          <cell r="W16">
            <v>6493.6</v>
          </cell>
          <cell r="X16">
            <v>6072</v>
          </cell>
          <cell r="Y16">
            <v>5508.2000000000007</v>
          </cell>
          <cell r="Z16">
            <v>6891.9</v>
          </cell>
          <cell r="AA16">
            <v>2831.6630224939549</v>
          </cell>
          <cell r="AB16">
            <v>2710.6854932467581</v>
          </cell>
          <cell r="AC16">
            <v>3333.5508867478002</v>
          </cell>
          <cell r="AD16">
            <v>3765.04752861723</v>
          </cell>
          <cell r="AE16">
            <v>2994.4665053241001</v>
          </cell>
          <cell r="AF16">
            <v>3359.6032195834032</v>
          </cell>
          <cell r="AG16">
            <v>3651.4977308267398</v>
          </cell>
          <cell r="AH16">
            <v>4278.8621463969303</v>
          </cell>
          <cell r="AI16">
            <v>3603.0975892290699</v>
          </cell>
          <cell r="AJ16">
            <v>5215.6481990499396</v>
          </cell>
          <cell r="AK16">
            <v>4974.5747060878502</v>
          </cell>
          <cell r="AL16">
            <v>4648.8250344773896</v>
          </cell>
          <cell r="AM16">
            <v>4466.14606574557</v>
          </cell>
          <cell r="AN16">
            <v>3967.8858111659601</v>
          </cell>
          <cell r="AO16">
            <v>4182.1007051324996</v>
          </cell>
          <cell r="AP16">
            <v>3201.9735123336841</v>
          </cell>
          <cell r="AQ16">
            <v>3874.7967090668399</v>
          </cell>
          <cell r="AR16">
            <v>3588.3726202462726</v>
          </cell>
          <cell r="AS16">
            <v>3895.3914669231199</v>
          </cell>
          <cell r="AT16">
            <v>4300.7106980577701</v>
          </cell>
          <cell r="AU16">
            <v>3179.6098195802188</v>
          </cell>
          <cell r="AV16">
            <v>4060.4449323627332</v>
          </cell>
          <cell r="AW16">
            <v>2112.3605147387739</v>
          </cell>
          <cell r="AX16">
            <v>2791.4554070019722</v>
          </cell>
          <cell r="AY16">
            <v>2758.9644189971632</v>
          </cell>
          <cell r="AZ16">
            <v>3269.1378726673101</v>
          </cell>
          <cell r="BA16">
            <v>3670.7800645523298</v>
          </cell>
          <cell r="BB16">
            <v>3222.2467596782099</v>
          </cell>
          <cell r="BC16">
            <v>3646.8992389160599</v>
          </cell>
          <cell r="BD16">
            <v>4370.4922899011199</v>
          </cell>
          <cell r="BE16">
            <v>2649.7281498927991</v>
          </cell>
          <cell r="BF16">
            <v>2696.0128207527259</v>
          </cell>
          <cell r="BG16">
            <v>4393.33928438372</v>
          </cell>
          <cell r="BH16">
            <v>3739.0850932043204</v>
          </cell>
          <cell r="BI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</row>
        <row r="23">
          <cell r="G23">
            <v>4009.8979924245878</v>
          </cell>
          <cell r="H23">
            <v>4050.773609065001</v>
          </cell>
          <cell r="I23">
            <v>4099.8243490334971</v>
          </cell>
          <cell r="J23">
            <v>4011.5330170902039</v>
          </cell>
          <cell r="K23">
            <v>3610.9519740141491</v>
          </cell>
          <cell r="L23">
            <v>5909.796653871017</v>
          </cell>
          <cell r="M23">
            <v>1747.8413675440911</v>
          </cell>
          <cell r="N23">
            <v>7734.4841806990862</v>
          </cell>
          <cell r="O23">
            <v>8256.0570490307655</v>
          </cell>
          <cell r="P23">
            <v>8171.035766418705</v>
          </cell>
          <cell r="Q23">
            <v>4430.01</v>
          </cell>
          <cell r="R23">
            <v>3944.94</v>
          </cell>
          <cell r="S23">
            <v>4295.7</v>
          </cell>
          <cell r="T23">
            <v>5130.42</v>
          </cell>
          <cell r="U23">
            <v>5395.71</v>
          </cell>
          <cell r="V23">
            <v>6186.2</v>
          </cell>
          <cell r="W23">
            <v>6493.6</v>
          </cell>
          <cell r="X23">
            <v>6072</v>
          </cell>
          <cell r="Y23">
            <v>5508.2000000000007</v>
          </cell>
          <cell r="Z23">
            <v>6891.9</v>
          </cell>
          <cell r="AA23">
            <v>2831.6630224939549</v>
          </cell>
          <cell r="AB23">
            <v>2710.6854932467581</v>
          </cell>
          <cell r="AC23">
            <v>3333.5508867478002</v>
          </cell>
          <cell r="AD23">
            <v>3765.04752861723</v>
          </cell>
          <cell r="AE23">
            <v>2994.4665053241001</v>
          </cell>
          <cell r="AF23">
            <v>3359.6032195834032</v>
          </cell>
          <cell r="AG23">
            <v>3651.4977308267398</v>
          </cell>
          <cell r="AH23">
            <v>4278.8621463969303</v>
          </cell>
          <cell r="AI23">
            <v>3603.0975892290699</v>
          </cell>
          <cell r="AJ23">
            <v>5215.6481990499396</v>
          </cell>
          <cell r="AK23">
            <v>4974.5747060878502</v>
          </cell>
          <cell r="AL23">
            <v>4648.8250344773896</v>
          </cell>
          <cell r="AM23">
            <v>4466.14606574557</v>
          </cell>
          <cell r="AN23">
            <v>3967.8858111659601</v>
          </cell>
          <cell r="AO23">
            <v>4182.1007051324996</v>
          </cell>
          <cell r="AP23">
            <v>3201.9735123336841</v>
          </cell>
          <cell r="AQ23">
            <v>3874.7967090668399</v>
          </cell>
          <cell r="AR23">
            <v>3588.3726202462726</v>
          </cell>
          <cell r="AS23">
            <v>3895.3914669231199</v>
          </cell>
          <cell r="AT23">
            <v>4300.7106980577701</v>
          </cell>
          <cell r="AU23">
            <v>3179.6098195802188</v>
          </cell>
          <cell r="AV23">
            <v>4060.4449323627332</v>
          </cell>
          <cell r="AW23">
            <v>2112.3605147387739</v>
          </cell>
          <cell r="AX23">
            <v>2791.4554070019722</v>
          </cell>
          <cell r="AY23">
            <v>2758.9644189971632</v>
          </cell>
          <cell r="AZ23">
            <v>3269.1378726673101</v>
          </cell>
          <cell r="BA23">
            <v>3670.7800645523298</v>
          </cell>
          <cell r="BB23">
            <v>3222.2467596782099</v>
          </cell>
          <cell r="BC23">
            <v>3646.8992389160599</v>
          </cell>
          <cell r="BD23">
            <v>4370.4922899011199</v>
          </cell>
          <cell r="BE23">
            <v>2649.7281498927991</v>
          </cell>
          <cell r="BF23">
            <v>2696.0128207527259</v>
          </cell>
          <cell r="BG23">
            <v>4393.33928438372</v>
          </cell>
          <cell r="BH23">
            <v>3739.0850932043204</v>
          </cell>
          <cell r="BI23">
            <v>0</v>
          </cell>
        </row>
        <row r="27">
          <cell r="G27">
            <v>169.248720992405</v>
          </cell>
          <cell r="H27">
            <v>135.39897679392402</v>
          </cell>
          <cell r="I27">
            <v>135.39897679392402</v>
          </cell>
          <cell r="J27">
            <v>169.248720992405</v>
          </cell>
          <cell r="K27">
            <v>135.39897679392402</v>
          </cell>
          <cell r="L27">
            <v>59.087282365567404</v>
          </cell>
          <cell r="M27">
            <v>59.087282365567404</v>
          </cell>
          <cell r="N27">
            <v>59.087282365567404</v>
          </cell>
          <cell r="O27">
            <v>59.087282365567404</v>
          </cell>
          <cell r="P27">
            <v>59.087282365567404</v>
          </cell>
          <cell r="Q27">
            <v>29.543641182783702</v>
          </cell>
          <cell r="R27">
            <v>29.543641182783702</v>
          </cell>
          <cell r="S27">
            <v>29.543641182783702</v>
          </cell>
          <cell r="T27">
            <v>29.543641182783702</v>
          </cell>
          <cell r="U27">
            <v>23.634912946226962</v>
          </cell>
          <cell r="V27">
            <v>96.935122011339317</v>
          </cell>
          <cell r="W27">
            <v>93.953246869624707</v>
          </cell>
          <cell r="X27">
            <v>88.082977030245601</v>
          </cell>
          <cell r="Y27">
            <v>81.957579675503297</v>
          </cell>
          <cell r="Z27">
            <v>71.011661324600894</v>
          </cell>
          <cell r="AA27">
            <v>60.6761690880533</v>
          </cell>
          <cell r="AB27">
            <v>61.488562159150561</v>
          </cell>
          <cell r="AC27">
            <v>54.005611791577287</v>
          </cell>
          <cell r="AD27">
            <v>64.118097343903628</v>
          </cell>
          <cell r="AE27">
            <v>66.241748070954117</v>
          </cell>
          <cell r="AF27">
            <v>62.27914569300227</v>
          </cell>
          <cell r="AG27">
            <v>93.348258019011126</v>
          </cell>
          <cell r="AH27">
            <v>88.031095286552727</v>
          </cell>
          <cell r="AI27">
            <v>78.642387457791031</v>
          </cell>
          <cell r="AJ27">
            <v>70.833989453022426</v>
          </cell>
          <cell r="AK27">
            <v>56.562685569491862</v>
          </cell>
          <cell r="AL27">
            <v>51.434071351653529</v>
          </cell>
          <cell r="AM27">
            <v>47.046941187311688</v>
          </cell>
          <cell r="AN27">
            <v>49.289052932390874</v>
          </cell>
          <cell r="AO27">
            <v>58.677760761152555</v>
          </cell>
          <cell r="AP27">
            <v>50.088864016566077</v>
          </cell>
          <cell r="AQ27">
            <v>61.477820370737646</v>
          </cell>
          <cell r="AR27">
            <v>52.551549100801743</v>
          </cell>
          <cell r="AS27">
            <v>53.912115957310917</v>
          </cell>
          <cell r="AT27">
            <v>53.912115957310917</v>
          </cell>
          <cell r="AU27">
            <v>48.099227439631356</v>
          </cell>
          <cell r="AV27">
            <v>52.530685629032035</v>
          </cell>
          <cell r="AW27">
            <v>53.456819461903152</v>
          </cell>
          <cell r="AX27">
            <v>54.938362309605168</v>
          </cell>
          <cell r="AY27">
            <v>52.980483990601137</v>
          </cell>
          <cell r="AZ27">
            <v>58.001097415901626</v>
          </cell>
          <cell r="BA27">
            <v>69.79363951340865</v>
          </cell>
          <cell r="BB27">
            <v>72.040864636173623</v>
          </cell>
          <cell r="BC27">
            <v>73.970829832891482</v>
          </cell>
          <cell r="BD27">
            <v>74.61713728504543</v>
          </cell>
          <cell r="BE27">
            <v>80.325834429514231</v>
          </cell>
          <cell r="BF27">
            <v>79.112977270556527</v>
          </cell>
          <cell r="BG27">
            <v>79.112977270556527</v>
          </cell>
          <cell r="BH27">
            <v>79.112977270556527</v>
          </cell>
          <cell r="BI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</row>
        <row r="33">
          <cell r="G33">
            <v>169.248720992405</v>
          </cell>
          <cell r="H33">
            <v>135.39897679392402</v>
          </cell>
          <cell r="I33">
            <v>135.39897679392402</v>
          </cell>
          <cell r="J33">
            <v>169.248720992405</v>
          </cell>
          <cell r="K33">
            <v>135.39897679392402</v>
          </cell>
          <cell r="L33">
            <v>59.087282365567404</v>
          </cell>
          <cell r="M33">
            <v>59.087282365567404</v>
          </cell>
          <cell r="N33">
            <v>59.087282365567404</v>
          </cell>
          <cell r="O33">
            <v>59.087282365567404</v>
          </cell>
          <cell r="P33">
            <v>59.087282365567404</v>
          </cell>
          <cell r="Q33">
            <v>29.543641182783702</v>
          </cell>
          <cell r="R33">
            <v>29.543641182783702</v>
          </cell>
          <cell r="S33">
            <v>29.543641182783702</v>
          </cell>
          <cell r="T33">
            <v>29.543641182783702</v>
          </cell>
          <cell r="U33">
            <v>23.634912946226962</v>
          </cell>
          <cell r="V33">
            <v>96.935122011339317</v>
          </cell>
          <cell r="W33">
            <v>93.953246869624707</v>
          </cell>
          <cell r="X33">
            <v>88.082977030245601</v>
          </cell>
          <cell r="Y33">
            <v>81.957579675503297</v>
          </cell>
          <cell r="Z33">
            <v>71.011661324600894</v>
          </cell>
          <cell r="AA33">
            <v>60.6761690880533</v>
          </cell>
          <cell r="AB33">
            <v>61.488562159150561</v>
          </cell>
          <cell r="AC33">
            <v>54.005611791577287</v>
          </cell>
          <cell r="AD33">
            <v>64.118097343903628</v>
          </cell>
          <cell r="AE33">
            <v>66.241748070954117</v>
          </cell>
          <cell r="AF33">
            <v>62.27914569300227</v>
          </cell>
          <cell r="AG33">
            <v>93.348258019011126</v>
          </cell>
          <cell r="AH33">
            <v>88.031095286552727</v>
          </cell>
          <cell r="AI33">
            <v>78.642387457791031</v>
          </cell>
          <cell r="AJ33">
            <v>70.833989453022426</v>
          </cell>
          <cell r="AK33">
            <v>56.562685569491862</v>
          </cell>
          <cell r="AL33">
            <v>51.434071351653529</v>
          </cell>
          <cell r="AM33">
            <v>47.046941187311688</v>
          </cell>
          <cell r="AN33">
            <v>49.289052932390874</v>
          </cell>
          <cell r="AO33">
            <v>58.677760761152555</v>
          </cell>
          <cell r="AP33">
            <v>50.088864016566077</v>
          </cell>
          <cell r="AQ33">
            <v>61.477820370737646</v>
          </cell>
          <cell r="AR33">
            <v>52.551549100801743</v>
          </cell>
          <cell r="AS33">
            <v>53.912115957310917</v>
          </cell>
          <cell r="AT33">
            <v>53.912115957310917</v>
          </cell>
          <cell r="AU33">
            <v>48.099227439631356</v>
          </cell>
          <cell r="AV33">
            <v>52.530685629032035</v>
          </cell>
          <cell r="AW33">
            <v>53.456819461903152</v>
          </cell>
          <cell r="AX33">
            <v>54.938362309605168</v>
          </cell>
          <cell r="AY33">
            <v>52.980483990601137</v>
          </cell>
          <cell r="AZ33">
            <v>58.001097415901626</v>
          </cell>
          <cell r="BA33">
            <v>69.79363951340865</v>
          </cell>
          <cell r="BB33">
            <v>72.040864636173623</v>
          </cell>
          <cell r="BC33">
            <v>73.970829832891482</v>
          </cell>
          <cell r="BD33">
            <v>74.61713728504543</v>
          </cell>
          <cell r="BE33">
            <v>80.325834429514231</v>
          </cell>
          <cell r="BF33">
            <v>79.112977270556527</v>
          </cell>
          <cell r="BG33">
            <v>79.112977270556527</v>
          </cell>
          <cell r="BH33">
            <v>79.112977270556527</v>
          </cell>
          <cell r="BI33">
            <v>0</v>
          </cell>
        </row>
        <row r="37">
          <cell r="G37">
            <v>126.18769083543202</v>
          </cell>
          <cell r="H37">
            <v>100.95015266834561</v>
          </cell>
          <cell r="I37">
            <v>100.95015266834561</v>
          </cell>
          <cell r="J37">
            <v>126.18769083543202</v>
          </cell>
          <cell r="K37">
            <v>100.95015266834561</v>
          </cell>
          <cell r="L37">
            <v>21.862294475259937</v>
          </cell>
          <cell r="M37">
            <v>25.998404240849659</v>
          </cell>
          <cell r="N37">
            <v>27.180149888161004</v>
          </cell>
          <cell r="O37">
            <v>21.862294475259937</v>
          </cell>
          <cell r="P37">
            <v>25.998404240849659</v>
          </cell>
          <cell r="Q37">
            <v>41.272466732348832</v>
          </cell>
          <cell r="R37">
            <v>39.275316588392648</v>
          </cell>
          <cell r="S37">
            <v>35.795075657060728</v>
          </cell>
          <cell r="T37">
            <v>38.572177928242397</v>
          </cell>
          <cell r="U37">
            <v>36.084603340652016</v>
          </cell>
          <cell r="V37">
            <v>52.587681305354991</v>
          </cell>
          <cell r="W37">
            <v>51.405935658043646</v>
          </cell>
          <cell r="X37">
            <v>52.587681305354991</v>
          </cell>
          <cell r="Y37">
            <v>52.587681305354991</v>
          </cell>
          <cell r="Z37">
            <v>52.587681305354991</v>
          </cell>
          <cell r="AA37">
            <v>52.587681305354991</v>
          </cell>
          <cell r="AB37">
            <v>52.587681305354991</v>
          </cell>
          <cell r="AC37">
            <v>52.587681305354991</v>
          </cell>
          <cell r="AD37">
            <v>52.587681305354991</v>
          </cell>
          <cell r="AE37">
            <v>52.587681305354991</v>
          </cell>
          <cell r="AF37">
            <v>52.587681305354991</v>
          </cell>
          <cell r="AG37">
            <v>52.587681305354991</v>
          </cell>
          <cell r="AH37">
            <v>52.587681305354991</v>
          </cell>
          <cell r="AI37">
            <v>52.587681305354991</v>
          </cell>
          <cell r="AJ37">
            <v>52.587681305354991</v>
          </cell>
          <cell r="AK37">
            <v>52.587681305354991</v>
          </cell>
          <cell r="AL37">
            <v>52.587681305354991</v>
          </cell>
          <cell r="AM37">
            <v>52.587681305354991</v>
          </cell>
          <cell r="AN37">
            <v>52.587681305354991</v>
          </cell>
          <cell r="AO37">
            <v>52.587681305354991</v>
          </cell>
          <cell r="AP37">
            <v>52.587681305354991</v>
          </cell>
          <cell r="AQ37">
            <v>52.587681305354991</v>
          </cell>
          <cell r="AR37">
            <v>52.587681305354991</v>
          </cell>
          <cell r="AS37">
            <v>52.587681305354991</v>
          </cell>
          <cell r="AT37">
            <v>52.587681305354991</v>
          </cell>
          <cell r="AU37">
            <v>52.587681305354991</v>
          </cell>
          <cell r="AV37">
            <v>52.587681305354991</v>
          </cell>
          <cell r="AW37">
            <v>52.587681305354991</v>
          </cell>
          <cell r="AX37">
            <v>52.587681305354991</v>
          </cell>
          <cell r="AY37">
            <v>52.587681305354991</v>
          </cell>
          <cell r="AZ37">
            <v>52.587681305354991</v>
          </cell>
          <cell r="BA37">
            <v>52.587681305354991</v>
          </cell>
          <cell r="BB37">
            <v>52.587681305354991</v>
          </cell>
          <cell r="BC37">
            <v>52.587681305354991</v>
          </cell>
          <cell r="BD37">
            <v>52.587681305354991</v>
          </cell>
          <cell r="BE37">
            <v>58.04001300955882</v>
          </cell>
          <cell r="BF37">
            <v>59.628285468343634</v>
          </cell>
          <cell r="BG37">
            <v>55.651356896009652</v>
          </cell>
          <cell r="BH37">
            <v>60.887256633655326</v>
          </cell>
          <cell r="BI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</row>
        <row r="43">
          <cell r="G43">
            <v>126.18769083543202</v>
          </cell>
          <cell r="H43">
            <v>100.95015266834561</v>
          </cell>
          <cell r="I43">
            <v>100.95015266834561</v>
          </cell>
          <cell r="J43">
            <v>126.18769083543202</v>
          </cell>
          <cell r="K43">
            <v>100.95015266834561</v>
          </cell>
          <cell r="L43">
            <v>21.862294475259937</v>
          </cell>
          <cell r="M43">
            <v>25.998404240849659</v>
          </cell>
          <cell r="N43">
            <v>27.180149888161004</v>
          </cell>
          <cell r="O43">
            <v>21.862294475259937</v>
          </cell>
          <cell r="P43">
            <v>25.998404240849659</v>
          </cell>
          <cell r="Q43">
            <v>41.272466732348832</v>
          </cell>
          <cell r="R43">
            <v>39.275316588392648</v>
          </cell>
          <cell r="S43">
            <v>35.795075657060728</v>
          </cell>
          <cell r="T43">
            <v>38.572177928242397</v>
          </cell>
          <cell r="U43">
            <v>36.084603340652016</v>
          </cell>
          <cell r="V43">
            <v>52.587681305354991</v>
          </cell>
          <cell r="W43">
            <v>51.405935658043646</v>
          </cell>
          <cell r="X43">
            <v>52.587681305354991</v>
          </cell>
          <cell r="Y43">
            <v>52.587681305354991</v>
          </cell>
          <cell r="Z43">
            <v>52.587681305354991</v>
          </cell>
          <cell r="AA43">
            <v>52.587681305354991</v>
          </cell>
          <cell r="AB43">
            <v>52.587681305354991</v>
          </cell>
          <cell r="AC43">
            <v>52.587681305354991</v>
          </cell>
          <cell r="AD43">
            <v>52.587681305354991</v>
          </cell>
          <cell r="AE43">
            <v>52.587681305354991</v>
          </cell>
          <cell r="AF43">
            <v>52.587681305354991</v>
          </cell>
          <cell r="AG43">
            <v>52.587681305354991</v>
          </cell>
          <cell r="AH43">
            <v>52.587681305354991</v>
          </cell>
          <cell r="AI43">
            <v>52.587681305354991</v>
          </cell>
          <cell r="AJ43">
            <v>52.587681305354991</v>
          </cell>
          <cell r="AK43">
            <v>52.587681305354991</v>
          </cell>
          <cell r="AL43">
            <v>52.587681305354991</v>
          </cell>
          <cell r="AM43">
            <v>52.587681305354991</v>
          </cell>
          <cell r="AN43">
            <v>52.587681305354991</v>
          </cell>
          <cell r="AO43">
            <v>52.587681305354991</v>
          </cell>
          <cell r="AP43">
            <v>52.587681305354991</v>
          </cell>
          <cell r="AQ43">
            <v>52.587681305354991</v>
          </cell>
          <cell r="AR43">
            <v>52.587681305354991</v>
          </cell>
          <cell r="AS43">
            <v>52.587681305354991</v>
          </cell>
          <cell r="AT43">
            <v>52.587681305354991</v>
          </cell>
          <cell r="AU43">
            <v>52.587681305354991</v>
          </cell>
          <cell r="AV43">
            <v>52.587681305354991</v>
          </cell>
          <cell r="AW43">
            <v>52.587681305354991</v>
          </cell>
          <cell r="AX43">
            <v>52.587681305354991</v>
          </cell>
          <cell r="AY43">
            <v>52.587681305354991</v>
          </cell>
          <cell r="AZ43">
            <v>52.587681305354991</v>
          </cell>
          <cell r="BA43">
            <v>52.587681305354991</v>
          </cell>
          <cell r="BB43">
            <v>52.587681305354991</v>
          </cell>
          <cell r="BC43">
            <v>52.587681305354991</v>
          </cell>
          <cell r="BD43">
            <v>52.587681305354991</v>
          </cell>
          <cell r="BE43">
            <v>58.04001300955882</v>
          </cell>
          <cell r="BF43">
            <v>59.628285468343634</v>
          </cell>
          <cell r="BG43">
            <v>55.651356896009652</v>
          </cell>
          <cell r="BH43">
            <v>60.887256633655326</v>
          </cell>
          <cell r="BI43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</row>
        <row r="58">
          <cell r="G58">
            <v>90.853222410197802</v>
          </cell>
          <cell r="H58">
            <v>90.853222410197802</v>
          </cell>
          <cell r="I58">
            <v>90.853222410197802</v>
          </cell>
          <cell r="J58">
            <v>90.853222410197802</v>
          </cell>
          <cell r="K58">
            <v>90.853222410197802</v>
          </cell>
          <cell r="L58">
            <v>227</v>
          </cell>
          <cell r="M58">
            <v>244</v>
          </cell>
          <cell r="N58">
            <v>264</v>
          </cell>
          <cell r="O58">
            <v>208</v>
          </cell>
          <cell r="P58">
            <v>247</v>
          </cell>
          <cell r="Q58">
            <v>405.24</v>
          </cell>
          <cell r="R58">
            <v>393.14</v>
          </cell>
          <cell r="S58">
            <v>372.21000000000004</v>
          </cell>
          <cell r="T58">
            <v>397.40999999999997</v>
          </cell>
          <cell r="U58">
            <v>372.21000000000004</v>
          </cell>
          <cell r="V58">
            <v>1225.3752216666667</v>
          </cell>
          <cell r="W58">
            <v>1178.2682966666669</v>
          </cell>
          <cell r="X58">
            <v>1233.4739883333336</v>
          </cell>
          <cell r="Y58">
            <v>1233.4739883333336</v>
          </cell>
          <cell r="Z58">
            <v>1233.4739883333336</v>
          </cell>
          <cell r="AA58">
            <v>1233.4739883333336</v>
          </cell>
          <cell r="AB58">
            <v>1233.4739883333336</v>
          </cell>
          <cell r="AC58">
            <v>1194.4839220582035</v>
          </cell>
          <cell r="AD58">
            <v>1233.4739883333336</v>
          </cell>
          <cell r="AE58">
            <v>1225.7083334953113</v>
          </cell>
          <cell r="AF58">
            <v>1233.4739883333336</v>
          </cell>
          <cell r="AG58">
            <v>1153.0369781175002</v>
          </cell>
          <cell r="AH58">
            <v>1233.4739883333336</v>
          </cell>
          <cell r="AI58">
            <v>1221.5337243800002</v>
          </cell>
          <cell r="AJ58">
            <v>1233.4739883333336</v>
          </cell>
          <cell r="AK58">
            <v>1233.4739883333336</v>
          </cell>
          <cell r="AL58">
            <v>1233.4739883333336</v>
          </cell>
          <cell r="AM58">
            <v>1233.4739883333336</v>
          </cell>
          <cell r="AN58">
            <v>1233.4739883333336</v>
          </cell>
          <cell r="AO58">
            <v>1213.7853959959309</v>
          </cell>
          <cell r="AP58">
            <v>1228.8906041900004</v>
          </cell>
          <cell r="AQ58">
            <v>1233.4739883333336</v>
          </cell>
          <cell r="AR58">
            <v>1233.4739883333336</v>
          </cell>
          <cell r="AS58">
            <v>1233.4739883333336</v>
          </cell>
          <cell r="AT58">
            <v>1194.9793054531644</v>
          </cell>
          <cell r="AU58">
            <v>1233.4739883333336</v>
          </cell>
          <cell r="AV58">
            <v>1233.4739883333336</v>
          </cell>
          <cell r="AW58">
            <v>1233.4739883333336</v>
          </cell>
          <cell r="AX58">
            <v>1225.7884959381565</v>
          </cell>
          <cell r="AY58">
            <v>1198.0754210606585</v>
          </cell>
          <cell r="AZ58">
            <v>1233.4739883333336</v>
          </cell>
          <cell r="BA58">
            <v>1233.4739883333336</v>
          </cell>
          <cell r="BB58">
            <v>1233.4739883333336</v>
          </cell>
          <cell r="BC58">
            <v>1221.4195429686451</v>
          </cell>
          <cell r="BD58">
            <v>1233.4739883333336</v>
          </cell>
          <cell r="BE58">
            <v>1261.9233446582732</v>
          </cell>
          <cell r="BF58">
            <v>1290.3927985419186</v>
          </cell>
          <cell r="BG58">
            <v>1320.3010481484964</v>
          </cell>
          <cell r="BH58">
            <v>1303.616633796204</v>
          </cell>
          <cell r="BI58">
            <v>0</v>
          </cell>
        </row>
        <row r="60">
          <cell r="G60">
            <v>238.81194098885973</v>
          </cell>
          <cell r="H60">
            <v>244.21899896632016</v>
          </cell>
          <cell r="I60">
            <v>230.54106582434076</v>
          </cell>
          <cell r="J60">
            <v>301.12157571825713</v>
          </cell>
          <cell r="K60">
            <v>239.78201237496674</v>
          </cell>
          <cell r="L60">
            <v>152</v>
          </cell>
          <cell r="M60">
            <v>156</v>
          </cell>
          <cell r="N60">
            <v>167</v>
          </cell>
          <cell r="O60">
            <v>162</v>
          </cell>
          <cell r="P60">
            <v>152</v>
          </cell>
          <cell r="Q60">
            <v>171.86</v>
          </cell>
          <cell r="R60">
            <v>167.26999999999998</v>
          </cell>
          <cell r="S60">
            <v>166.8</v>
          </cell>
          <cell r="T60">
            <v>166.01999999999998</v>
          </cell>
          <cell r="U60">
            <v>165.75</v>
          </cell>
          <cell r="V60">
            <v>319.5893333333334</v>
          </cell>
          <cell r="W60">
            <v>306.97933333333333</v>
          </cell>
          <cell r="X60">
            <v>331.40266666666673</v>
          </cell>
          <cell r="Y60">
            <v>334.52266666666674</v>
          </cell>
          <cell r="Z60">
            <v>334.52266666666674</v>
          </cell>
          <cell r="AA60">
            <v>313.24288533333333</v>
          </cell>
          <cell r="AB60">
            <v>323.7341173333333</v>
          </cell>
          <cell r="AC60">
            <v>301.30168333333336</v>
          </cell>
          <cell r="AD60">
            <v>320.69528039069775</v>
          </cell>
          <cell r="AE60">
            <v>327.72454660661214</v>
          </cell>
          <cell r="AF60">
            <v>327.83237333333329</v>
          </cell>
          <cell r="AG60">
            <v>318.68030933333335</v>
          </cell>
          <cell r="AH60">
            <v>319.78398933333335</v>
          </cell>
          <cell r="AI60">
            <v>329.15816533333333</v>
          </cell>
          <cell r="AJ60">
            <v>331.76945600000005</v>
          </cell>
          <cell r="AK60">
            <v>330.20718420365955</v>
          </cell>
          <cell r="AL60">
            <v>334.52266666666674</v>
          </cell>
          <cell r="AM60">
            <v>334.52266666666674</v>
          </cell>
          <cell r="AN60">
            <v>329.94063466666671</v>
          </cell>
          <cell r="AO60">
            <v>329.95361339061265</v>
          </cell>
          <cell r="AP60">
            <v>320.01509333333337</v>
          </cell>
          <cell r="AQ60">
            <v>296.96276482594772</v>
          </cell>
          <cell r="AR60">
            <v>332.95983374800642</v>
          </cell>
          <cell r="AS60">
            <v>287.50709533333338</v>
          </cell>
          <cell r="AT60">
            <v>334.52266666666674</v>
          </cell>
          <cell r="AU60">
            <v>330.86884713305295</v>
          </cell>
          <cell r="AV60">
            <v>331.11297411614959</v>
          </cell>
          <cell r="AW60">
            <v>330.98220763238555</v>
          </cell>
          <cell r="AX60">
            <v>330.96880344948295</v>
          </cell>
          <cell r="AY60">
            <v>330.75080344948293</v>
          </cell>
          <cell r="AZ60">
            <v>330.9288455506408</v>
          </cell>
          <cell r="BA60">
            <v>331.02344878281627</v>
          </cell>
          <cell r="BB60">
            <v>330.92064676355932</v>
          </cell>
          <cell r="BC60">
            <v>330.85379343022601</v>
          </cell>
          <cell r="BD60">
            <v>331.13980943022602</v>
          </cell>
          <cell r="BE60">
            <v>340.78917073011996</v>
          </cell>
          <cell r="BF60">
            <v>341.15228606345329</v>
          </cell>
          <cell r="BG60">
            <v>341.43528887898231</v>
          </cell>
          <cell r="BH60">
            <v>341.30136421231566</v>
          </cell>
          <cell r="BI60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</row>
        <row r="65">
          <cell r="G65">
            <v>329.66516339905752</v>
          </cell>
          <cell r="H65">
            <v>335.07222137651797</v>
          </cell>
          <cell r="I65">
            <v>321.39428823453858</v>
          </cell>
          <cell r="J65">
            <v>391.97479812845495</v>
          </cell>
          <cell r="K65">
            <v>330.63523478516453</v>
          </cell>
          <cell r="L65">
            <v>379</v>
          </cell>
          <cell r="M65">
            <v>400</v>
          </cell>
          <cell r="N65">
            <v>431</v>
          </cell>
          <cell r="O65">
            <v>370</v>
          </cell>
          <cell r="P65">
            <v>399</v>
          </cell>
          <cell r="Q65">
            <v>577.1</v>
          </cell>
          <cell r="R65">
            <v>560.41</v>
          </cell>
          <cell r="S65">
            <v>539.01</v>
          </cell>
          <cell r="T65">
            <v>563.42999999999995</v>
          </cell>
          <cell r="U65">
            <v>537.96</v>
          </cell>
          <cell r="V65">
            <v>1544.964555</v>
          </cell>
          <cell r="W65">
            <v>1485.2476300000003</v>
          </cell>
          <cell r="X65">
            <v>1564.8766550000005</v>
          </cell>
          <cell r="Y65">
            <v>1567.9966550000004</v>
          </cell>
          <cell r="Z65">
            <v>1567.9966550000004</v>
          </cell>
          <cell r="AA65">
            <v>1546.716873666667</v>
          </cell>
          <cell r="AB65">
            <v>1557.2081056666671</v>
          </cell>
          <cell r="AC65">
            <v>1495.7856053915368</v>
          </cell>
          <cell r="AD65">
            <v>1554.1692687240313</v>
          </cell>
          <cell r="AE65">
            <v>1553.4328801019235</v>
          </cell>
          <cell r="AF65">
            <v>1561.3063616666668</v>
          </cell>
          <cell r="AG65">
            <v>1471.7172874508335</v>
          </cell>
          <cell r="AH65">
            <v>1553.2579776666671</v>
          </cell>
          <cell r="AI65">
            <v>1550.6918897133335</v>
          </cell>
          <cell r="AJ65">
            <v>1565.2434443333336</v>
          </cell>
          <cell r="AK65">
            <v>1563.6811725369932</v>
          </cell>
          <cell r="AL65">
            <v>1567.9966550000004</v>
          </cell>
          <cell r="AM65">
            <v>1567.9966550000004</v>
          </cell>
          <cell r="AN65">
            <v>1563.4146230000003</v>
          </cell>
          <cell r="AO65">
            <v>1543.7390093865436</v>
          </cell>
          <cell r="AP65">
            <v>1548.9056975233339</v>
          </cell>
          <cell r="AQ65">
            <v>1530.4367531592814</v>
          </cell>
          <cell r="AR65">
            <v>1566.4338220813402</v>
          </cell>
          <cell r="AS65">
            <v>1520.981083666667</v>
          </cell>
          <cell r="AT65">
            <v>1529.5019721198312</v>
          </cell>
          <cell r="AU65">
            <v>1564.3428354663865</v>
          </cell>
          <cell r="AV65">
            <v>1564.5869624494833</v>
          </cell>
          <cell r="AW65">
            <v>1564.4561959657192</v>
          </cell>
          <cell r="AX65">
            <v>1556.7572993876395</v>
          </cell>
          <cell r="AY65">
            <v>1528.8262245101414</v>
          </cell>
          <cell r="AZ65">
            <v>1564.4028338839744</v>
          </cell>
          <cell r="BA65">
            <v>1564.49743711615</v>
          </cell>
          <cell r="BB65">
            <v>1564.3946350968929</v>
          </cell>
          <cell r="BC65">
            <v>1552.2733363988712</v>
          </cell>
          <cell r="BD65">
            <v>1564.6137977635597</v>
          </cell>
          <cell r="BE65">
            <v>1602.7125153883931</v>
          </cell>
          <cell r="BF65">
            <v>1631.5450846053718</v>
          </cell>
          <cell r="BG65">
            <v>1661.7363370274788</v>
          </cell>
          <cell r="BH65">
            <v>1644.9179980085196</v>
          </cell>
          <cell r="BI65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</row>
        <row r="69">
          <cell r="G69">
            <v>799.94475366181507</v>
          </cell>
          <cell r="H69">
            <v>799.94475366181507</v>
          </cell>
          <cell r="I69">
            <v>899.937847869542</v>
          </cell>
          <cell r="J69">
            <v>899.937847869542</v>
          </cell>
          <cell r="K69">
            <v>899.937847869542</v>
          </cell>
          <cell r="L69">
            <v>619.95718408790674</v>
          </cell>
          <cell r="M69">
            <v>629.95649350867939</v>
          </cell>
          <cell r="N69">
            <v>639.95580292945203</v>
          </cell>
          <cell r="O69">
            <v>649.95511235022479</v>
          </cell>
          <cell r="P69">
            <v>659.95442177099744</v>
          </cell>
          <cell r="Q69">
            <v>879.93922902799659</v>
          </cell>
          <cell r="R69">
            <v>989.93163265649616</v>
          </cell>
          <cell r="S69">
            <v>1099.9240362849957</v>
          </cell>
          <cell r="T69">
            <v>1209.9164399134952</v>
          </cell>
          <cell r="U69">
            <v>1439.6903333609466</v>
          </cell>
          <cell r="V69">
            <v>1457.0460494174013</v>
          </cell>
          <cell r="W69">
            <v>1481.9867144688501</v>
          </cell>
          <cell r="X69">
            <v>1533.0311271528631</v>
          </cell>
          <cell r="Y69">
            <v>1560.826803427716</v>
          </cell>
          <cell r="Z69">
            <v>1645.4520216978854</v>
          </cell>
          <cell r="AA69">
            <v>1515.2842202978748</v>
          </cell>
          <cell r="AB69">
            <v>1439.8512806967224</v>
          </cell>
          <cell r="AC69">
            <v>1335.8859746444673</v>
          </cell>
          <cell r="AD69">
            <v>1206.5387178666826</v>
          </cell>
          <cell r="AE69">
            <v>1045.9761795811319</v>
          </cell>
          <cell r="AF69">
            <v>1088.5435418962775</v>
          </cell>
          <cell r="AG69">
            <v>1110.9902055082464</v>
          </cell>
          <cell r="AH69">
            <v>1120.5262776901618</v>
          </cell>
          <cell r="AI69">
            <v>1152.7784113698697</v>
          </cell>
          <cell r="AJ69">
            <v>1180.9459748717259</v>
          </cell>
          <cell r="AK69">
            <v>1145.5085984253435</v>
          </cell>
          <cell r="AL69">
            <v>1137.0895705332757</v>
          </cell>
          <cell r="AM69">
            <v>1111.5146751418938</v>
          </cell>
          <cell r="AN69">
            <v>1083.853540452832</v>
          </cell>
          <cell r="AO69">
            <v>1072.231365406227</v>
          </cell>
          <cell r="AP69">
            <v>1113.2307365476274</v>
          </cell>
          <cell r="AQ69">
            <v>1148.3388758895635</v>
          </cell>
          <cell r="AR69">
            <v>1195.7835442526007</v>
          </cell>
          <cell r="AS69">
            <v>1230.62948467356</v>
          </cell>
          <cell r="AT69">
            <v>1284.6343881179841</v>
          </cell>
          <cell r="AU69">
            <v>1291.4877495971828</v>
          </cell>
          <cell r="AV69">
            <v>1299.3488644591841</v>
          </cell>
          <cell r="AW69">
            <v>1299.956950497934</v>
          </cell>
          <cell r="AX69">
            <v>1312.3848377372897</v>
          </cell>
          <cell r="AY69">
            <v>1321.1853545444176</v>
          </cell>
          <cell r="AZ69">
            <v>1331.5974035093966</v>
          </cell>
          <cell r="BA69">
            <v>1326.7210062130746</v>
          </cell>
          <cell r="BB69">
            <v>1341.5421273272409</v>
          </cell>
          <cell r="BC69">
            <v>1346.4336445958374</v>
          </cell>
          <cell r="BD69">
            <v>1349.2377239797709</v>
          </cell>
          <cell r="BE69">
            <v>1349.2804259694685</v>
          </cell>
          <cell r="BF69">
            <v>1360.7463093812819</v>
          </cell>
          <cell r="BG69">
            <v>1352.185711477124</v>
          </cell>
          <cell r="BH69">
            <v>1364.8600870132379</v>
          </cell>
          <cell r="BI69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</row>
        <row r="76">
          <cell r="G76">
            <v>799.94475366181507</v>
          </cell>
          <cell r="H76">
            <v>799.94475366181507</v>
          </cell>
          <cell r="I76">
            <v>899.937847869542</v>
          </cell>
          <cell r="J76">
            <v>899.937847869542</v>
          </cell>
          <cell r="K76">
            <v>899.937847869542</v>
          </cell>
          <cell r="L76">
            <v>619.95718408790674</v>
          </cell>
          <cell r="M76">
            <v>629.95649350867939</v>
          </cell>
          <cell r="N76">
            <v>639.95580292945203</v>
          </cell>
          <cell r="O76">
            <v>649.95511235022479</v>
          </cell>
          <cell r="P76">
            <v>659.95442177099744</v>
          </cell>
          <cell r="Q76">
            <v>879.93922902799659</v>
          </cell>
          <cell r="R76">
            <v>989.93163265649616</v>
          </cell>
          <cell r="S76">
            <v>1099.9240362849957</v>
          </cell>
          <cell r="T76">
            <v>1209.9164399134952</v>
          </cell>
          <cell r="U76">
            <v>1439.6903333609466</v>
          </cell>
          <cell r="V76">
            <v>1457.0460494174013</v>
          </cell>
          <cell r="W76">
            <v>1481.9867144688501</v>
          </cell>
          <cell r="X76">
            <v>1533.0311271528631</v>
          </cell>
          <cell r="Y76">
            <v>1560.826803427716</v>
          </cell>
          <cell r="Z76">
            <v>1645.4520216978854</v>
          </cell>
          <cell r="AA76">
            <v>1515.2842202978748</v>
          </cell>
          <cell r="AB76">
            <v>1439.8512806967224</v>
          </cell>
          <cell r="AC76">
            <v>1335.8859746444673</v>
          </cell>
          <cell r="AD76">
            <v>1206.5387178666826</v>
          </cell>
          <cell r="AE76">
            <v>1045.9761795811319</v>
          </cell>
          <cell r="AF76">
            <v>1088.5435418962775</v>
          </cell>
          <cell r="AG76">
            <v>1110.9902055082464</v>
          </cell>
          <cell r="AH76">
            <v>1120.5262776901618</v>
          </cell>
          <cell r="AI76">
            <v>1152.7784113698697</v>
          </cell>
          <cell r="AJ76">
            <v>1180.9459748717259</v>
          </cell>
          <cell r="AK76">
            <v>1145.5085984253435</v>
          </cell>
          <cell r="AL76">
            <v>1137.0895705332757</v>
          </cell>
          <cell r="AM76">
            <v>1111.5146751418938</v>
          </cell>
          <cell r="AN76">
            <v>1083.853540452832</v>
          </cell>
          <cell r="AO76">
            <v>1072.231365406227</v>
          </cell>
          <cell r="AP76">
            <v>1113.2307365476274</v>
          </cell>
          <cell r="AQ76">
            <v>1148.3388758895635</v>
          </cell>
          <cell r="AR76">
            <v>1195.7835442526007</v>
          </cell>
          <cell r="AS76">
            <v>1230.62948467356</v>
          </cell>
          <cell r="AT76">
            <v>1284.6343881179841</v>
          </cell>
          <cell r="AU76">
            <v>1291.4877495971828</v>
          </cell>
          <cell r="AV76">
            <v>1299.3488644591841</v>
          </cell>
          <cell r="AW76">
            <v>1299.956950497934</v>
          </cell>
          <cell r="AX76">
            <v>1312.3848377372897</v>
          </cell>
          <cell r="AY76">
            <v>1321.1853545444176</v>
          </cell>
          <cell r="AZ76">
            <v>1331.5974035093966</v>
          </cell>
          <cell r="BA76">
            <v>1326.7210062130746</v>
          </cell>
          <cell r="BB76">
            <v>1341.5421273272409</v>
          </cell>
          <cell r="BC76">
            <v>1346.4336445958374</v>
          </cell>
          <cell r="BD76">
            <v>1349.2377239797709</v>
          </cell>
          <cell r="BE76">
            <v>1349.2804259694685</v>
          </cell>
          <cell r="BF76">
            <v>1360.7463093812819</v>
          </cell>
          <cell r="BG76">
            <v>1352.185711477124</v>
          </cell>
          <cell r="BH76">
            <v>1364.8600870132379</v>
          </cell>
          <cell r="BI76">
            <v>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2">
          <cell r="G92">
            <v>307.65170278637777</v>
          </cell>
          <cell r="H92">
            <v>309.88106295149646</v>
          </cell>
          <cell r="I92">
            <v>314.33978328173379</v>
          </cell>
          <cell r="J92">
            <v>316.56914344685248</v>
          </cell>
          <cell r="K92">
            <v>318.79850361197117</v>
          </cell>
          <cell r="L92">
            <v>312.11042311661515</v>
          </cell>
          <cell r="M92">
            <v>334.4040247678019</v>
          </cell>
          <cell r="N92">
            <v>334.4040247678019</v>
          </cell>
          <cell r="O92">
            <v>334.4040247678019</v>
          </cell>
          <cell r="P92">
            <v>334.4040247678019</v>
          </cell>
          <cell r="Q92">
            <v>352.23890608875138</v>
          </cell>
          <cell r="R92">
            <v>372.30314757481949</v>
          </cell>
          <cell r="S92">
            <v>390.13802889576891</v>
          </cell>
          <cell r="T92">
            <v>410.20227038183702</v>
          </cell>
          <cell r="U92">
            <v>200</v>
          </cell>
          <cell r="V92">
            <v>160</v>
          </cell>
          <cell r="W92">
            <v>120.00000000000001</v>
          </cell>
          <cell r="X92">
            <v>80.000000000000014</v>
          </cell>
          <cell r="Y92">
            <v>40.000000000000007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217.01123595505618</v>
          </cell>
          <cell r="AG92">
            <v>434.02247191011236</v>
          </cell>
          <cell r="AH92">
            <v>651.03370786516848</v>
          </cell>
          <cell r="AI92">
            <v>868.04494382022472</v>
          </cell>
          <cell r="AJ92">
            <v>1085.056179775281</v>
          </cell>
          <cell r="AK92">
            <v>868.04494382022472</v>
          </cell>
          <cell r="AL92">
            <v>651.03370786516859</v>
          </cell>
          <cell r="AM92">
            <v>434.02247191011247</v>
          </cell>
          <cell r="AN92">
            <v>217.01123595505624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</row>
        <row r="95"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</row>
        <row r="97">
          <cell r="G97">
            <v>283.18602070003078</v>
          </cell>
          <cell r="H97">
            <v>284.75058435030718</v>
          </cell>
          <cell r="I97">
            <v>286.31514800058363</v>
          </cell>
          <cell r="J97">
            <v>287.87971165086003</v>
          </cell>
          <cell r="K97">
            <v>289.44427530113643</v>
          </cell>
          <cell r="L97">
            <v>289.44427530113643</v>
          </cell>
          <cell r="M97">
            <v>293.35568442682745</v>
          </cell>
          <cell r="N97">
            <v>293.35568442682745</v>
          </cell>
          <cell r="O97">
            <v>297.26709355251853</v>
          </cell>
          <cell r="P97">
            <v>297.26709355251853</v>
          </cell>
          <cell r="Q97">
            <v>265.58467963442115</v>
          </cell>
          <cell r="R97">
            <v>233.90226571632377</v>
          </cell>
          <cell r="S97">
            <v>202.21985179822641</v>
          </cell>
          <cell r="T97">
            <v>170.53743788012903</v>
          </cell>
          <cell r="U97">
            <v>80</v>
          </cell>
          <cell r="V97">
            <v>87.000000000000014</v>
          </cell>
          <cell r="W97">
            <v>94</v>
          </cell>
          <cell r="X97">
            <v>101</v>
          </cell>
          <cell r="Y97">
            <v>108.00000000000001</v>
          </cell>
          <cell r="Z97">
            <v>115</v>
          </cell>
          <cell r="AA97">
            <v>127</v>
          </cell>
          <cell r="AB97">
            <v>139</v>
          </cell>
          <cell r="AC97">
            <v>151</v>
          </cell>
          <cell r="AD97">
            <v>162.99999999999997</v>
          </cell>
          <cell r="AE97">
            <v>175</v>
          </cell>
          <cell r="AF97">
            <v>155.24590163934425</v>
          </cell>
          <cell r="AG97">
            <v>135.49180327868851</v>
          </cell>
          <cell r="AH97">
            <v>115.73770491803279</v>
          </cell>
          <cell r="AI97">
            <v>95.983606557377044</v>
          </cell>
          <cell r="AJ97">
            <v>76.229508196721312</v>
          </cell>
          <cell r="AK97">
            <v>70.131147540983591</v>
          </cell>
          <cell r="AL97">
            <v>64.032786885245898</v>
          </cell>
          <cell r="AM97">
            <v>57.934426229508198</v>
          </cell>
          <cell r="AN97">
            <v>51.83606557377049</v>
          </cell>
          <cell r="AO97">
            <v>45.737704918032783</v>
          </cell>
          <cell r="AP97">
            <v>115.86885245901641</v>
          </cell>
          <cell r="AQ97">
            <v>186</v>
          </cell>
          <cell r="AR97">
            <v>256.13114754098365</v>
          </cell>
          <cell r="AS97">
            <v>326.26229508196724</v>
          </cell>
          <cell r="AT97">
            <v>396.39344262295083</v>
          </cell>
          <cell r="AU97">
            <v>396.39344262295083</v>
          </cell>
          <cell r="AV97">
            <v>396.39344262295083</v>
          </cell>
          <cell r="AW97">
            <v>396.39344262295083</v>
          </cell>
          <cell r="AX97">
            <v>396.39344262295083</v>
          </cell>
          <cell r="AY97">
            <v>396.39344262295083</v>
          </cell>
          <cell r="AZ97">
            <v>396.39344262295083</v>
          </cell>
          <cell r="BA97">
            <v>396.39344262295083</v>
          </cell>
          <cell r="BB97">
            <v>396.39344262295083</v>
          </cell>
          <cell r="BC97">
            <v>396.39344262295083</v>
          </cell>
          <cell r="BD97">
            <v>396.39344262295083</v>
          </cell>
          <cell r="BE97">
            <v>396.39344262295083</v>
          </cell>
          <cell r="BF97">
            <v>396.39344262295083</v>
          </cell>
          <cell r="BG97">
            <v>396.39344262295083</v>
          </cell>
          <cell r="BH97">
            <v>396.39344262295083</v>
          </cell>
          <cell r="BI97">
            <v>396.39344262295083</v>
          </cell>
        </row>
        <row r="99">
          <cell r="G99">
            <v>590.83772348640855</v>
          </cell>
          <cell r="H99">
            <v>594.6316473018037</v>
          </cell>
          <cell r="I99">
            <v>600.65493128231742</v>
          </cell>
          <cell r="J99">
            <v>604.44885509771257</v>
          </cell>
          <cell r="K99">
            <v>608.2427789131076</v>
          </cell>
          <cell r="L99">
            <v>601.55469841775152</v>
          </cell>
          <cell r="M99">
            <v>627.75970919462929</v>
          </cell>
          <cell r="N99">
            <v>627.75970919462929</v>
          </cell>
          <cell r="O99">
            <v>631.67111832032037</v>
          </cell>
          <cell r="P99">
            <v>631.67111832032037</v>
          </cell>
          <cell r="Q99">
            <v>617.82358572317253</v>
          </cell>
          <cell r="R99">
            <v>606.20541329114326</v>
          </cell>
          <cell r="S99">
            <v>592.3578806939953</v>
          </cell>
          <cell r="T99">
            <v>580.73970826196603</v>
          </cell>
          <cell r="U99">
            <v>280</v>
          </cell>
          <cell r="V99">
            <v>247</v>
          </cell>
          <cell r="W99">
            <v>214</v>
          </cell>
          <cell r="X99">
            <v>181</v>
          </cell>
          <cell r="Y99">
            <v>148.00000000000003</v>
          </cell>
          <cell r="Z99">
            <v>115</v>
          </cell>
          <cell r="AA99">
            <v>127</v>
          </cell>
          <cell r="AB99">
            <v>139</v>
          </cell>
          <cell r="AC99">
            <v>151</v>
          </cell>
          <cell r="AD99">
            <v>162.99999999999997</v>
          </cell>
          <cell r="AE99">
            <v>175</v>
          </cell>
          <cell r="AF99">
            <v>372.25713759440043</v>
          </cell>
          <cell r="AG99">
            <v>569.51427518880087</v>
          </cell>
          <cell r="AH99">
            <v>766.7714127832013</v>
          </cell>
          <cell r="AI99">
            <v>964.02855037760173</v>
          </cell>
          <cell r="AJ99">
            <v>1161.2856879720023</v>
          </cell>
          <cell r="AK99">
            <v>938.17609136120836</v>
          </cell>
          <cell r="AL99">
            <v>715.06649475041445</v>
          </cell>
          <cell r="AM99">
            <v>491.95689813962065</v>
          </cell>
          <cell r="AN99">
            <v>268.84730152882673</v>
          </cell>
          <cell r="AO99">
            <v>45.737704918032783</v>
          </cell>
          <cell r="AP99">
            <v>115.86885245901641</v>
          </cell>
          <cell r="AQ99">
            <v>186</v>
          </cell>
          <cell r="AR99">
            <v>256.13114754098365</v>
          </cell>
          <cell r="AS99">
            <v>326.26229508196724</v>
          </cell>
          <cell r="AT99">
            <v>396.39344262295083</v>
          </cell>
          <cell r="AU99">
            <v>396.39344262295083</v>
          </cell>
          <cell r="AV99">
            <v>396.39344262295083</v>
          </cell>
          <cell r="AW99">
            <v>396.39344262295083</v>
          </cell>
          <cell r="AX99">
            <v>396.39344262295083</v>
          </cell>
          <cell r="AY99">
            <v>396.39344262295083</v>
          </cell>
          <cell r="AZ99">
            <v>396.39344262295083</v>
          </cell>
          <cell r="BA99">
            <v>396.39344262295083</v>
          </cell>
          <cell r="BB99">
            <v>396.39344262295083</v>
          </cell>
          <cell r="BC99">
            <v>396.39344262295083</v>
          </cell>
          <cell r="BD99">
            <v>396.39344262295083</v>
          </cell>
          <cell r="BE99">
            <v>396.39344262295083</v>
          </cell>
          <cell r="BF99">
            <v>396.39344262295083</v>
          </cell>
          <cell r="BG99">
            <v>396.39344262295083</v>
          </cell>
          <cell r="BH99">
            <v>396.39344262295083</v>
          </cell>
          <cell r="BI99">
            <v>396.39344262295083</v>
          </cell>
        </row>
        <row r="104"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</row>
      </sheetData>
      <sheetData sheetId="29">
        <row r="12">
          <cell r="G12">
            <v>142720.17754858706</v>
          </cell>
          <cell r="H12">
            <v>146303.95667020121</v>
          </cell>
          <cell r="I12">
            <v>244166.23642857611</v>
          </cell>
          <cell r="J12">
            <v>134775.26312158184</v>
          </cell>
          <cell r="K12">
            <v>229930.13366836519</v>
          </cell>
          <cell r="L12">
            <v>165457.33270522591</v>
          </cell>
          <cell r="M12">
            <v>89983.398614573001</v>
          </cell>
          <cell r="N12">
            <v>180676.7272459892</v>
          </cell>
          <cell r="O12">
            <v>249691.49656717764</v>
          </cell>
          <cell r="P12">
            <v>228906.87037380732</v>
          </cell>
          <cell r="Q12">
            <v>146092.20946146135</v>
          </cell>
          <cell r="R12">
            <v>213343.05411568098</v>
          </cell>
          <cell r="S12">
            <v>242117.79324341656</v>
          </cell>
          <cell r="T12">
            <v>225435.55805161892</v>
          </cell>
          <cell r="U12">
            <v>199524.87329783448</v>
          </cell>
          <cell r="V12">
            <v>216213.0942444157</v>
          </cell>
          <cell r="W12">
            <v>230867.18610405503</v>
          </cell>
          <cell r="X12">
            <v>208530.19010015466</v>
          </cell>
          <cell r="Y12">
            <v>216763.12069296275</v>
          </cell>
          <cell r="Z12">
            <v>211136.10772874276</v>
          </cell>
          <cell r="AA12">
            <v>226111.49204355443</v>
          </cell>
          <cell r="AB12">
            <v>205885.16963049807</v>
          </cell>
          <cell r="AC12">
            <v>215758.32412435612</v>
          </cell>
          <cell r="AD12">
            <v>199016.00804112668</v>
          </cell>
          <cell r="AE12">
            <v>206689.54526842915</v>
          </cell>
          <cell r="AF12">
            <v>166895.82448390266</v>
          </cell>
          <cell r="AG12">
            <v>235771.83827201457</v>
          </cell>
          <cell r="AH12">
            <v>219216.78937232235</v>
          </cell>
          <cell r="AI12">
            <v>234050.98992948025</v>
          </cell>
          <cell r="AJ12">
            <v>157802.75187116861</v>
          </cell>
          <cell r="AK12">
            <v>231742.49633457075</v>
          </cell>
          <cell r="AL12">
            <v>93102.54434090048</v>
          </cell>
          <cell r="AM12">
            <v>174712.80992344825</v>
          </cell>
          <cell r="AN12">
            <v>183800.59864538236</v>
          </cell>
          <cell r="AO12">
            <v>289289.84600254858</v>
          </cell>
          <cell r="AP12">
            <v>190376.34769448271</v>
          </cell>
          <cell r="AQ12">
            <v>235538.7404526193</v>
          </cell>
          <cell r="AR12">
            <v>251827.85904798281</v>
          </cell>
          <cell r="AS12">
            <v>234368.82181990944</v>
          </cell>
          <cell r="AT12">
            <v>198106.37160957811</v>
          </cell>
          <cell r="AU12">
            <v>206970.16210092197</v>
          </cell>
          <cell r="AV12">
            <v>173652.06878522714</v>
          </cell>
          <cell r="AW12">
            <v>121948.38367643685</v>
          </cell>
          <cell r="AX12">
            <v>161524.17380502899</v>
          </cell>
          <cell r="AY12">
            <v>195898.32104050741</v>
          </cell>
          <cell r="AZ12">
            <v>212482.01674760625</v>
          </cell>
          <cell r="BA12">
            <v>283672.6774737793</v>
          </cell>
          <cell r="BB12">
            <v>137708.117665945</v>
          </cell>
          <cell r="BC12">
            <v>275516.87784243817</v>
          </cell>
          <cell r="BD12">
            <v>180134.59669108296</v>
          </cell>
          <cell r="BE12">
            <v>168464.9716390289</v>
          </cell>
          <cell r="BF12">
            <v>164423.37153258515</v>
          </cell>
          <cell r="BG12">
            <v>285287.53102365742</v>
          </cell>
          <cell r="BH12">
            <v>178762.35688795923</v>
          </cell>
          <cell r="BI12">
            <v>150</v>
          </cell>
        </row>
        <row r="19">
          <cell r="G19">
            <v>46307.826493731634</v>
          </cell>
          <cell r="H19">
            <v>52502.852445039563</v>
          </cell>
          <cell r="I19">
            <v>44955.25813281825</v>
          </cell>
          <cell r="J19">
            <v>52818.637243378857</v>
          </cell>
          <cell r="K19">
            <v>49762.820780264803</v>
          </cell>
          <cell r="L19">
            <v>42401.230271669679</v>
          </cell>
          <cell r="M19">
            <v>38673.216389260662</v>
          </cell>
          <cell r="N19">
            <v>41731.167600140499</v>
          </cell>
          <cell r="O19">
            <v>47349.911858577259</v>
          </cell>
          <cell r="P19">
            <v>43858.723266244822</v>
          </cell>
          <cell r="Q19">
            <v>52351.817999999999</v>
          </cell>
          <cell r="R19">
            <v>43917.305</v>
          </cell>
          <cell r="S19">
            <v>71879.916999999987</v>
          </cell>
          <cell r="T19">
            <v>69173.616999999998</v>
          </cell>
          <cell r="U19">
            <v>63035.776999999995</v>
          </cell>
          <cell r="V19">
            <v>57959.4</v>
          </cell>
          <cell r="W19">
            <v>89384.2</v>
          </cell>
          <cell r="X19">
            <v>88211.8</v>
          </cell>
          <cell r="Y19">
            <v>103404.79999999999</v>
          </cell>
          <cell r="Z19">
            <v>76152.5</v>
          </cell>
          <cell r="AA19">
            <v>67981.283433650315</v>
          </cell>
          <cell r="AB19">
            <v>71535.237045218644</v>
          </cell>
          <cell r="AC19">
            <v>63369.121025845641</v>
          </cell>
          <cell r="AD19">
            <v>72972.812714465268</v>
          </cell>
          <cell r="AE19">
            <v>74623.475241666631</v>
          </cell>
          <cell r="AF19">
            <v>67232.558342478384</v>
          </cell>
          <cell r="AG19">
            <v>52292.991160294667</v>
          </cell>
          <cell r="AH19">
            <v>74009.921437346187</v>
          </cell>
          <cell r="AI19">
            <v>68807.790964508633</v>
          </cell>
          <cell r="AJ19">
            <v>71793.736982292015</v>
          </cell>
          <cell r="AK19">
            <v>81079.188719052414</v>
          </cell>
          <cell r="AL19">
            <v>51129.605575917078</v>
          </cell>
          <cell r="AM19">
            <v>78996.27526632807</v>
          </cell>
          <cell r="AN19">
            <v>66586.230424653957</v>
          </cell>
          <cell r="AO19">
            <v>87937.648394924123</v>
          </cell>
          <cell r="AP19">
            <v>66784.403493384263</v>
          </cell>
          <cell r="AQ19">
            <v>82466.529129068265</v>
          </cell>
          <cell r="AR19">
            <v>69872.71584023106</v>
          </cell>
          <cell r="AS19">
            <v>83596.94498269324</v>
          </cell>
          <cell r="AT19">
            <v>63677.591196236062</v>
          </cell>
          <cell r="AU19">
            <v>65989.25146243941</v>
          </cell>
          <cell r="AV19">
            <v>81283.958739879396</v>
          </cell>
          <cell r="AW19">
            <v>41147.065654225225</v>
          </cell>
          <cell r="AX19">
            <v>59926.989725408268</v>
          </cell>
          <cell r="AY19">
            <v>57929.354533748512</v>
          </cell>
          <cell r="AZ19">
            <v>72454.797510936522</v>
          </cell>
          <cell r="BA19">
            <v>80324.134692594613</v>
          </cell>
          <cell r="BB19">
            <v>61614.475457480694</v>
          </cell>
          <cell r="BC19">
            <v>87912.783379895394</v>
          </cell>
          <cell r="BD19">
            <v>88712.432295242121</v>
          </cell>
          <cell r="BE19">
            <v>70082.533856442853</v>
          </cell>
          <cell r="BF19">
            <v>62740.018412572717</v>
          </cell>
          <cell r="BG19">
            <v>102260.62017339806</v>
          </cell>
          <cell r="BH19">
            <v>66312.901512811673</v>
          </cell>
          <cell r="BI19">
            <v>0</v>
          </cell>
        </row>
        <row r="20">
          <cell r="G20">
            <v>3054.3400583495272</v>
          </cell>
          <cell r="H20">
            <v>3718.7082154344753</v>
          </cell>
          <cell r="I20">
            <v>3331.7986046408887</v>
          </cell>
          <cell r="J20">
            <v>4184.7682053414001</v>
          </cell>
          <cell r="K20">
            <v>3473.5677542681756</v>
          </cell>
          <cell r="L20">
            <v>4075.3750763352509</v>
          </cell>
          <cell r="M20">
            <v>3908.3286862520654</v>
          </cell>
          <cell r="N20">
            <v>4727.4583931394282</v>
          </cell>
          <cell r="O20">
            <v>4373.2965414509899</v>
          </cell>
          <cell r="P20">
            <v>4520.3564585201239</v>
          </cell>
          <cell r="Q20">
            <v>6391.32</v>
          </cell>
          <cell r="R20">
            <v>6180.4450000000006</v>
          </cell>
          <cell r="S20">
            <v>5129.6850000000004</v>
          </cell>
          <cell r="T20">
            <v>5670.73</v>
          </cell>
          <cell r="U20">
            <v>5556.2550000000001</v>
          </cell>
          <cell r="V20">
            <v>25346.299372807705</v>
          </cell>
          <cell r="W20">
            <v>19881.660611657095</v>
          </cell>
          <cell r="X20">
            <v>16719.640263064193</v>
          </cell>
          <cell r="Y20">
            <v>17887.853046235916</v>
          </cell>
          <cell r="Z20">
            <v>18631.282546555798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</row>
        <row r="25">
          <cell r="G25">
            <v>3149.173506268372</v>
          </cell>
          <cell r="H25">
            <v>3080.1475549604461</v>
          </cell>
          <cell r="I25">
            <v>3379.7418671817545</v>
          </cell>
          <cell r="J25">
            <v>3499.362756621143</v>
          </cell>
          <cell r="K25">
            <v>3763.1792197352024</v>
          </cell>
          <cell r="L25">
            <v>3843.7697283303191</v>
          </cell>
          <cell r="M25">
            <v>2362.7836107393405</v>
          </cell>
          <cell r="N25">
            <v>4316.8323998595024</v>
          </cell>
          <cell r="O25">
            <v>5930.0881414227333</v>
          </cell>
          <cell r="P25">
            <v>5387.2767337551777</v>
          </cell>
          <cell r="Q25">
            <v>1011.597</v>
          </cell>
          <cell r="R25">
            <v>1383.2190000000001</v>
          </cell>
          <cell r="S25">
            <v>2391.0149999999999</v>
          </cell>
          <cell r="T25">
            <v>1364.7349999999999</v>
          </cell>
          <cell r="U25">
            <v>1475.7279999999998</v>
          </cell>
          <cell r="V25">
            <v>7026.3</v>
          </cell>
          <cell r="W25">
            <v>9344.6999999999989</v>
          </cell>
          <cell r="X25">
            <v>8921.5</v>
          </cell>
          <cell r="Y25">
            <v>10889</v>
          </cell>
          <cell r="Z25">
            <v>9118.7000000000007</v>
          </cell>
          <cell r="AA25">
            <v>8820.5969727570773</v>
          </cell>
          <cell r="AB25">
            <v>7088.1013892807159</v>
          </cell>
          <cell r="AC25">
            <v>7520.6797064687871</v>
          </cell>
          <cell r="AD25">
            <v>9495.9458175812888</v>
          </cell>
          <cell r="AE25">
            <v>7855.25005081991</v>
          </cell>
          <cell r="AF25">
            <v>7965.6016734890263</v>
          </cell>
          <cell r="AG25">
            <v>7496.1952375127466</v>
          </cell>
          <cell r="AH25">
            <v>10806.663771063841</v>
          </cell>
          <cell r="AI25">
            <v>8732.7304982456408</v>
          </cell>
          <cell r="AJ25">
            <v>9420.9701337886654</v>
          </cell>
          <cell r="AK25">
            <v>9466.6876017060131</v>
          </cell>
          <cell r="AL25">
            <v>7927.6560313045484</v>
          </cell>
          <cell r="AM25">
            <v>11113.280760712254</v>
          </cell>
          <cell r="AN25">
            <v>7733.5293234522924</v>
          </cell>
          <cell r="AO25">
            <v>12331.839385611596</v>
          </cell>
          <cell r="AP25">
            <v>8798.3613817596997</v>
          </cell>
          <cell r="AQ25">
            <v>10710.261862229907</v>
          </cell>
          <cell r="AR25">
            <v>10520.289419701976</v>
          </cell>
          <cell r="AS25">
            <v>11957.506813172</v>
          </cell>
          <cell r="AT25">
            <v>9604.2399766237068</v>
          </cell>
          <cell r="AU25">
            <v>8489.633092310396</v>
          </cell>
          <cell r="AV25">
            <v>10607.315657342713</v>
          </cell>
          <cell r="AW25">
            <v>5309.2163013066183</v>
          </cell>
          <cell r="AX25">
            <v>8028.4900842917104</v>
          </cell>
          <cell r="AY25">
            <v>8618.8588467748577</v>
          </cell>
          <cell r="AZ25">
            <v>10412.426651267433</v>
          </cell>
          <cell r="BA25">
            <v>8591.8955623490911</v>
          </cell>
          <cell r="BB25">
            <v>8690.6370122837525</v>
          </cell>
          <cell r="BC25">
            <v>12300.334830875125</v>
          </cell>
          <cell r="BD25">
            <v>9105.2997198772719</v>
          </cell>
          <cell r="BE25">
            <v>8968.863710699954</v>
          </cell>
          <cell r="BF25">
            <v>7425.2178465923225</v>
          </cell>
          <cell r="BG25">
            <v>14949.830093692912</v>
          </cell>
          <cell r="BH25">
            <v>8229.6094298814151</v>
          </cell>
          <cell r="BI25">
            <v>0</v>
          </cell>
        </row>
        <row r="27">
          <cell r="G27">
            <v>52511.340058349531</v>
          </cell>
          <cell r="H27">
            <v>59301.708215434483</v>
          </cell>
          <cell r="I27">
            <v>51666.798604640899</v>
          </cell>
          <cell r="J27">
            <v>60502.768205341403</v>
          </cell>
          <cell r="K27">
            <v>56999.567754268181</v>
          </cell>
          <cell r="L27">
            <v>50320.375076335251</v>
          </cell>
          <cell r="M27">
            <v>44944.328686252062</v>
          </cell>
          <cell r="N27">
            <v>50775.45839313943</v>
          </cell>
          <cell r="O27">
            <v>57653.296541450982</v>
          </cell>
          <cell r="P27">
            <v>53766.356458520124</v>
          </cell>
          <cell r="Q27">
            <v>59754.735000000001</v>
          </cell>
          <cell r="R27">
            <v>51480.968999999997</v>
          </cell>
          <cell r="S27">
            <v>79400.616999999984</v>
          </cell>
          <cell r="T27">
            <v>76209.081999999995</v>
          </cell>
          <cell r="U27">
            <v>70067.759999999995</v>
          </cell>
          <cell r="V27">
            <v>90331.99937280771</v>
          </cell>
          <cell r="W27">
            <v>118610.56061165709</v>
          </cell>
          <cell r="X27">
            <v>113852.9402630642</v>
          </cell>
          <cell r="Y27">
            <v>132181.65304623591</v>
          </cell>
          <cell r="Z27">
            <v>103902.4825465558</v>
          </cell>
          <cell r="AA27">
            <v>76801.880406407392</v>
          </cell>
          <cell r="AB27">
            <v>78623.338434499354</v>
          </cell>
          <cell r="AC27">
            <v>70889.800732314427</v>
          </cell>
          <cell r="AD27">
            <v>82468.758532046559</v>
          </cell>
          <cell r="AE27">
            <v>82478.725292486546</v>
          </cell>
          <cell r="AF27">
            <v>75198.160015967413</v>
          </cell>
          <cell r="AG27">
            <v>59789.186397807411</v>
          </cell>
          <cell r="AH27">
            <v>84816.585208410033</v>
          </cell>
          <cell r="AI27">
            <v>77540.521462754274</v>
          </cell>
          <cell r="AJ27">
            <v>81214.707116080681</v>
          </cell>
          <cell r="AK27">
            <v>90545.876320758427</v>
          </cell>
          <cell r="AL27">
            <v>59057.261607221626</v>
          </cell>
          <cell r="AM27">
            <v>90109.556027040322</v>
          </cell>
          <cell r="AN27">
            <v>74319.759748106255</v>
          </cell>
          <cell r="AO27">
            <v>100269.48778053572</v>
          </cell>
          <cell r="AP27">
            <v>75582.76487514397</v>
          </cell>
          <cell r="AQ27">
            <v>93176.79099129817</v>
          </cell>
          <cell r="AR27">
            <v>80393.005259933037</v>
          </cell>
          <cell r="AS27">
            <v>95554.451795865243</v>
          </cell>
          <cell r="AT27">
            <v>73281.831172859762</v>
          </cell>
          <cell r="AU27">
            <v>74478.884554749806</v>
          </cell>
          <cell r="AV27">
            <v>91891.274397222107</v>
          </cell>
          <cell r="AW27">
            <v>46456.281955531842</v>
          </cell>
          <cell r="AX27">
            <v>67955.479809699973</v>
          </cell>
          <cell r="AY27">
            <v>66548.213380523375</v>
          </cell>
          <cell r="AZ27">
            <v>82867.224162203958</v>
          </cell>
          <cell r="BA27">
            <v>88916.030254943704</v>
          </cell>
          <cell r="BB27">
            <v>70305.112469764441</v>
          </cell>
          <cell r="BC27">
            <v>100213.11821077052</v>
          </cell>
          <cell r="BD27">
            <v>97817.7320151194</v>
          </cell>
          <cell r="BE27">
            <v>79051.397567142805</v>
          </cell>
          <cell r="BF27">
            <v>70165.236259165045</v>
          </cell>
          <cell r="BG27">
            <v>117210.45026709097</v>
          </cell>
          <cell r="BH27">
            <v>74542.510942693087</v>
          </cell>
          <cell r="BI27">
            <v>0</v>
          </cell>
        </row>
        <row r="29">
          <cell r="G29">
            <v>187.12241695307532</v>
          </cell>
          <cell r="H29">
            <v>197.71425187494751</v>
          </cell>
          <cell r="I29">
            <v>130.63263070309031</v>
          </cell>
          <cell r="J29">
            <v>172.99997039057908</v>
          </cell>
          <cell r="K29">
            <v>134.16324234371439</v>
          </cell>
          <cell r="L29">
            <v>172.95178280582346</v>
          </cell>
          <cell r="M29">
            <v>159.64779951306781</v>
          </cell>
          <cell r="N29">
            <v>146.34381622031211</v>
          </cell>
          <cell r="O29">
            <v>159.64779951306781</v>
          </cell>
          <cell r="P29">
            <v>146.34381622031211</v>
          </cell>
          <cell r="Q29">
            <v>296.67882742845092</v>
          </cell>
          <cell r="R29">
            <v>280.71404747714416</v>
          </cell>
          <cell r="S29">
            <v>278.05325081859303</v>
          </cell>
          <cell r="T29">
            <v>283.3748441356953</v>
          </cell>
          <cell r="U29">
            <v>268.74046251366406</v>
          </cell>
          <cell r="V29">
            <v>140.13504620573306</v>
          </cell>
          <cell r="W29">
            <v>135.12126995508069</v>
          </cell>
          <cell r="X29">
            <v>153.67224208249439</v>
          </cell>
          <cell r="Y29">
            <v>162.86416520869037</v>
          </cell>
          <cell r="Z29">
            <v>162.86416520869037</v>
          </cell>
          <cell r="AA29">
            <v>111.55652157701469</v>
          </cell>
          <cell r="AB29">
            <v>106.62630826387321</v>
          </cell>
          <cell r="AC29">
            <v>116.40317195264529</v>
          </cell>
          <cell r="AD29">
            <v>126.18003564141736</v>
          </cell>
          <cell r="AE29">
            <v>135.87333639267857</v>
          </cell>
          <cell r="AF29">
            <v>144.09778040694636</v>
          </cell>
          <cell r="AG29">
            <v>154.00300506768914</v>
          </cell>
          <cell r="AH29">
            <v>149.70635703170092</v>
          </cell>
          <cell r="AI29">
            <v>145.40034810674541</v>
          </cell>
          <cell r="AJ29">
            <v>141.09433918178988</v>
          </cell>
          <cell r="AK29">
            <v>136.30390425277685</v>
          </cell>
          <cell r="AL29">
            <v>90.040803901160672</v>
          </cell>
          <cell r="AM29">
            <v>76.011986329628471</v>
          </cell>
          <cell r="AN29">
            <v>61.936050746050697</v>
          </cell>
          <cell r="AO29">
            <v>61.948688934966491</v>
          </cell>
          <cell r="AP29">
            <v>65.728882546467943</v>
          </cell>
          <cell r="AQ29">
            <v>72.034661652242889</v>
          </cell>
          <cell r="AR29">
            <v>69.968273495379506</v>
          </cell>
          <cell r="AS29">
            <v>70.242107580339777</v>
          </cell>
          <cell r="AT29">
            <v>70.242107580339777</v>
          </cell>
          <cell r="AU29">
            <v>71.260703352426972</v>
          </cell>
          <cell r="AV29">
            <v>143.30023266693286</v>
          </cell>
          <cell r="AW29">
            <v>143.24968386650946</v>
          </cell>
          <cell r="AX29">
            <v>139.3798923674299</v>
          </cell>
          <cell r="AY29">
            <v>139.25445645526813</v>
          </cell>
          <cell r="AZ29">
            <v>145.6816428202126</v>
          </cell>
          <cell r="BA29">
            <v>93.759599985319582</v>
          </cell>
          <cell r="BB29">
            <v>93.53119429451759</v>
          </cell>
          <cell r="BC29">
            <v>92.111147438178989</v>
          </cell>
          <cell r="BD29">
            <v>87.880025624961831</v>
          </cell>
          <cell r="BE29">
            <v>103.55657532604455</v>
          </cell>
          <cell r="BF29">
            <v>101.23206065590804</v>
          </cell>
          <cell r="BG29">
            <v>101.23206065590804</v>
          </cell>
          <cell r="BH29">
            <v>101.23206065590804</v>
          </cell>
          <cell r="BI29">
            <v>0</v>
          </cell>
        </row>
        <row r="30">
          <cell r="G30">
            <v>245.89285855624806</v>
          </cell>
          <cell r="H30">
            <v>259.81132224811114</v>
          </cell>
          <cell r="I30">
            <v>171.66105219964487</v>
          </cell>
          <cell r="J30">
            <v>227.33490696709725</v>
          </cell>
          <cell r="K30">
            <v>176.30054009693256</v>
          </cell>
          <cell r="L30">
            <v>227.27158487477172</v>
          </cell>
          <cell r="M30">
            <v>209.78915526902006</v>
          </cell>
          <cell r="N30">
            <v>192.30672566326834</v>
          </cell>
          <cell r="O30">
            <v>209.78915526902006</v>
          </cell>
          <cell r="P30">
            <v>192.30672566326834</v>
          </cell>
          <cell r="Q30">
            <v>389.85818020826218</v>
          </cell>
          <cell r="R30">
            <v>368.87926468136021</v>
          </cell>
          <cell r="S30">
            <v>365.38277876020987</v>
          </cell>
          <cell r="T30">
            <v>372.37575060251049</v>
          </cell>
          <cell r="U30">
            <v>353.14507803618369</v>
          </cell>
          <cell r="V30">
            <v>187.39346860236978</v>
          </cell>
          <cell r="W30">
            <v>170.91704859964929</v>
          </cell>
          <cell r="X30">
            <v>169.51304288513177</v>
          </cell>
          <cell r="Y30">
            <v>174.01412002873209</v>
          </cell>
          <cell r="Z30">
            <v>168.97621717075742</v>
          </cell>
          <cell r="AA30">
            <v>180.45602860122432</v>
          </cell>
          <cell r="AB30">
            <v>179.2584943153123</v>
          </cell>
          <cell r="AC30">
            <v>179.91920288684997</v>
          </cell>
          <cell r="AD30">
            <v>180.45602860122432</v>
          </cell>
          <cell r="AE30">
            <v>181.11673717276199</v>
          </cell>
          <cell r="AF30">
            <v>175.71919475335963</v>
          </cell>
          <cell r="AG30">
            <v>176.52779669940549</v>
          </cell>
          <cell r="AH30">
            <v>171.08314858443993</v>
          </cell>
          <cell r="AI30">
            <v>165.62462286170472</v>
          </cell>
          <cell r="AJ30">
            <v>160.16609713896952</v>
          </cell>
          <cell r="AK30">
            <v>156.74295388911861</v>
          </cell>
          <cell r="AL30">
            <v>120.29302934037069</v>
          </cell>
          <cell r="AM30">
            <v>120.49024572778598</v>
          </cell>
          <cell r="AN30">
            <v>106.20885268101142</v>
          </cell>
          <cell r="AO30">
            <v>115.56543438934838</v>
          </cell>
          <cell r="AP30">
            <v>125.56713833967979</v>
          </cell>
          <cell r="AQ30">
            <v>125.69361059350148</v>
          </cell>
          <cell r="AR30">
            <v>129.91697834017461</v>
          </cell>
          <cell r="AS30">
            <v>121.22491912254543</v>
          </cell>
          <cell r="AT30">
            <v>123.53785375082306</v>
          </cell>
          <cell r="AU30">
            <v>133.03676171004986</v>
          </cell>
          <cell r="AV30">
            <v>123.16746965118919</v>
          </cell>
          <cell r="AW30">
            <v>125.39436311129489</v>
          </cell>
          <cell r="AX30">
            <v>121.64000762267464</v>
          </cell>
          <cell r="AY30">
            <v>124.82445601888729</v>
          </cell>
          <cell r="AZ30">
            <v>130.32183904337759</v>
          </cell>
          <cell r="BA30">
            <v>119.55235282719126</v>
          </cell>
          <cell r="BB30">
            <v>119.20217452447004</v>
          </cell>
          <cell r="BC30">
            <v>117.50031722498333</v>
          </cell>
          <cell r="BD30">
            <v>112.9711286358901</v>
          </cell>
          <cell r="BE30">
            <v>121.2537012810597</v>
          </cell>
          <cell r="BF30">
            <v>115.80880336915432</v>
          </cell>
          <cell r="BG30">
            <v>115.80880336915432</v>
          </cell>
          <cell r="BH30">
            <v>115.80880336915432</v>
          </cell>
          <cell r="BI30">
            <v>0</v>
          </cell>
        </row>
        <row r="31">
          <cell r="G31">
            <v>4.3975347216154272</v>
          </cell>
          <cell r="H31">
            <v>4.6464517813295085</v>
          </cell>
          <cell r="I31">
            <v>3.0699770698069968</v>
          </cell>
          <cell r="J31">
            <v>4.0656453086633197</v>
          </cell>
          <cell r="K31">
            <v>3.1529494230450235</v>
          </cell>
          <cell r="L31">
            <v>4.0645128597533278</v>
          </cell>
          <cell r="M31">
            <v>3.7518580243876869</v>
          </cell>
          <cell r="N31">
            <v>3.4392031890220456</v>
          </cell>
          <cell r="O31">
            <v>3.7518580243876869</v>
          </cell>
          <cell r="P31">
            <v>3.4392031890220456</v>
          </cell>
          <cell r="Q31">
            <v>6.972202828653784</v>
          </cell>
          <cell r="R31">
            <v>6.5970170262150152</v>
          </cell>
          <cell r="S31">
            <v>6.5344860591418872</v>
          </cell>
          <cell r="T31">
            <v>6.6595479932881432</v>
          </cell>
          <cell r="U31">
            <v>6.3156276743859383</v>
          </cell>
          <cell r="V31">
            <v>5.3474157985233131</v>
          </cell>
          <cell r="W31">
            <v>2.3564883179933243</v>
          </cell>
          <cell r="X31">
            <v>2.3564883179933243</v>
          </cell>
          <cell r="Y31">
            <v>1.359512491149995</v>
          </cell>
          <cell r="Z31">
            <v>1.359512491149995</v>
          </cell>
          <cell r="AA31">
            <v>4.3504399716799833</v>
          </cell>
          <cell r="AB31">
            <v>2.447122484069991</v>
          </cell>
          <cell r="AC31">
            <v>3.2628299787599877</v>
          </cell>
          <cell r="AD31">
            <v>4.0785374734499849</v>
          </cell>
          <cell r="AE31">
            <v>4.894244968139982</v>
          </cell>
          <cell r="AF31">
            <v>5.6856924698094806</v>
          </cell>
          <cell r="AG31">
            <v>6.4573221621407679</v>
          </cell>
          <cell r="AH31">
            <v>6.4776282066758011</v>
          </cell>
          <cell r="AI31">
            <v>6.4776282066758011</v>
          </cell>
          <cell r="AJ31">
            <v>6.4776282066758011</v>
          </cell>
          <cell r="AK31">
            <v>6.1933435831853272</v>
          </cell>
          <cell r="AL31">
            <v>5.1678883341661175</v>
          </cell>
          <cell r="AM31">
            <v>11.259701694676275</v>
          </cell>
          <cell r="AN31">
            <v>6.1831905609178106</v>
          </cell>
          <cell r="AO31">
            <v>1.1066794271593454</v>
          </cell>
          <cell r="AP31">
            <v>1.1066794271593454</v>
          </cell>
          <cell r="AQ31">
            <v>3.4114154818856885</v>
          </cell>
          <cell r="AR31">
            <v>3.1068248138601811</v>
          </cell>
          <cell r="AS31">
            <v>3.8581484616564334</v>
          </cell>
          <cell r="AT31">
            <v>3.8581484616564334</v>
          </cell>
          <cell r="AU31">
            <v>4.3150344636946958</v>
          </cell>
          <cell r="AV31">
            <v>2.2235118765862079</v>
          </cell>
          <cell r="AW31">
            <v>2.1524407207135892</v>
          </cell>
          <cell r="AX31">
            <v>2.2844300101913091</v>
          </cell>
          <cell r="AY31">
            <v>2.4164192996690295</v>
          </cell>
          <cell r="AZ31">
            <v>1.5331063623950563</v>
          </cell>
          <cell r="BA31">
            <v>1.5737184514651241</v>
          </cell>
          <cell r="BB31">
            <v>1.4214231174523702</v>
          </cell>
          <cell r="BC31">
            <v>1.2792808057071332</v>
          </cell>
          <cell r="BD31">
            <v>1.0762203603567946</v>
          </cell>
          <cell r="BE31">
            <v>5.2054545165559301</v>
          </cell>
          <cell r="BF31">
            <v>6.0339411335853121</v>
          </cell>
          <cell r="BG31">
            <v>6.0339411335853121</v>
          </cell>
          <cell r="BH31">
            <v>6.0339411335853121</v>
          </cell>
          <cell r="BI31">
            <v>0</v>
          </cell>
        </row>
        <row r="33">
          <cell r="G33">
            <v>27.881299135047367</v>
          </cell>
          <cell r="H33">
            <v>28.877059818441921</v>
          </cell>
          <cell r="I33">
            <v>22.902495718074626</v>
          </cell>
          <cell r="J33">
            <v>29.872820501836465</v>
          </cell>
          <cell r="K33">
            <v>23.898256401469173</v>
          </cell>
          <cell r="L33">
            <v>27.486382892878758</v>
          </cell>
          <cell r="M33">
            <v>21.989106314303005</v>
          </cell>
          <cell r="N33">
            <v>21.989106314303005</v>
          </cell>
          <cell r="O33">
            <v>21.989106314303005</v>
          </cell>
          <cell r="P33">
            <v>21.989106314303005</v>
          </cell>
          <cell r="Q33">
            <v>88.310155859569164</v>
          </cell>
          <cell r="R33">
            <v>89.305916542963715</v>
          </cell>
          <cell r="S33">
            <v>89.305916542963715</v>
          </cell>
          <cell r="T33">
            <v>89.305916542963715</v>
          </cell>
          <cell r="U33">
            <v>89.305916542963715</v>
          </cell>
          <cell r="V33">
            <v>45.132640710106919</v>
          </cell>
          <cell r="W33">
            <v>45.517450070607225</v>
          </cell>
          <cell r="X33">
            <v>46.616905386322372</v>
          </cell>
          <cell r="Y33">
            <v>47.386524107322977</v>
          </cell>
          <cell r="Z33">
            <v>45.517450070607225</v>
          </cell>
          <cell r="AA33">
            <v>46.28706879160783</v>
          </cell>
          <cell r="AB33">
            <v>44.912749646963888</v>
          </cell>
          <cell r="AC33">
            <v>42.274056889247525</v>
          </cell>
          <cell r="AD33">
            <v>41.669356465604196</v>
          </cell>
          <cell r="AE33">
            <v>42.329029655033288</v>
          </cell>
          <cell r="AF33">
            <v>39.119834625531603</v>
          </cell>
          <cell r="AG33">
            <v>39.527704913661509</v>
          </cell>
          <cell r="AH33">
            <v>42.952931572301289</v>
          </cell>
          <cell r="AI33">
            <v>44.286928897587842</v>
          </cell>
          <cell r="AJ33">
            <v>42.993072775292092</v>
          </cell>
          <cell r="AK33">
            <v>38.137222812195624</v>
          </cell>
          <cell r="AL33">
            <v>30.726041446682693</v>
          </cell>
          <cell r="AM33">
            <v>24.871788007198255</v>
          </cell>
          <cell r="AN33">
            <v>24.565156212369452</v>
          </cell>
          <cell r="AO33">
            <v>25.15174438763237</v>
          </cell>
          <cell r="AP33">
            <v>30.729776074238451</v>
          </cell>
          <cell r="AQ33">
            <v>32.983659471454509</v>
          </cell>
          <cell r="AR33">
            <v>34.962679039741779</v>
          </cell>
          <cell r="AS33">
            <v>35.457433931813597</v>
          </cell>
          <cell r="AT33">
            <v>36.33699818438572</v>
          </cell>
          <cell r="AU33">
            <v>37.041914870730082</v>
          </cell>
          <cell r="AV33">
            <v>35.882570079717951</v>
          </cell>
          <cell r="AW33">
            <v>34.637934161101725</v>
          </cell>
          <cell r="AX33">
            <v>34.167838481110955</v>
          </cell>
          <cell r="AY33">
            <v>34.410933281293545</v>
          </cell>
          <cell r="AZ33">
            <v>33.038632237240265</v>
          </cell>
          <cell r="BA33">
            <v>30.674803308452692</v>
          </cell>
          <cell r="BB33">
            <v>27.65130119023603</v>
          </cell>
          <cell r="BC33">
            <v>27.541355658664514</v>
          </cell>
          <cell r="BD33">
            <v>26.606818640306638</v>
          </cell>
          <cell r="BE33">
            <v>29.245511398022998</v>
          </cell>
          <cell r="BF33">
            <v>27.431410127092999</v>
          </cell>
          <cell r="BG33">
            <v>27.431410127092999</v>
          </cell>
          <cell r="BH33">
            <v>27.431410127092999</v>
          </cell>
          <cell r="BI33">
            <v>0</v>
          </cell>
        </row>
        <row r="38">
          <cell r="G38">
            <v>47.273298193980999</v>
          </cell>
          <cell r="H38">
            <v>49.949145261564837</v>
          </cell>
          <cell r="I38">
            <v>33.002113833533905</v>
          </cell>
          <cell r="J38">
            <v>43.705502103869222</v>
          </cell>
          <cell r="K38">
            <v>33.894062856061851</v>
          </cell>
          <cell r="L38">
            <v>43.693328329606942</v>
          </cell>
          <cell r="M38">
            <v>40.332303073483331</v>
          </cell>
          <cell r="N38">
            <v>36.971277817359713</v>
          </cell>
          <cell r="O38">
            <v>40.332303073483331</v>
          </cell>
          <cell r="P38">
            <v>36.971277817359713</v>
          </cell>
          <cell r="Q38">
            <v>74.950863211556509</v>
          </cell>
          <cell r="R38">
            <v>70.917632904208162</v>
          </cell>
          <cell r="S38">
            <v>70.245427852983454</v>
          </cell>
          <cell r="T38">
            <v>71.589837955432898</v>
          </cell>
          <cell r="U38">
            <v>67.892710173696926</v>
          </cell>
          <cell r="V38">
            <v>32.562537995743639</v>
          </cell>
          <cell r="W38">
            <v>30.882241726925976</v>
          </cell>
          <cell r="X38">
            <v>36.456269599512304</v>
          </cell>
          <cell r="Y38">
            <v>40.121322300159669</v>
          </cell>
          <cell r="Z38">
            <v>40.121322300159669</v>
          </cell>
          <cell r="AA38">
            <v>31.073038451305337</v>
          </cell>
          <cell r="AB38">
            <v>30.361569252056803</v>
          </cell>
          <cell r="AC38">
            <v>31.773998068594736</v>
          </cell>
          <cell r="AD38">
            <v>33.151426885132665</v>
          </cell>
          <cell r="AE38">
            <v>34.617418639181466</v>
          </cell>
          <cell r="AF38">
            <v>35.714908481798084</v>
          </cell>
          <cell r="AG38">
            <v>37.127470411139804</v>
          </cell>
          <cell r="AH38">
            <v>36.084446833926258</v>
          </cell>
          <cell r="AI38">
            <v>35.041404355199852</v>
          </cell>
          <cell r="AJ38">
            <v>33.998361876473439</v>
          </cell>
          <cell r="AK38">
            <v>32.783605176417296</v>
          </cell>
          <cell r="AL38">
            <v>22.840452491141306</v>
          </cell>
          <cell r="AM38">
            <v>20.710452786628537</v>
          </cell>
          <cell r="AN38">
            <v>17.417087250434705</v>
          </cell>
          <cell r="AO38">
            <v>16.894983404880101</v>
          </cell>
          <cell r="AP38">
            <v>17.638558014199763</v>
          </cell>
          <cell r="AQ38">
            <v>20.085516451214389</v>
          </cell>
          <cell r="AR38">
            <v>19.587196889956939</v>
          </cell>
          <cell r="AS38">
            <v>19.499136952116029</v>
          </cell>
          <cell r="AT38">
            <v>19.499136952116029</v>
          </cell>
          <cell r="AU38">
            <v>20.014891373194917</v>
          </cell>
          <cell r="AV38">
            <v>33.769177076669195</v>
          </cell>
          <cell r="AW38">
            <v>33.669553545587782</v>
          </cell>
          <cell r="AX38">
            <v>32.898469493447294</v>
          </cell>
          <cell r="AY38">
            <v>32.863910611400001</v>
          </cell>
          <cell r="AZ38">
            <v>34.013352814514739</v>
          </cell>
          <cell r="BA38">
            <v>21.483242898493206</v>
          </cell>
          <cell r="BB38">
            <v>21.391211003443285</v>
          </cell>
          <cell r="BC38">
            <v>21.003096822038053</v>
          </cell>
          <cell r="BD38">
            <v>20.043978979448145</v>
          </cell>
          <cell r="BE38">
            <v>23.17557838908434</v>
          </cell>
          <cell r="BF38">
            <v>22.50281422677039</v>
          </cell>
          <cell r="BG38">
            <v>22.50281422677039</v>
          </cell>
          <cell r="BH38">
            <v>22.50281422677039</v>
          </cell>
          <cell r="BI38">
            <v>0</v>
          </cell>
        </row>
        <row r="40">
          <cell r="G40">
            <v>512.56740755996714</v>
          </cell>
          <cell r="H40">
            <v>540.99823098439492</v>
          </cell>
          <cell r="I40">
            <v>361.26826952415075</v>
          </cell>
          <cell r="J40">
            <v>477.97884527204531</v>
          </cell>
          <cell r="K40">
            <v>371.40905112122294</v>
          </cell>
          <cell r="L40">
            <v>475.46759176283422</v>
          </cell>
          <cell r="M40">
            <v>435.51022219426187</v>
          </cell>
          <cell r="N40">
            <v>401.0501292042652</v>
          </cell>
          <cell r="O40">
            <v>435.51022219426187</v>
          </cell>
          <cell r="P40">
            <v>401.0501292042652</v>
          </cell>
          <cell r="Q40">
            <v>856.77022953649248</v>
          </cell>
          <cell r="R40">
            <v>816.41387863189129</v>
          </cell>
          <cell r="S40">
            <v>809.52186003389181</v>
          </cell>
          <cell r="T40">
            <v>823.30589722989055</v>
          </cell>
          <cell r="U40">
            <v>785.39979494089437</v>
          </cell>
          <cell r="V40">
            <v>410.57110931247666</v>
          </cell>
          <cell r="W40">
            <v>384.79449867025647</v>
          </cell>
          <cell r="X40">
            <v>408.61494827145418</v>
          </cell>
          <cell r="Y40">
            <v>425.74564413605509</v>
          </cell>
          <cell r="Z40">
            <v>418.83866724136459</v>
          </cell>
          <cell r="AA40">
            <v>373.72309739283219</v>
          </cell>
          <cell r="AB40">
            <v>363.60624396227627</v>
          </cell>
          <cell r="AC40">
            <v>373.63325977609753</v>
          </cell>
          <cell r="AD40">
            <v>385.53538506682855</v>
          </cell>
          <cell r="AE40">
            <v>398.83076682779529</v>
          </cell>
          <cell r="AF40">
            <v>400.33741073744517</v>
          </cell>
          <cell r="AG40">
            <v>413.64329925403678</v>
          </cell>
          <cell r="AH40">
            <v>406.30451222904418</v>
          </cell>
          <cell r="AI40">
            <v>396.83093242791364</v>
          </cell>
          <cell r="AJ40">
            <v>384.72949917920067</v>
          </cell>
          <cell r="AK40">
            <v>370.16102971369367</v>
          </cell>
          <cell r="AL40">
            <v>269.06821551352147</v>
          </cell>
          <cell r="AM40">
            <v>253.34417454591753</v>
          </cell>
          <cell r="AN40">
            <v>216.31033745078406</v>
          </cell>
          <cell r="AO40">
            <v>220.66753054398669</v>
          </cell>
          <cell r="AP40">
            <v>240.77103440174531</v>
          </cell>
          <cell r="AQ40">
            <v>254.20886365029895</v>
          </cell>
          <cell r="AR40">
            <v>257.541952579113</v>
          </cell>
          <cell r="AS40">
            <v>250.28174604847129</v>
          </cell>
          <cell r="AT40">
            <v>253.47424492932103</v>
          </cell>
          <cell r="AU40">
            <v>265.66930577009651</v>
          </cell>
          <cell r="AV40">
            <v>338.34296135109537</v>
          </cell>
          <cell r="AW40">
            <v>339.10397540520745</v>
          </cell>
          <cell r="AX40">
            <v>330.37063797485411</v>
          </cell>
          <cell r="AY40">
            <v>333.77017566651796</v>
          </cell>
          <cell r="AZ40">
            <v>344.58857327774029</v>
          </cell>
          <cell r="BA40">
            <v>267.04371747092182</v>
          </cell>
          <cell r="BB40">
            <v>263.19730413011933</v>
          </cell>
          <cell r="BC40">
            <v>259.43519794957206</v>
          </cell>
          <cell r="BD40">
            <v>248.57817224096351</v>
          </cell>
          <cell r="BE40">
            <v>282.43682091076755</v>
          </cell>
          <cell r="BF40">
            <v>273.00902951251106</v>
          </cell>
          <cell r="BG40">
            <v>273.00902951251106</v>
          </cell>
          <cell r="BH40">
            <v>273.00902951251106</v>
          </cell>
          <cell r="BI40">
            <v>0</v>
          </cell>
        </row>
        <row r="42">
          <cell r="G42">
            <v>517.98869756297404</v>
          </cell>
          <cell r="H42">
            <v>547.30881251936876</v>
          </cell>
          <cell r="I42">
            <v>361.61475112886865</v>
          </cell>
          <cell r="J42">
            <v>478.89521095444763</v>
          </cell>
          <cell r="K42">
            <v>371.38812278100028</v>
          </cell>
          <cell r="L42">
            <v>337.52205613721077</v>
          </cell>
          <cell r="M42">
            <v>349.3626012677633</v>
          </cell>
          <cell r="N42">
            <v>419.74067288644068</v>
          </cell>
          <cell r="O42">
            <v>350.95907926289397</v>
          </cell>
          <cell r="P42">
            <v>484.79715118801579</v>
          </cell>
          <cell r="Q42">
            <v>503.11939697879882</v>
          </cell>
          <cell r="R42">
            <v>503.11939697879882</v>
          </cell>
          <cell r="S42">
            <v>503.11939697879882</v>
          </cell>
          <cell r="T42">
            <v>503.11939697879882</v>
          </cell>
          <cell r="U42">
            <v>503.11939697879882</v>
          </cell>
          <cell r="V42">
            <v>374.7732093569266</v>
          </cell>
          <cell r="W42">
            <v>501.16105063810522</v>
          </cell>
          <cell r="X42">
            <v>525.24126039799296</v>
          </cell>
          <cell r="Y42">
            <v>673.44763427929081</v>
          </cell>
          <cell r="Z42">
            <v>451.67023278905424</v>
          </cell>
          <cell r="AA42">
            <v>530.96197321387785</v>
          </cell>
          <cell r="AB42">
            <v>539.60956235416904</v>
          </cell>
          <cell r="AC42">
            <v>536.54964619683528</v>
          </cell>
          <cell r="AD42">
            <v>575.13119774582663</v>
          </cell>
          <cell r="AE42">
            <v>586.30654371174137</v>
          </cell>
          <cell r="AF42">
            <v>556.10650163718606</v>
          </cell>
          <cell r="AG42">
            <v>466.03853474523032</v>
          </cell>
          <cell r="AH42">
            <v>543.20163784321312</v>
          </cell>
          <cell r="AI42">
            <v>562.49241361770873</v>
          </cell>
          <cell r="AJ42">
            <v>589.23342003614766</v>
          </cell>
          <cell r="AK42">
            <v>588.9673403702925</v>
          </cell>
          <cell r="AL42">
            <v>668.12604096218865</v>
          </cell>
          <cell r="AM42">
            <v>619.69954177655802</v>
          </cell>
          <cell r="AN42">
            <v>497.70201498198878</v>
          </cell>
          <cell r="AO42">
            <v>490.25178433804558</v>
          </cell>
          <cell r="AP42">
            <v>533.22365037364636</v>
          </cell>
          <cell r="AQ42">
            <v>551.05098798593895</v>
          </cell>
          <cell r="AR42">
            <v>567.68096710188343</v>
          </cell>
          <cell r="AS42">
            <v>657.88197382676674</v>
          </cell>
          <cell r="AT42">
            <v>571.2730425909275</v>
          </cell>
          <cell r="AU42">
            <v>606.1294788179473</v>
          </cell>
          <cell r="AV42">
            <v>673.44763427929081</v>
          </cell>
          <cell r="AW42">
            <v>579.38847239950849</v>
          </cell>
          <cell r="AX42">
            <v>579.65455206536353</v>
          </cell>
          <cell r="AY42">
            <v>486.92578851485666</v>
          </cell>
          <cell r="AZ42">
            <v>609.5885144740638</v>
          </cell>
          <cell r="BA42">
            <v>615.57530695580385</v>
          </cell>
          <cell r="BB42">
            <v>673.44763427929081</v>
          </cell>
          <cell r="BC42">
            <v>530.29677404924007</v>
          </cell>
          <cell r="BD42">
            <v>673.42884240288981</v>
          </cell>
          <cell r="BE42">
            <v>673.42884240288981</v>
          </cell>
          <cell r="BF42">
            <v>673.42884240288993</v>
          </cell>
          <cell r="BG42">
            <v>673.42884240288981</v>
          </cell>
          <cell r="BH42">
            <v>673.42884240288981</v>
          </cell>
          <cell r="BI42">
            <v>0</v>
          </cell>
        </row>
        <row r="43">
          <cell r="G43">
            <v>680.67591054859031</v>
          </cell>
          <cell r="H43">
            <v>719.20473567398221</v>
          </cell>
          <cell r="I43">
            <v>475.18884321316682</v>
          </cell>
          <cell r="J43">
            <v>629.30414371473444</v>
          </cell>
          <cell r="K43">
            <v>488.03178492163084</v>
          </cell>
          <cell r="L43">
            <v>443.5292390979198</v>
          </cell>
          <cell r="M43">
            <v>459.0886014470388</v>
          </cell>
          <cell r="N43">
            <v>551.57065406146512</v>
          </cell>
          <cell r="O43">
            <v>461.18649299972901</v>
          </cell>
          <cell r="P43">
            <v>637.05973483359082</v>
          </cell>
          <cell r="Q43">
            <v>661.13653688663192</v>
          </cell>
          <cell r="R43">
            <v>661.13653688663192</v>
          </cell>
          <cell r="S43">
            <v>661.13653688663192</v>
          </cell>
          <cell r="T43">
            <v>661.13653688663192</v>
          </cell>
          <cell r="U43">
            <v>661.13653688663192</v>
          </cell>
          <cell r="V43">
            <v>492.48004199402448</v>
          </cell>
          <cell r="W43">
            <v>658.56312324866531</v>
          </cell>
          <cell r="X43">
            <v>690.20632083507587</v>
          </cell>
          <cell r="Y43">
            <v>884.96058664314944</v>
          </cell>
          <cell r="Z43">
            <v>593.52848511526906</v>
          </cell>
          <cell r="AA43">
            <v>697.723765565549</v>
          </cell>
          <cell r="AB43">
            <v>709.08734480928763</v>
          </cell>
          <cell r="AC43">
            <v>705.06638599996472</v>
          </cell>
          <cell r="AD43">
            <v>755.76543185664457</v>
          </cell>
          <cell r="AE43">
            <v>770.45067272547601</v>
          </cell>
          <cell r="AF43">
            <v>730.76555752041975</v>
          </cell>
          <cell r="AG43">
            <v>612.40950908948093</v>
          </cell>
          <cell r="AH43">
            <v>713.80760080284062</v>
          </cell>
          <cell r="AI43">
            <v>739.15712373118049</v>
          </cell>
          <cell r="AJ43">
            <v>774.29680723874139</v>
          </cell>
          <cell r="AK43">
            <v>773.94715864662635</v>
          </cell>
          <cell r="AL43">
            <v>877.96761480084876</v>
          </cell>
          <cell r="AM43">
            <v>814.3315710359127</v>
          </cell>
          <cell r="AN43">
            <v>654.01769155116983</v>
          </cell>
          <cell r="AO43">
            <v>644.22753097194891</v>
          </cell>
          <cell r="AP43">
            <v>700.69577859852689</v>
          </cell>
          <cell r="AQ43">
            <v>724.12223427023412</v>
          </cell>
          <cell r="AR43">
            <v>745.97527127742364</v>
          </cell>
          <cell r="AS43">
            <v>864.50614400441998</v>
          </cell>
          <cell r="AT43">
            <v>750.69552727097664</v>
          </cell>
          <cell r="AU43">
            <v>796.49949283804597</v>
          </cell>
          <cell r="AV43">
            <v>884.96058664314944</v>
          </cell>
          <cell r="AW43">
            <v>761.35980933048518</v>
          </cell>
          <cell r="AX43">
            <v>761.70945792260011</v>
          </cell>
          <cell r="AY43">
            <v>639.85692357051107</v>
          </cell>
          <cell r="AZ43">
            <v>801.04492453554144</v>
          </cell>
          <cell r="BA43">
            <v>808.91201785812962</v>
          </cell>
          <cell r="BB43">
            <v>884.96058664314944</v>
          </cell>
          <cell r="BC43">
            <v>696.8496440852615</v>
          </cell>
          <cell r="BD43">
            <v>884.93589271133123</v>
          </cell>
          <cell r="BE43">
            <v>884.93589271133123</v>
          </cell>
          <cell r="BF43">
            <v>884.93589271133135</v>
          </cell>
          <cell r="BG43">
            <v>884.93589271133123</v>
          </cell>
          <cell r="BH43">
            <v>884.93589271133123</v>
          </cell>
          <cell r="BI43">
            <v>0</v>
          </cell>
        </row>
        <row r="44">
          <cell r="G44">
            <v>12.17317155276352</v>
          </cell>
          <cell r="H44">
            <v>12.862218999146361</v>
          </cell>
          <cell r="I44">
            <v>8.4982518387217034</v>
          </cell>
          <cell r="J44">
            <v>11.254441624253065</v>
          </cell>
          <cell r="K44">
            <v>8.7279343208493163</v>
          </cell>
          <cell r="L44">
            <v>7.9320531732262998</v>
          </cell>
          <cell r="M44">
            <v>8.21031597670172</v>
          </cell>
          <cell r="N44">
            <v>9.8642600557859588</v>
          </cell>
          <cell r="O44">
            <v>8.2478345569455964</v>
          </cell>
          <cell r="P44">
            <v>11.39314220072394</v>
          </cell>
          <cell r="Q44">
            <v>11.8237304399895</v>
          </cell>
          <cell r="R44">
            <v>11.8237304399895</v>
          </cell>
          <cell r="S44">
            <v>11.8237304399895</v>
          </cell>
          <cell r="T44">
            <v>11.8237304399895</v>
          </cell>
          <cell r="U44">
            <v>11.8237304399895</v>
          </cell>
          <cell r="V44">
            <v>8.8074867122500926</v>
          </cell>
          <cell r="W44">
            <v>11.777707648223679</v>
          </cell>
          <cell r="X44">
            <v>12.343612900235488</v>
          </cell>
          <cell r="Y44">
            <v>15.826587766208723</v>
          </cell>
          <cell r="Z44">
            <v>10.614631660663497</v>
          </cell>
          <cell r="AA44">
            <v>12.478054479442713</v>
          </cell>
          <cell r="AB44">
            <v>12.68128012243038</v>
          </cell>
          <cell r="AC44">
            <v>12.609369510296283</v>
          </cell>
          <cell r="AD44">
            <v>13.516068532856639</v>
          </cell>
          <cell r="AE44">
            <v>13.778698594563778</v>
          </cell>
          <cell r="AF44">
            <v>13.068972118283774</v>
          </cell>
          <cell r="AG44">
            <v>10.952298882858388</v>
          </cell>
          <cell r="AH44">
            <v>12.765696927979102</v>
          </cell>
          <cell r="AI44">
            <v>13.219046439259282</v>
          </cell>
          <cell r="AJ44">
            <v>13.847482658344219</v>
          </cell>
          <cell r="AK44">
            <v>13.841229561636906</v>
          </cell>
          <cell r="AL44">
            <v>15.701525832062467</v>
          </cell>
          <cell r="AM44">
            <v>14.563462231331535</v>
          </cell>
          <cell r="AN44">
            <v>11.696417391028612</v>
          </cell>
          <cell r="AO44">
            <v>11.521330683223853</v>
          </cell>
          <cell r="AP44">
            <v>12.531205801454872</v>
          </cell>
          <cell r="AQ44">
            <v>12.95016328084483</v>
          </cell>
          <cell r="AR44">
            <v>13.34098182505188</v>
          </cell>
          <cell r="AS44">
            <v>15.460781608830924</v>
          </cell>
          <cell r="AT44">
            <v>13.425398630600604</v>
          </cell>
          <cell r="AU44">
            <v>14.244554299258581</v>
          </cell>
          <cell r="AV44">
            <v>15.826587766208723</v>
          </cell>
          <cell r="AW44">
            <v>13.616118080173644</v>
          </cell>
          <cell r="AX44">
            <v>13.622371176880957</v>
          </cell>
          <cell r="AY44">
            <v>11.443166974382443</v>
          </cell>
          <cell r="AZ44">
            <v>14.325844556453649</v>
          </cell>
          <cell r="BA44">
            <v>14.466539232368186</v>
          </cell>
          <cell r="BB44">
            <v>15.826587766208723</v>
          </cell>
          <cell r="BC44">
            <v>12.462421737674431</v>
          </cell>
          <cell r="BD44">
            <v>15.826146141253767</v>
          </cell>
          <cell r="BE44">
            <v>15.826146141253767</v>
          </cell>
          <cell r="BF44">
            <v>15.826146141253771</v>
          </cell>
          <cell r="BG44">
            <v>15.826146141253767</v>
          </cell>
          <cell r="BH44">
            <v>15.826146141253767</v>
          </cell>
          <cell r="BI44">
            <v>0</v>
          </cell>
        </row>
        <row r="46">
          <cell r="G46">
            <v>126.04244506507366</v>
          </cell>
          <cell r="H46">
            <v>130.54396096025485</v>
          </cell>
          <cell r="I46">
            <v>103.53486558916764</v>
          </cell>
          <cell r="J46">
            <v>135.04547685543605</v>
          </cell>
          <cell r="K46">
            <v>108.03638148434885</v>
          </cell>
          <cell r="L46">
            <v>39.415473068388131</v>
          </cell>
          <cell r="M46">
            <v>40.240064555174499</v>
          </cell>
          <cell r="N46">
            <v>47.936251765180543</v>
          </cell>
          <cell r="O46">
            <v>39.470445834173887</v>
          </cell>
          <cell r="P46">
            <v>52.993746217470239</v>
          </cell>
          <cell r="Q46">
            <v>126.08363070488512</v>
          </cell>
          <cell r="R46">
            <v>130.58514660006634</v>
          </cell>
          <cell r="S46">
            <v>130.58514660006634</v>
          </cell>
          <cell r="T46">
            <v>130.58514660006634</v>
          </cell>
          <cell r="U46">
            <v>130.58514660006634</v>
          </cell>
          <cell r="V46">
            <v>202.29977809158763</v>
          </cell>
          <cell r="W46">
            <v>202.29977809158763</v>
          </cell>
          <cell r="X46">
            <v>202.29977809158763</v>
          </cell>
          <cell r="Y46">
            <v>202.29977809158763</v>
          </cell>
          <cell r="Z46">
            <v>202.29977809158763</v>
          </cell>
          <cell r="AA46">
            <v>202.29977809158763</v>
          </cell>
          <cell r="AB46">
            <v>202.29977809158763</v>
          </cell>
          <cell r="AC46">
            <v>202.29977809158763</v>
          </cell>
          <cell r="AD46">
            <v>202.29977809158763</v>
          </cell>
          <cell r="AE46">
            <v>202.29977809158763</v>
          </cell>
          <cell r="AF46">
            <v>202.29977809158763</v>
          </cell>
          <cell r="AG46">
            <v>202.29977809158763</v>
          </cell>
          <cell r="AH46">
            <v>202.29977809158763</v>
          </cell>
          <cell r="AI46">
            <v>202.29977809158763</v>
          </cell>
          <cell r="AJ46">
            <v>202.29977809158763</v>
          </cell>
          <cell r="AK46">
            <v>202.29977809158763</v>
          </cell>
          <cell r="AL46">
            <v>202.29977809158763</v>
          </cell>
          <cell r="AM46">
            <v>202.29977809158763</v>
          </cell>
          <cell r="AN46">
            <v>202.29977809158763</v>
          </cell>
          <cell r="AO46">
            <v>202.29977809158763</v>
          </cell>
          <cell r="AP46">
            <v>202.29977809158763</v>
          </cell>
          <cell r="AQ46">
            <v>202.29977809158763</v>
          </cell>
          <cell r="AR46">
            <v>202.29977809158763</v>
          </cell>
          <cell r="AS46">
            <v>202.29977809158763</v>
          </cell>
          <cell r="AT46">
            <v>202.29977809158763</v>
          </cell>
          <cell r="AU46">
            <v>202.29977809158763</v>
          </cell>
          <cell r="AV46">
            <v>202.29977809158763</v>
          </cell>
          <cell r="AW46">
            <v>202.29977809158763</v>
          </cell>
          <cell r="AX46">
            <v>202.29977809158763</v>
          </cell>
          <cell r="AY46">
            <v>202.29977809158763</v>
          </cell>
          <cell r="AZ46">
            <v>202.29977809158763</v>
          </cell>
          <cell r="BA46">
            <v>202.29977809158763</v>
          </cell>
          <cell r="BB46">
            <v>202.29977809158763</v>
          </cell>
          <cell r="BC46">
            <v>202.29977809158763</v>
          </cell>
          <cell r="BD46">
            <v>202.29977809158763</v>
          </cell>
          <cell r="BE46">
            <v>84.200607105271089</v>
          </cell>
          <cell r="BF46">
            <v>79.640502572120226</v>
          </cell>
          <cell r="BG46">
            <v>82.691593053698057</v>
          </cell>
          <cell r="BH46">
            <v>80.480418914433727</v>
          </cell>
          <cell r="BI46">
            <v>0</v>
          </cell>
        </row>
        <row r="51">
          <cell r="G51">
            <v>130.86104038057033</v>
          </cell>
          <cell r="H51">
            <v>138.26826908135735</v>
          </cell>
          <cell r="I51">
            <v>91.355820643039664</v>
          </cell>
          <cell r="J51">
            <v>120.98473544618767</v>
          </cell>
          <cell r="K51">
            <v>93.82489687663535</v>
          </cell>
          <cell r="L51">
            <v>85.269210747855993</v>
          </cell>
          <cell r="M51">
            <v>88.260523225806011</v>
          </cell>
          <cell r="N51">
            <v>106.0403468306999</v>
          </cell>
          <cell r="O51">
            <v>88.66384625654085</v>
          </cell>
          <cell r="P51">
            <v>122.47576033314435</v>
          </cell>
          <cell r="Q51">
            <v>127.10456431587778</v>
          </cell>
          <cell r="R51">
            <v>127.10456431587778</v>
          </cell>
          <cell r="S51">
            <v>127.10456431587778</v>
          </cell>
          <cell r="T51">
            <v>127.10456431587778</v>
          </cell>
          <cell r="U51">
            <v>127.10456431587778</v>
          </cell>
          <cell r="V51">
            <v>94.680081465002104</v>
          </cell>
          <cell r="W51">
            <v>126.60982139817639</v>
          </cell>
          <cell r="X51">
            <v>132.69327711176012</v>
          </cell>
          <cell r="Y51">
            <v>170.13509846497715</v>
          </cell>
          <cell r="Z51">
            <v>114.10680744539656</v>
          </cell>
          <cell r="AA51">
            <v>134.13851797189329</v>
          </cell>
          <cell r="AB51">
            <v>136.32318438837362</v>
          </cell>
          <cell r="AC51">
            <v>135.55014857946517</v>
          </cell>
          <cell r="AD51">
            <v>145.29712182222369</v>
          </cell>
          <cell r="AE51">
            <v>148.1203830373675</v>
          </cell>
          <cell r="AF51">
            <v>140.49085570596691</v>
          </cell>
          <cell r="AG51">
            <v>117.73671472201006</v>
          </cell>
          <cell r="AH51">
            <v>137.23066120752699</v>
          </cell>
          <cell r="AI51">
            <v>142.10414782890624</v>
          </cell>
          <cell r="AJ51">
            <v>148.85980859371469</v>
          </cell>
          <cell r="AK51">
            <v>148.79258808859223</v>
          </cell>
          <cell r="AL51">
            <v>168.7906883625277</v>
          </cell>
          <cell r="AM51">
            <v>156.55655643023778</v>
          </cell>
          <cell r="AN51">
            <v>125.73595483158425</v>
          </cell>
          <cell r="AO51">
            <v>123.85378068815504</v>
          </cell>
          <cell r="AP51">
            <v>134.70989226543432</v>
          </cell>
          <cell r="AQ51">
            <v>139.21366610863996</v>
          </cell>
          <cell r="AR51">
            <v>143.41494767879445</v>
          </cell>
          <cell r="AS51">
            <v>166.20269891531251</v>
          </cell>
          <cell r="AT51">
            <v>144.32242449794782</v>
          </cell>
          <cell r="AU51">
            <v>153.1283106689917</v>
          </cell>
          <cell r="AV51">
            <v>170.13509846497715</v>
          </cell>
          <cell r="AW51">
            <v>146.37264990418325</v>
          </cell>
          <cell r="AX51">
            <v>146.43987040930571</v>
          </cell>
          <cell r="AY51">
            <v>123.01352437412413</v>
          </cell>
          <cell r="AZ51">
            <v>154.00217723558382</v>
          </cell>
          <cell r="BA51">
            <v>155.51463860083945</v>
          </cell>
          <cell r="BB51">
            <v>170.13509846497715</v>
          </cell>
          <cell r="BC51">
            <v>133.97046670908711</v>
          </cell>
          <cell r="BD51">
            <v>170.13035101680288</v>
          </cell>
          <cell r="BE51">
            <v>170.13035101680288</v>
          </cell>
          <cell r="BF51">
            <v>170.1303510168029</v>
          </cell>
          <cell r="BG51">
            <v>170.13035101680288</v>
          </cell>
          <cell r="BH51">
            <v>170.13035101680288</v>
          </cell>
          <cell r="BI51">
            <v>0</v>
          </cell>
        </row>
        <row r="53">
          <cell r="G53">
            <v>1467.7412651099719</v>
          </cell>
          <cell r="H53">
            <v>1548.1879972341096</v>
          </cell>
          <cell r="I53">
            <v>1040.1925324129645</v>
          </cell>
          <cell r="J53">
            <v>1375.4840085950586</v>
          </cell>
          <cell r="K53">
            <v>1070.0091203844647</v>
          </cell>
          <cell r="L53">
            <v>913.66803222460089</v>
          </cell>
          <cell r="M53">
            <v>945.16210647248431</v>
          </cell>
          <cell r="N53">
            <v>1135.1521855995722</v>
          </cell>
          <cell r="O53">
            <v>948.52769891028333</v>
          </cell>
          <cell r="P53">
            <v>1308.7195347729453</v>
          </cell>
          <cell r="Q53">
            <v>1429.267859326183</v>
          </cell>
          <cell r="R53">
            <v>1433.7693752213643</v>
          </cell>
          <cell r="S53">
            <v>1433.7693752213643</v>
          </cell>
          <cell r="T53">
            <v>1433.7693752213643</v>
          </cell>
          <cell r="U53">
            <v>1433.7693752213643</v>
          </cell>
          <cell r="V53">
            <v>1173.040597619791</v>
          </cell>
          <cell r="W53">
            <v>1500.4114810247581</v>
          </cell>
          <cell r="X53">
            <v>1562.784249336652</v>
          </cell>
          <cell r="Y53">
            <v>1946.6696852452137</v>
          </cell>
          <cell r="Z53">
            <v>1372.2199351019708</v>
          </cell>
          <cell r="AA53">
            <v>1577.6020893223504</v>
          </cell>
          <cell r="AB53">
            <v>1600.0011497658481</v>
          </cell>
          <cell r="AC53">
            <v>1592.0753283781492</v>
          </cell>
          <cell r="AD53">
            <v>1692.0095980491392</v>
          </cell>
          <cell r="AE53">
            <v>1720.9560761607361</v>
          </cell>
          <cell r="AF53">
            <v>1642.7316650734438</v>
          </cell>
          <cell r="AG53">
            <v>1409.4368355311674</v>
          </cell>
          <cell r="AH53">
            <v>1609.3053748731475</v>
          </cell>
          <cell r="AI53">
            <v>1659.2725097086422</v>
          </cell>
          <cell r="AJ53">
            <v>1728.5372966185355</v>
          </cell>
          <cell r="AK53">
            <v>1727.8480947587357</v>
          </cell>
          <cell r="AL53">
            <v>1932.8856480492154</v>
          </cell>
          <cell r="AM53">
            <v>1807.4509095656279</v>
          </cell>
          <cell r="AN53">
            <v>1491.4518568473591</v>
          </cell>
          <cell r="AO53">
            <v>1472.1542047729608</v>
          </cell>
          <cell r="AP53">
            <v>1583.4603051306499</v>
          </cell>
          <cell r="AQ53">
            <v>1629.6368297372455</v>
          </cell>
          <cell r="AR53">
            <v>1672.711945974741</v>
          </cell>
          <cell r="AS53">
            <v>1906.3513764469178</v>
          </cell>
          <cell r="AT53">
            <v>1682.01617108204</v>
          </cell>
          <cell r="AU53">
            <v>1772.301614715831</v>
          </cell>
          <cell r="AV53">
            <v>1946.6696852452137</v>
          </cell>
          <cell r="AW53">
            <v>1703.0368278059382</v>
          </cell>
          <cell r="AX53">
            <v>1703.7260296657378</v>
          </cell>
          <cell r="AY53">
            <v>1463.5391815254616</v>
          </cell>
          <cell r="AZ53">
            <v>1781.2612388932303</v>
          </cell>
          <cell r="BA53">
            <v>1796.7682807387284</v>
          </cell>
          <cell r="BB53">
            <v>1946.6696852452137</v>
          </cell>
          <cell r="BC53">
            <v>1575.8790846728507</v>
          </cell>
          <cell r="BD53">
            <v>1946.6210103638653</v>
          </cell>
          <cell r="BE53">
            <v>1828.5218393775488</v>
          </cell>
          <cell r="BF53">
            <v>1823.9617348443983</v>
          </cell>
          <cell r="BG53">
            <v>1827.0128253259757</v>
          </cell>
          <cell r="BH53">
            <v>1824.8016511867115</v>
          </cell>
          <cell r="BI53">
            <v>0</v>
          </cell>
        </row>
        <row r="55">
          <cell r="G55">
            <v>3306.74</v>
          </cell>
          <cell r="H55">
            <v>2937.9100000000003</v>
          </cell>
          <cell r="I55">
            <v>3424.8199999999997</v>
          </cell>
          <cell r="J55">
            <v>2783.2000000000007</v>
          </cell>
          <cell r="K55">
            <v>2975.07</v>
          </cell>
          <cell r="L55">
            <v>3300.1500000000005</v>
          </cell>
          <cell r="M55">
            <v>1833.26</v>
          </cell>
          <cell r="N55">
            <v>2801.3200000000006</v>
          </cell>
          <cell r="O55">
            <v>3043.92</v>
          </cell>
          <cell r="P55">
            <v>3112.37</v>
          </cell>
          <cell r="Q55">
            <v>3126.29</v>
          </cell>
          <cell r="R55">
            <v>3442.78</v>
          </cell>
          <cell r="S55">
            <v>3299.7700000000004</v>
          </cell>
          <cell r="T55">
            <v>3374.8100000000004</v>
          </cell>
          <cell r="U55">
            <v>3407.56</v>
          </cell>
          <cell r="V55">
            <v>3593.41</v>
          </cell>
          <cell r="W55">
            <v>3363.52</v>
          </cell>
          <cell r="X55">
            <v>3326.56</v>
          </cell>
          <cell r="Y55">
            <v>3218.7299999999996</v>
          </cell>
          <cell r="Z55">
            <v>3345.48</v>
          </cell>
          <cell r="AA55">
            <v>3363.8199999999997</v>
          </cell>
          <cell r="AB55">
            <v>3444.1600000000003</v>
          </cell>
          <cell r="AC55">
            <v>3251.1800000000003</v>
          </cell>
          <cell r="AD55">
            <v>3375.0599999999995</v>
          </cell>
          <cell r="AE55">
            <v>3283.1000000000004</v>
          </cell>
          <cell r="AF55">
            <v>2924.4600000000005</v>
          </cell>
          <cell r="AG55">
            <v>3399.67</v>
          </cell>
          <cell r="AH55">
            <v>3426.7900000000004</v>
          </cell>
          <cell r="AI55">
            <v>3544.4199999999996</v>
          </cell>
          <cell r="AJ55">
            <v>3119.0099999999998</v>
          </cell>
          <cell r="AK55">
            <v>3224.54</v>
          </cell>
          <cell r="AL55">
            <v>1915.5800000000002</v>
          </cell>
          <cell r="AM55">
            <v>2502.5100000000002</v>
          </cell>
          <cell r="AN55">
            <v>3393.94</v>
          </cell>
          <cell r="AO55">
            <v>3234.3500000000004</v>
          </cell>
          <cell r="AP55">
            <v>3516.1299999999997</v>
          </cell>
          <cell r="AQ55">
            <v>3564.14</v>
          </cell>
          <cell r="AR55">
            <v>3246.7048100000002</v>
          </cell>
          <cell r="AS55">
            <v>3390.2947959999997</v>
          </cell>
          <cell r="AT55">
            <v>3221.9896779999999</v>
          </cell>
          <cell r="AU55">
            <v>3454.5455180000008</v>
          </cell>
          <cell r="AV55">
            <v>3229.1394569999998</v>
          </cell>
          <cell r="AW55">
            <v>2749.4959779999999</v>
          </cell>
          <cell r="AX55">
            <v>3527.5659500000006</v>
          </cell>
          <cell r="AY55">
            <v>3620.861328</v>
          </cell>
          <cell r="AZ55">
            <v>3550.9667110000005</v>
          </cell>
          <cell r="BA55">
            <v>3493.68289</v>
          </cell>
          <cell r="BB55">
            <v>2596.744205</v>
          </cell>
          <cell r="BC55">
            <v>3230.0898440000001</v>
          </cell>
          <cell r="BD55">
            <v>3210.0467970000004</v>
          </cell>
          <cell r="BE55">
            <v>2721.618285</v>
          </cell>
          <cell r="BF55">
            <v>3020.583337</v>
          </cell>
          <cell r="BG55">
            <v>3202.2765109999996</v>
          </cell>
          <cell r="BH55">
            <v>3472.08383</v>
          </cell>
          <cell r="BI55">
            <v>0</v>
          </cell>
        </row>
        <row r="57">
          <cell r="G57">
            <v>20505.299129300001</v>
          </cell>
          <cell r="H57">
            <v>19991.189413299995</v>
          </cell>
          <cell r="I57">
            <v>28408.211156999998</v>
          </cell>
          <cell r="J57">
            <v>21646.119090400003</v>
          </cell>
          <cell r="K57">
            <v>26431.640000000003</v>
          </cell>
          <cell r="L57">
            <v>25255.116213699999</v>
          </cell>
          <cell r="M57">
            <v>22442.260141600003</v>
          </cell>
          <cell r="N57">
            <v>24307.059999999994</v>
          </cell>
          <cell r="O57">
            <v>27622.698112300001</v>
          </cell>
          <cell r="P57">
            <v>28915.691343299997</v>
          </cell>
          <cell r="Q57">
            <v>26237.46</v>
          </cell>
          <cell r="R57">
            <v>28336.919999999995</v>
          </cell>
          <cell r="S57">
            <v>30691.379999999997</v>
          </cell>
          <cell r="T57">
            <v>31193.650000000005</v>
          </cell>
          <cell r="U57">
            <v>31205.749901799998</v>
          </cell>
          <cell r="V57">
            <v>30200.116075800004</v>
          </cell>
          <cell r="W57">
            <v>24350.417281999999</v>
          </cell>
          <cell r="X57">
            <v>24335.578118400004</v>
          </cell>
          <cell r="Y57">
            <v>26906.279323499999</v>
          </cell>
          <cell r="Z57">
            <v>26703.659999999996</v>
          </cell>
          <cell r="AA57">
            <v>30620.66</v>
          </cell>
          <cell r="AB57">
            <v>31554.339999999997</v>
          </cell>
          <cell r="AC57">
            <v>30953.569999999996</v>
          </cell>
          <cell r="AD57">
            <v>30449.699999999997</v>
          </cell>
          <cell r="AE57">
            <v>30152.7</v>
          </cell>
          <cell r="AF57">
            <v>27184.170000000002</v>
          </cell>
          <cell r="AG57">
            <v>28611.56</v>
          </cell>
          <cell r="AH57">
            <v>29147.979983700003</v>
          </cell>
          <cell r="AI57">
            <v>27969.059950999999</v>
          </cell>
          <cell r="AJ57">
            <v>26849.93</v>
          </cell>
          <cell r="AK57">
            <v>26563.120000000003</v>
          </cell>
          <cell r="AL57">
            <v>20890.579999999998</v>
          </cell>
          <cell r="AM57">
            <v>17085.12</v>
          </cell>
          <cell r="AN57">
            <v>20353.330000000005</v>
          </cell>
          <cell r="AO57">
            <v>29392.379999999997</v>
          </cell>
          <cell r="AP57">
            <v>29806.17612</v>
          </cell>
          <cell r="AQ57">
            <v>31332.272639999999</v>
          </cell>
          <cell r="AR57">
            <v>27605.296105000001</v>
          </cell>
          <cell r="AS57">
            <v>27885.337759999995</v>
          </cell>
          <cell r="AT57">
            <v>28768.792824999997</v>
          </cell>
          <cell r="AU57">
            <v>27970.728159999995</v>
          </cell>
          <cell r="AV57">
            <v>24964.177520000001</v>
          </cell>
          <cell r="AW57">
            <v>20324.304055000004</v>
          </cell>
          <cell r="AX57">
            <v>22996.490287000004</v>
          </cell>
          <cell r="AY57">
            <v>27160.851845000001</v>
          </cell>
          <cell r="AZ57">
            <v>28595.638944999999</v>
          </cell>
          <cell r="BA57">
            <v>28396.905045</v>
          </cell>
          <cell r="BB57">
            <v>23333.847878999997</v>
          </cell>
          <cell r="BC57">
            <v>26863.752885000002</v>
          </cell>
          <cell r="BD57">
            <v>26087.653995000004</v>
          </cell>
          <cell r="BE57">
            <v>22093.388189000001</v>
          </cell>
          <cell r="BF57">
            <v>19871.630234</v>
          </cell>
          <cell r="BG57">
            <v>24989.661174999994</v>
          </cell>
          <cell r="BH57">
            <v>24105.661948999998</v>
          </cell>
          <cell r="BI57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</row>
        <row r="62">
          <cell r="G62">
            <v>23812.039129299999</v>
          </cell>
          <cell r="H62">
            <v>22929.099413299995</v>
          </cell>
          <cell r="I62">
            <v>31833.031156999998</v>
          </cell>
          <cell r="J62">
            <v>24429.319090400004</v>
          </cell>
          <cell r="K62">
            <v>29406.710000000003</v>
          </cell>
          <cell r="L62">
            <v>28555.266213700001</v>
          </cell>
          <cell r="M62">
            <v>24275.520141600002</v>
          </cell>
          <cell r="N62">
            <v>27108.379999999994</v>
          </cell>
          <cell r="O62">
            <v>30666.618112299999</v>
          </cell>
          <cell r="P62">
            <v>32028.061343299996</v>
          </cell>
          <cell r="Q62">
            <v>29363.75</v>
          </cell>
          <cell r="R62">
            <v>31779.699999999993</v>
          </cell>
          <cell r="S62">
            <v>33991.149999999994</v>
          </cell>
          <cell r="T62">
            <v>34568.460000000006</v>
          </cell>
          <cell r="U62">
            <v>34613.309901799999</v>
          </cell>
          <cell r="V62">
            <v>33793.526075800008</v>
          </cell>
          <cell r="W62">
            <v>27713.937281999999</v>
          </cell>
          <cell r="X62">
            <v>27662.138118400006</v>
          </cell>
          <cell r="Y62">
            <v>30125.009323499999</v>
          </cell>
          <cell r="Z62">
            <v>30049.139999999996</v>
          </cell>
          <cell r="AA62">
            <v>33984.479999999996</v>
          </cell>
          <cell r="AB62">
            <v>34998.5</v>
          </cell>
          <cell r="AC62">
            <v>34204.75</v>
          </cell>
          <cell r="AD62">
            <v>33824.759999999995</v>
          </cell>
          <cell r="AE62">
            <v>33435.800000000003</v>
          </cell>
          <cell r="AF62">
            <v>30108.63</v>
          </cell>
          <cell r="AG62">
            <v>32011.230000000003</v>
          </cell>
          <cell r="AH62">
            <v>32574.769983700004</v>
          </cell>
          <cell r="AI62">
            <v>31513.479950999998</v>
          </cell>
          <cell r="AJ62">
            <v>29968.94</v>
          </cell>
          <cell r="AK62">
            <v>29787.660000000003</v>
          </cell>
          <cell r="AL62">
            <v>22806.16</v>
          </cell>
          <cell r="AM62">
            <v>19587.629999999997</v>
          </cell>
          <cell r="AN62">
            <v>23747.270000000004</v>
          </cell>
          <cell r="AO62">
            <v>32626.729999999996</v>
          </cell>
          <cell r="AP62">
            <v>33322.306120000001</v>
          </cell>
          <cell r="AQ62">
            <v>34896.412640000002</v>
          </cell>
          <cell r="AR62">
            <v>30852.000915000001</v>
          </cell>
          <cell r="AS62">
            <v>31275.632555999993</v>
          </cell>
          <cell r="AT62">
            <v>31990.782502999995</v>
          </cell>
          <cell r="AU62">
            <v>31425.273677999998</v>
          </cell>
          <cell r="AV62">
            <v>28193.316977000002</v>
          </cell>
          <cell r="AW62">
            <v>23073.800033000003</v>
          </cell>
          <cell r="AX62">
            <v>26524.056237000004</v>
          </cell>
          <cell r="AY62">
            <v>30781.713173</v>
          </cell>
          <cell r="AZ62">
            <v>32146.605656</v>
          </cell>
          <cell r="BA62">
            <v>31890.587935</v>
          </cell>
          <cell r="BB62">
            <v>25930.592083999996</v>
          </cell>
          <cell r="BC62">
            <v>30093.842729000004</v>
          </cell>
          <cell r="BD62">
            <v>29297.700792000003</v>
          </cell>
          <cell r="BE62">
            <v>24815.006474000002</v>
          </cell>
          <cell r="BF62">
            <v>22892.213571</v>
          </cell>
          <cell r="BG62">
            <v>28191.937685999994</v>
          </cell>
          <cell r="BH62">
            <v>27577.745778999997</v>
          </cell>
          <cell r="BI62">
            <v>0</v>
          </cell>
        </row>
        <row r="64">
          <cell r="G64">
            <v>344.96016275891293</v>
          </cell>
          <cell r="H64">
            <v>331.49975099357181</v>
          </cell>
          <cell r="I64">
            <v>249.9812327985513</v>
          </cell>
          <cell r="J64">
            <v>334.86485393490705</v>
          </cell>
          <cell r="K64">
            <v>253.34633573988657</v>
          </cell>
          <cell r="L64">
            <v>145</v>
          </cell>
          <cell r="M64">
            <v>199</v>
          </cell>
          <cell r="N64">
            <v>242</v>
          </cell>
          <cell r="O64">
            <v>157</v>
          </cell>
          <cell r="P64">
            <v>212</v>
          </cell>
          <cell r="Q64">
            <v>322.85999999999996</v>
          </cell>
          <cell r="R64">
            <v>322.85999999999996</v>
          </cell>
          <cell r="S64">
            <v>322.85999999999996</v>
          </cell>
          <cell r="T64">
            <v>322.85999999999996</v>
          </cell>
          <cell r="U64">
            <v>322.85999999999996</v>
          </cell>
          <cell r="V64">
            <v>382.67488320000007</v>
          </cell>
          <cell r="W64">
            <v>455.64386500000006</v>
          </cell>
          <cell r="X64">
            <v>455.64386500000006</v>
          </cell>
          <cell r="Y64">
            <v>455.64386500000006</v>
          </cell>
          <cell r="Z64">
            <v>395.94176449799994</v>
          </cell>
          <cell r="AA64">
            <v>455.64386500000006</v>
          </cell>
          <cell r="AB64">
            <v>455.64386500000006</v>
          </cell>
          <cell r="AC64">
            <v>426.47954455810418</v>
          </cell>
          <cell r="AD64">
            <v>455.64386500000006</v>
          </cell>
          <cell r="AE64">
            <v>455.64386500000006</v>
          </cell>
          <cell r="AF64">
            <v>455.64386500000001</v>
          </cell>
          <cell r="AG64">
            <v>430.93887831999996</v>
          </cell>
          <cell r="AH64">
            <v>455.64386500000001</v>
          </cell>
          <cell r="AI64">
            <v>455.64386500000001</v>
          </cell>
          <cell r="AJ64">
            <v>455.64386500000001</v>
          </cell>
          <cell r="AK64">
            <v>455.64386500000006</v>
          </cell>
          <cell r="AL64">
            <v>455.64386500000006</v>
          </cell>
          <cell r="AM64">
            <v>455.64386500000006</v>
          </cell>
          <cell r="AN64">
            <v>455.64386500000006</v>
          </cell>
          <cell r="AO64">
            <v>439.8576457428502</v>
          </cell>
          <cell r="AP64">
            <v>455.64386500000001</v>
          </cell>
          <cell r="AQ64">
            <v>455.64386500000006</v>
          </cell>
          <cell r="AR64">
            <v>455.52004422325155</v>
          </cell>
          <cell r="AS64">
            <v>455.64386500000006</v>
          </cell>
          <cell r="AT64">
            <v>437.1660601140353</v>
          </cell>
          <cell r="AU64">
            <v>455.64386500000006</v>
          </cell>
          <cell r="AV64">
            <v>455.64386500000006</v>
          </cell>
          <cell r="AW64">
            <v>455.64386500000006</v>
          </cell>
          <cell r="AX64">
            <v>455.64386500000006</v>
          </cell>
          <cell r="AY64">
            <v>409.35668393366336</v>
          </cell>
          <cell r="AZ64">
            <v>455.64386500000006</v>
          </cell>
          <cell r="BA64">
            <v>455.64386500000006</v>
          </cell>
          <cell r="BB64">
            <v>455.64386500000006</v>
          </cell>
          <cell r="BC64">
            <v>455.64386500000006</v>
          </cell>
          <cell r="BD64">
            <v>455.64386500000006</v>
          </cell>
          <cell r="BE64">
            <v>532.57748417549408</v>
          </cell>
          <cell r="BF64">
            <v>494.98537587596076</v>
          </cell>
          <cell r="BG64">
            <v>519.78398800619527</v>
          </cell>
          <cell r="BH64">
            <v>488.30716593669337</v>
          </cell>
          <cell r="BI64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</row>
        <row r="68">
          <cell r="G68">
            <v>845.62008748373523</v>
          </cell>
          <cell r="H68">
            <v>812.62382935485141</v>
          </cell>
          <cell r="I68">
            <v>612.79293892303554</v>
          </cell>
          <cell r="J68">
            <v>820.87289388707234</v>
          </cell>
          <cell r="K68">
            <v>621.04200345525646</v>
          </cell>
          <cell r="L68">
            <v>341</v>
          </cell>
          <cell r="M68">
            <v>493</v>
          </cell>
          <cell r="N68">
            <v>597</v>
          </cell>
          <cell r="O68">
            <v>383</v>
          </cell>
          <cell r="P68">
            <v>531</v>
          </cell>
          <cell r="Q68">
            <v>804.22</v>
          </cell>
          <cell r="R68">
            <v>804.22</v>
          </cell>
          <cell r="S68">
            <v>804.22</v>
          </cell>
          <cell r="T68">
            <v>804.22</v>
          </cell>
          <cell r="U68">
            <v>804.22</v>
          </cell>
          <cell r="V68">
            <v>592.83040741900027</v>
          </cell>
          <cell r="W68">
            <v>1026.7121527209999</v>
          </cell>
          <cell r="X68">
            <v>1086.9493928380002</v>
          </cell>
          <cell r="Y68">
            <v>1169.9128725</v>
          </cell>
          <cell r="Z68">
            <v>713.00704669300012</v>
          </cell>
          <cell r="AA68">
            <v>891.34024136000016</v>
          </cell>
          <cell r="AB68">
            <v>742.74176924000005</v>
          </cell>
          <cell r="AC68">
            <v>744.05623865835423</v>
          </cell>
          <cell r="AD68">
            <v>771.54612585693667</v>
          </cell>
          <cell r="AE68">
            <v>883.97586236000006</v>
          </cell>
          <cell r="AF68">
            <v>904.02384653999991</v>
          </cell>
          <cell r="AG68">
            <v>424.85358708000012</v>
          </cell>
          <cell r="AH68">
            <v>911.67365646000007</v>
          </cell>
          <cell r="AI68">
            <v>821.02430156000003</v>
          </cell>
          <cell r="AJ68">
            <v>939.42947294000021</v>
          </cell>
          <cell r="AK68">
            <v>1122.1052617400001</v>
          </cell>
          <cell r="AL68">
            <v>1169.9128725</v>
          </cell>
          <cell r="AM68">
            <v>1169.9128725</v>
          </cell>
          <cell r="AN68">
            <v>1025.1149123261539</v>
          </cell>
          <cell r="AO68">
            <v>898.73194422000006</v>
          </cell>
          <cell r="AP68">
            <v>1037.0750728008004</v>
          </cell>
          <cell r="AQ68">
            <v>958.9687813141594</v>
          </cell>
          <cell r="AR68">
            <v>894.40595668000026</v>
          </cell>
          <cell r="AS68">
            <v>1115.6862229799999</v>
          </cell>
          <cell r="AT68">
            <v>884.86884093999993</v>
          </cell>
          <cell r="AU68">
            <v>1141.6794872000003</v>
          </cell>
          <cell r="AV68">
            <v>1169.9128725</v>
          </cell>
          <cell r="AW68">
            <v>1029.67378021989</v>
          </cell>
          <cell r="AX68">
            <v>1169.9128725</v>
          </cell>
          <cell r="AY68">
            <v>713.80514833999996</v>
          </cell>
          <cell r="AZ68">
            <v>1028.5867926800001</v>
          </cell>
          <cell r="BA68">
            <v>1046.8532829600001</v>
          </cell>
          <cell r="BB68">
            <v>1169.9128725</v>
          </cell>
          <cell r="BC68">
            <v>855.89248614000007</v>
          </cell>
          <cell r="BD68">
            <v>1169.9128725</v>
          </cell>
          <cell r="BE68">
            <v>1169.9128725</v>
          </cell>
          <cell r="BF68">
            <v>1169.9128725</v>
          </cell>
          <cell r="BG68">
            <v>1169.9128725</v>
          </cell>
          <cell r="BH68">
            <v>1169.9128725</v>
          </cell>
          <cell r="BI68">
            <v>0</v>
          </cell>
        </row>
        <row r="71">
          <cell r="G71">
            <v>1190.5802502426482</v>
          </cell>
          <cell r="H71">
            <v>1144.1235803484233</v>
          </cell>
          <cell r="I71">
            <v>862.77417172158687</v>
          </cell>
          <cell r="J71">
            <v>1155.7377478219794</v>
          </cell>
          <cell r="K71">
            <v>874.38833919514309</v>
          </cell>
          <cell r="L71">
            <v>486</v>
          </cell>
          <cell r="M71">
            <v>692</v>
          </cell>
          <cell r="N71">
            <v>839</v>
          </cell>
          <cell r="O71">
            <v>540</v>
          </cell>
          <cell r="P71">
            <v>743</v>
          </cell>
          <cell r="Q71">
            <v>1127.08</v>
          </cell>
          <cell r="R71">
            <v>1127.08</v>
          </cell>
          <cell r="S71">
            <v>1127.08</v>
          </cell>
          <cell r="T71">
            <v>1127.08</v>
          </cell>
          <cell r="U71">
            <v>1127.08</v>
          </cell>
          <cell r="V71">
            <v>975.50529061900033</v>
          </cell>
          <cell r="W71">
            <v>1482.3560177209999</v>
          </cell>
          <cell r="X71">
            <v>1542.5932578380002</v>
          </cell>
          <cell r="Y71">
            <v>1625.5567375000001</v>
          </cell>
          <cell r="Z71">
            <v>1108.948811191</v>
          </cell>
          <cell r="AA71">
            <v>1346.9841063600002</v>
          </cell>
          <cell r="AB71">
            <v>1198.3856342400002</v>
          </cell>
          <cell r="AC71">
            <v>1170.5357832164584</v>
          </cell>
          <cell r="AD71">
            <v>1227.1899908569367</v>
          </cell>
          <cell r="AE71">
            <v>1339.6197273600001</v>
          </cell>
          <cell r="AF71">
            <v>1359.6677115399998</v>
          </cell>
          <cell r="AG71">
            <v>855.79246540000008</v>
          </cell>
          <cell r="AH71">
            <v>1367.3175214600001</v>
          </cell>
          <cell r="AI71">
            <v>1276.6681665599999</v>
          </cell>
          <cell r="AJ71">
            <v>1395.0733379400003</v>
          </cell>
          <cell r="AK71">
            <v>1577.7491267400001</v>
          </cell>
          <cell r="AL71">
            <v>1625.5567375000001</v>
          </cell>
          <cell r="AM71">
            <v>1625.5567375000001</v>
          </cell>
          <cell r="AN71">
            <v>1480.7587773261539</v>
          </cell>
          <cell r="AO71">
            <v>1338.5895899628504</v>
          </cell>
          <cell r="AP71">
            <v>1492.7189378008004</v>
          </cell>
          <cell r="AQ71">
            <v>1414.6126463141595</v>
          </cell>
          <cell r="AR71">
            <v>1349.9260009032519</v>
          </cell>
          <cell r="AS71">
            <v>1571.3300879799999</v>
          </cell>
          <cell r="AT71">
            <v>1322.0349010540353</v>
          </cell>
          <cell r="AU71">
            <v>1597.3233522000003</v>
          </cell>
          <cell r="AV71">
            <v>1625.5567375000001</v>
          </cell>
          <cell r="AW71">
            <v>1485.31764521989</v>
          </cell>
          <cell r="AX71">
            <v>1625.5567375000001</v>
          </cell>
          <cell r="AY71">
            <v>1123.1618322736633</v>
          </cell>
          <cell r="AZ71">
            <v>1484.2306576800001</v>
          </cell>
          <cell r="BA71">
            <v>1502.4971479600001</v>
          </cell>
          <cell r="BB71">
            <v>1625.5567375000001</v>
          </cell>
          <cell r="BC71">
            <v>1311.5363511400001</v>
          </cell>
          <cell r="BD71">
            <v>1625.5567375000001</v>
          </cell>
          <cell r="BE71">
            <v>1702.4903566754942</v>
          </cell>
          <cell r="BF71">
            <v>1664.8982483759607</v>
          </cell>
          <cell r="BG71">
            <v>1689.6968605061952</v>
          </cell>
          <cell r="BH71">
            <v>1658.2200384366934</v>
          </cell>
          <cell r="BI71">
            <v>0</v>
          </cell>
        </row>
        <row r="73">
          <cell r="G73">
            <v>345.45976428436705</v>
          </cell>
          <cell r="H73">
            <v>356.97508976051262</v>
          </cell>
          <cell r="I73">
            <v>380.00574071280374</v>
          </cell>
          <cell r="J73">
            <v>391.52106618894936</v>
          </cell>
          <cell r="K73">
            <v>414.55171714124049</v>
          </cell>
          <cell r="L73">
            <v>286.73160435602466</v>
          </cell>
          <cell r="M73">
            <v>292.48926709409744</v>
          </cell>
          <cell r="N73">
            <v>300.54999492739933</v>
          </cell>
          <cell r="O73">
            <v>309.76225530831579</v>
          </cell>
          <cell r="P73">
            <v>316.67145059400315</v>
          </cell>
          <cell r="Q73">
            <v>343.15669918913795</v>
          </cell>
          <cell r="R73">
            <v>355.82355721289809</v>
          </cell>
          <cell r="S73">
            <v>369.64194778427276</v>
          </cell>
          <cell r="T73">
            <v>382.3088058080329</v>
          </cell>
          <cell r="U73">
            <v>560.48058772427976</v>
          </cell>
          <cell r="V73">
            <v>526.6410759422522</v>
          </cell>
          <cell r="W73">
            <v>495.63447706802486</v>
          </cell>
          <cell r="X73">
            <v>464.48008518353032</v>
          </cell>
          <cell r="Y73">
            <v>434.16440685313569</v>
          </cell>
          <cell r="Z73">
            <v>408.19058226264809</v>
          </cell>
          <cell r="AA73">
            <v>442.43993095154178</v>
          </cell>
          <cell r="AB73">
            <v>475.97948949351269</v>
          </cell>
          <cell r="AC73">
            <v>519.94823434195052</v>
          </cell>
          <cell r="AD73">
            <v>562.79681314471225</v>
          </cell>
          <cell r="AE73">
            <v>617.22075224142486</v>
          </cell>
          <cell r="AF73">
            <v>729.65108545001885</v>
          </cell>
          <cell r="AG73">
            <v>839.5772738693322</v>
          </cell>
          <cell r="AH73">
            <v>952.40140664724493</v>
          </cell>
          <cell r="AI73">
            <v>1063.7476798705927</v>
          </cell>
          <cell r="AJ73">
            <v>1181.8733842267254</v>
          </cell>
          <cell r="AK73">
            <v>1112.1683941760534</v>
          </cell>
          <cell r="AL73">
            <v>1026.3826412659871</v>
          </cell>
          <cell r="AM73">
            <v>920.52857572612902</v>
          </cell>
          <cell r="AN73">
            <v>815.61036252066378</v>
          </cell>
          <cell r="AO73">
            <v>710.59343541436704</v>
          </cell>
          <cell r="AP73">
            <v>800.23281635832632</v>
          </cell>
          <cell r="AQ73">
            <v>888.08833435116742</v>
          </cell>
          <cell r="AR73">
            <v>972.73443320205376</v>
          </cell>
          <cell r="AS73">
            <v>1055.7827322664989</v>
          </cell>
          <cell r="AT73">
            <v>1131.3765915392537</v>
          </cell>
          <cell r="AU73">
            <v>1131.2039030657143</v>
          </cell>
          <cell r="AV73">
            <v>1137.495800772349</v>
          </cell>
          <cell r="AW73">
            <v>1148.2185031500671</v>
          </cell>
          <cell r="AX73">
            <v>1150.3145464008965</v>
          </cell>
          <cell r="AY73">
            <v>1161.4153216231375</v>
          </cell>
          <cell r="AZ73">
            <v>1177.4251564783638</v>
          </cell>
          <cell r="BA73">
            <v>1187.816982631088</v>
          </cell>
          <cell r="BB73">
            <v>1203.223479890404</v>
          </cell>
          <cell r="BC73">
            <v>1202.5050169984916</v>
          </cell>
          <cell r="BD73">
            <v>1205.5768334678598</v>
          </cell>
          <cell r="BE73">
            <v>1225.3897706933601</v>
          </cell>
          <cell r="BF73">
            <v>1236.0367174900716</v>
          </cell>
          <cell r="BG73">
            <v>1238.9398573795186</v>
          </cell>
          <cell r="BH73">
            <v>1243.3781354083026</v>
          </cell>
          <cell r="BI73">
            <v>0</v>
          </cell>
        </row>
        <row r="75">
          <cell r="G75">
            <v>89.320989315606738</v>
          </cell>
          <cell r="H75">
            <v>93.901552870253241</v>
          </cell>
          <cell r="I75">
            <v>98.482116424899743</v>
          </cell>
          <cell r="J75">
            <v>103.06267997954625</v>
          </cell>
          <cell r="K75">
            <v>109.93352531151599</v>
          </cell>
          <cell r="L75">
            <v>115.88825793255644</v>
          </cell>
          <cell r="M75">
            <v>120.46882148720294</v>
          </cell>
          <cell r="N75">
            <v>124.82035686411712</v>
          </cell>
          <cell r="O75">
            <v>129.85897677422827</v>
          </cell>
          <cell r="P75">
            <v>134.66856850660707</v>
          </cell>
          <cell r="Q75">
            <v>217.57676884570873</v>
          </cell>
          <cell r="R75">
            <v>208.41564173641572</v>
          </cell>
          <cell r="S75">
            <v>194.67395107247623</v>
          </cell>
          <cell r="T75">
            <v>187.80310574050648</v>
          </cell>
          <cell r="U75">
            <v>151.22292680102859</v>
          </cell>
          <cell r="V75">
            <v>186.52123178097008</v>
          </cell>
          <cell r="W75">
            <v>216.11213374328713</v>
          </cell>
          <cell r="X75">
            <v>247.17893375822763</v>
          </cell>
          <cell r="Y75">
            <v>280.06044962671575</v>
          </cell>
          <cell r="Z75">
            <v>309.72251041056921</v>
          </cell>
          <cell r="AA75">
            <v>294.79968569628033</v>
          </cell>
          <cell r="AB75">
            <v>276.99004278573318</v>
          </cell>
          <cell r="AC75">
            <v>260.87568806946058</v>
          </cell>
          <cell r="AD75">
            <v>242.88977659046003</v>
          </cell>
          <cell r="AE75">
            <v>221.73451379075908</v>
          </cell>
          <cell r="AF75">
            <v>226.25508005333921</v>
          </cell>
          <cell r="AG75">
            <v>228.62185421337102</v>
          </cell>
          <cell r="AH75">
            <v>233.95443137641644</v>
          </cell>
          <cell r="AI75">
            <v>241.05999068082855</v>
          </cell>
          <cell r="AJ75">
            <v>242.52910317379849</v>
          </cell>
          <cell r="AK75">
            <v>249.41399650823053</v>
          </cell>
          <cell r="AL75">
            <v>259.8423899761753</v>
          </cell>
          <cell r="AM75">
            <v>267.11528225288697</v>
          </cell>
          <cell r="AN75">
            <v>273.53397085729199</v>
          </cell>
          <cell r="AO75">
            <v>279.89421405692497</v>
          </cell>
          <cell r="AP75">
            <v>274.7220614063051</v>
          </cell>
          <cell r="AQ75">
            <v>271.31198522339946</v>
          </cell>
          <cell r="AR75">
            <v>267.14127563997141</v>
          </cell>
          <cell r="AS75">
            <v>266.20369958383441</v>
          </cell>
          <cell r="AT75">
            <v>261.70711733374776</v>
          </cell>
          <cell r="AU75">
            <v>261.0653229844574</v>
          </cell>
          <cell r="AV75">
            <v>261.12865858722034</v>
          </cell>
          <cell r="AW75">
            <v>260.54606837513023</v>
          </cell>
          <cell r="AX75">
            <v>259.76316422718435</v>
          </cell>
          <cell r="AY75">
            <v>258.14769421237435</v>
          </cell>
          <cell r="AZ75">
            <v>257.43489274120822</v>
          </cell>
          <cell r="BA75">
            <v>255.4403687065446</v>
          </cell>
          <cell r="BB75">
            <v>252.62106820949171</v>
          </cell>
          <cell r="BC75">
            <v>249.33978709073241</v>
          </cell>
          <cell r="BD75">
            <v>248.3296616208759</v>
          </cell>
          <cell r="BE75">
            <v>246.90614831446553</v>
          </cell>
          <cell r="BF75">
            <v>245.92783321373636</v>
          </cell>
          <cell r="BG75">
            <v>246.03541638298998</v>
          </cell>
          <cell r="BH75">
            <v>246.34171192096514</v>
          </cell>
          <cell r="BI75">
            <v>0</v>
          </cell>
        </row>
        <row r="77">
          <cell r="G77">
            <v>116.00643349490159</v>
          </cell>
          <cell r="H77">
            <v>119.87331461139831</v>
          </cell>
          <cell r="I77">
            <v>127.60707684439176</v>
          </cell>
          <cell r="J77">
            <v>131.47395796088847</v>
          </cell>
          <cell r="K77">
            <v>139.2077201938819</v>
          </cell>
          <cell r="L77">
            <v>96.285339800768327</v>
          </cell>
          <cell r="M77">
            <v>98.218780359016677</v>
          </cell>
          <cell r="N77">
            <v>100.92559714056438</v>
          </cell>
          <cell r="O77">
            <v>104.01910203376175</v>
          </cell>
          <cell r="P77">
            <v>106.33923070365979</v>
          </cell>
          <cell r="Q77">
            <v>115.23305727160225</v>
          </cell>
          <cell r="R77">
            <v>119.48662649974864</v>
          </cell>
          <cell r="S77">
            <v>124.1268838395447</v>
          </cell>
          <cell r="T77">
            <v>128.38045306769109</v>
          </cell>
          <cell r="U77">
            <v>126.46071134693875</v>
          </cell>
          <cell r="V77">
            <v>127.67949053349174</v>
          </cell>
          <cell r="W77">
            <v>130.73960217064578</v>
          </cell>
          <cell r="X77">
            <v>133.84024430262789</v>
          </cell>
          <cell r="Y77">
            <v>135.21139986575344</v>
          </cell>
          <cell r="Z77">
            <v>140.05467597945207</v>
          </cell>
          <cell r="AA77">
            <v>156.61272742399802</v>
          </cell>
          <cell r="AB77">
            <v>173.20863575134868</v>
          </cell>
          <cell r="AC77">
            <v>198.115098259582</v>
          </cell>
          <cell r="AD77">
            <v>225.10794537204632</v>
          </cell>
          <cell r="AE77">
            <v>261.25813956185567</v>
          </cell>
          <cell r="AF77">
            <v>266.61151508101034</v>
          </cell>
          <cell r="AG77">
            <v>259.72014593923899</v>
          </cell>
          <cell r="AH77">
            <v>247.82093362644625</v>
          </cell>
          <cell r="AI77">
            <v>225.28923647800275</v>
          </cell>
          <cell r="AJ77">
            <v>198.08213394965043</v>
          </cell>
          <cell r="AK77">
            <v>215.2793719156256</v>
          </cell>
          <cell r="AL77">
            <v>230.48710137397097</v>
          </cell>
          <cell r="AM77">
            <v>241.38821681737872</v>
          </cell>
          <cell r="AN77">
            <v>252.12359227385411</v>
          </cell>
          <cell r="AO77">
            <v>264.26924726178356</v>
          </cell>
          <cell r="AP77">
            <v>350.95154424093124</v>
          </cell>
          <cell r="AQ77">
            <v>440.60816204484991</v>
          </cell>
          <cell r="AR77">
            <v>521.58726475066146</v>
          </cell>
          <cell r="AS77">
            <v>600.54782571850001</v>
          </cell>
          <cell r="AT77">
            <v>679.60890777995712</v>
          </cell>
          <cell r="AU77">
            <v>674.17036943606502</v>
          </cell>
          <cell r="AV77">
            <v>679.47356754913631</v>
          </cell>
          <cell r="AW77">
            <v>683.17866794875783</v>
          </cell>
          <cell r="AX77">
            <v>682.78664256035415</v>
          </cell>
          <cell r="AY77">
            <v>690.74028168288623</v>
          </cell>
          <cell r="AZ77">
            <v>714.78641033173699</v>
          </cell>
          <cell r="BA77">
            <v>741.4727863282917</v>
          </cell>
          <cell r="BB77">
            <v>761.31483720533754</v>
          </cell>
          <cell r="BC77">
            <v>775.52146481598311</v>
          </cell>
          <cell r="BD77">
            <v>791.37146876999225</v>
          </cell>
          <cell r="BE77">
            <v>817.6726619144514</v>
          </cell>
          <cell r="BF77">
            <v>828.45813898341987</v>
          </cell>
          <cell r="BG77">
            <v>840.22908145925157</v>
          </cell>
          <cell r="BH77">
            <v>835.60959980096675</v>
          </cell>
          <cell r="BI77">
            <v>0</v>
          </cell>
        </row>
        <row r="80">
          <cell r="G80">
            <v>550.78718709487532</v>
          </cell>
          <cell r="H80">
            <v>570.7499572421641</v>
          </cell>
          <cell r="I80">
            <v>606.0949339820952</v>
          </cell>
          <cell r="J80">
            <v>626.05770412938409</v>
          </cell>
          <cell r="K80">
            <v>663.69296264663831</v>
          </cell>
          <cell r="L80">
            <v>498.90520208934942</v>
          </cell>
          <cell r="M80">
            <v>511.17686894031704</v>
          </cell>
          <cell r="N80">
            <v>526.29594893208082</v>
          </cell>
          <cell r="O80">
            <v>543.64033411630578</v>
          </cell>
          <cell r="P80">
            <v>557.67924980427006</v>
          </cell>
          <cell r="Q80">
            <v>675.96652530644894</v>
          </cell>
          <cell r="R80">
            <v>683.72582544906254</v>
          </cell>
          <cell r="S80">
            <v>688.44278269629365</v>
          </cell>
          <cell r="T80">
            <v>698.49236461623047</v>
          </cell>
          <cell r="U80">
            <v>838.16422587224713</v>
          </cell>
          <cell r="V80">
            <v>840.84179825671401</v>
          </cell>
          <cell r="W80">
            <v>842.48621298195769</v>
          </cell>
          <cell r="X80">
            <v>845.49926324438582</v>
          </cell>
          <cell r="Y80">
            <v>849.43625634560499</v>
          </cell>
          <cell r="Z80">
            <v>857.96776865266941</v>
          </cell>
          <cell r="AA80">
            <v>893.8523440718202</v>
          </cell>
          <cell r="AB80">
            <v>926.17816803059452</v>
          </cell>
          <cell r="AC80">
            <v>978.93902067099316</v>
          </cell>
          <cell r="AD80">
            <v>1030.7945351072185</v>
          </cell>
          <cell r="AE80">
            <v>1100.2134055940396</v>
          </cell>
          <cell r="AF80">
            <v>1222.5176805843685</v>
          </cell>
          <cell r="AG80">
            <v>1327.9192740219423</v>
          </cell>
          <cell r="AH80">
            <v>1434.1767716501076</v>
          </cell>
          <cell r="AI80">
            <v>1530.0969070294241</v>
          </cell>
          <cell r="AJ80">
            <v>1622.4846213501744</v>
          </cell>
          <cell r="AK80">
            <v>1576.8617625999095</v>
          </cell>
          <cell r="AL80">
            <v>1516.7121326161334</v>
          </cell>
          <cell r="AM80">
            <v>1429.0320747963947</v>
          </cell>
          <cell r="AN80">
            <v>1341.2679256518099</v>
          </cell>
          <cell r="AO80">
            <v>1254.7568967330756</v>
          </cell>
          <cell r="AP80">
            <v>1425.9064220055627</v>
          </cell>
          <cell r="AQ80">
            <v>1600.0084816194167</v>
          </cell>
          <cell r="AR80">
            <v>1761.4629735926867</v>
          </cell>
          <cell r="AS80">
            <v>1922.5342575688333</v>
          </cell>
          <cell r="AT80">
            <v>2072.6926166529583</v>
          </cell>
          <cell r="AU80">
            <v>2066.4395954862366</v>
          </cell>
          <cell r="AV80">
            <v>2078.0980269087058</v>
          </cell>
          <cell r="AW80">
            <v>2091.9432394739551</v>
          </cell>
          <cell r="AX80">
            <v>2092.864353188435</v>
          </cell>
          <cell r="AY80">
            <v>2110.3032975183978</v>
          </cell>
          <cell r="AZ80">
            <v>2149.6464595513089</v>
          </cell>
          <cell r="BA80">
            <v>2184.7301376659243</v>
          </cell>
          <cell r="BB80">
            <v>2217.1593853052332</v>
          </cell>
          <cell r="BC80">
            <v>2227.3662689052071</v>
          </cell>
          <cell r="BD80">
            <v>2245.2779638587281</v>
          </cell>
          <cell r="BE80">
            <v>2289.9685809222769</v>
          </cell>
          <cell r="BF80">
            <v>2310.4226896872278</v>
          </cell>
          <cell r="BG80">
            <v>2325.2043552217601</v>
          </cell>
          <cell r="BH80">
            <v>2325.3294471302343</v>
          </cell>
          <cell r="BI80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</row>
        <row r="91">
          <cell r="G91">
            <v>421.24422235977914</v>
          </cell>
          <cell r="H91">
            <v>427.26199696491886</v>
          </cell>
          <cell r="I91">
            <v>435.28569643843849</v>
          </cell>
          <cell r="J91">
            <v>441.30347104357816</v>
          </cell>
          <cell r="K91">
            <v>447.32124564871788</v>
          </cell>
          <cell r="L91">
            <v>461.36271972737717</v>
          </cell>
          <cell r="M91">
            <v>461.36271972737717</v>
          </cell>
          <cell r="N91">
            <v>461.36271972737717</v>
          </cell>
          <cell r="O91">
            <v>481.42196841117618</v>
          </cell>
          <cell r="P91">
            <v>481.42196841117618</v>
          </cell>
          <cell r="Q91">
            <v>391.15534933408065</v>
          </cell>
          <cell r="R91">
            <v>300.88873025698513</v>
          </cell>
          <cell r="S91">
            <v>210.62211117988957</v>
          </cell>
          <cell r="T91">
            <v>120.35549210279405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22</v>
          </cell>
          <cell r="AB91">
            <v>44</v>
          </cell>
          <cell r="AC91">
            <v>66</v>
          </cell>
          <cell r="AD91">
            <v>88</v>
          </cell>
          <cell r="AE91">
            <v>110</v>
          </cell>
          <cell r="AF91">
            <v>94</v>
          </cell>
          <cell r="AG91">
            <v>78</v>
          </cell>
          <cell r="AH91">
            <v>62</v>
          </cell>
          <cell r="AI91">
            <v>46</v>
          </cell>
          <cell r="AJ91">
            <v>30</v>
          </cell>
          <cell r="AK91">
            <v>44</v>
          </cell>
          <cell r="AL91">
            <v>58</v>
          </cell>
          <cell r="AM91">
            <v>72.000000000000014</v>
          </cell>
          <cell r="AN91">
            <v>86</v>
          </cell>
          <cell r="AO91">
            <v>100</v>
          </cell>
          <cell r="AP91">
            <v>110</v>
          </cell>
          <cell r="AQ91">
            <v>120</v>
          </cell>
          <cell r="AR91">
            <v>130</v>
          </cell>
          <cell r="AS91">
            <v>140</v>
          </cell>
          <cell r="AT91">
            <v>150</v>
          </cell>
          <cell r="AU91">
            <v>150</v>
          </cell>
          <cell r="AV91">
            <v>150</v>
          </cell>
          <cell r="AW91">
            <v>150</v>
          </cell>
          <cell r="AX91">
            <v>150</v>
          </cell>
          <cell r="AY91">
            <v>150</v>
          </cell>
          <cell r="AZ91">
            <v>150</v>
          </cell>
          <cell r="BA91">
            <v>150</v>
          </cell>
          <cell r="BB91">
            <v>150</v>
          </cell>
          <cell r="BC91">
            <v>150</v>
          </cell>
          <cell r="BD91">
            <v>150</v>
          </cell>
          <cell r="BE91">
            <v>150</v>
          </cell>
          <cell r="BF91">
            <v>150</v>
          </cell>
          <cell r="BG91">
            <v>150</v>
          </cell>
          <cell r="BH91">
            <v>150</v>
          </cell>
          <cell r="BI91">
            <v>150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</row>
        <row r="96">
          <cell r="G96">
            <v>75.6802285702842</v>
          </cell>
          <cell r="H96">
            <v>76.761374692716842</v>
          </cell>
          <cell r="I96">
            <v>78.202902855960346</v>
          </cell>
          <cell r="J96">
            <v>79.284048978392974</v>
          </cell>
          <cell r="K96">
            <v>80.365195100825616</v>
          </cell>
          <cell r="L96">
            <v>82.887869386501748</v>
          </cell>
          <cell r="M96">
            <v>82.887869386501748</v>
          </cell>
          <cell r="N96">
            <v>82.887869386501748</v>
          </cell>
          <cell r="O96">
            <v>86.491689794610522</v>
          </cell>
          <cell r="P96">
            <v>86.491689794610522</v>
          </cell>
          <cell r="Q96">
            <v>70.274497958121046</v>
          </cell>
          <cell r="R96">
            <v>54.057306121631576</v>
          </cell>
          <cell r="S96">
            <v>37.8401142851421</v>
          </cell>
          <cell r="T96">
            <v>21.622922448652631</v>
          </cell>
          <cell r="U96">
            <v>10</v>
          </cell>
          <cell r="V96">
            <v>8</v>
          </cell>
          <cell r="W96">
            <v>6</v>
          </cell>
          <cell r="X96">
            <v>4</v>
          </cell>
          <cell r="Y96">
            <v>2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</row>
        <row r="98">
          <cell r="G98">
            <v>496.92445093006336</v>
          </cell>
          <cell r="H98">
            <v>504.02337165763572</v>
          </cell>
          <cell r="I98">
            <v>513.4885992943988</v>
          </cell>
          <cell r="J98">
            <v>520.58752002197116</v>
          </cell>
          <cell r="K98">
            <v>527.68644074954352</v>
          </cell>
          <cell r="L98">
            <v>544.25058911387896</v>
          </cell>
          <cell r="M98">
            <v>544.25058911387896</v>
          </cell>
          <cell r="N98">
            <v>544.25058911387896</v>
          </cell>
          <cell r="O98">
            <v>567.91365820578676</v>
          </cell>
          <cell r="P98">
            <v>567.91365820578676</v>
          </cell>
          <cell r="Q98">
            <v>461.42984729220171</v>
          </cell>
          <cell r="R98">
            <v>354.94603637861672</v>
          </cell>
          <cell r="S98">
            <v>248.46222546503168</v>
          </cell>
          <cell r="T98">
            <v>141.97841455144669</v>
          </cell>
          <cell r="U98">
            <v>10</v>
          </cell>
          <cell r="V98">
            <v>8</v>
          </cell>
          <cell r="W98">
            <v>6</v>
          </cell>
          <cell r="X98">
            <v>4</v>
          </cell>
          <cell r="Y98">
            <v>2</v>
          </cell>
          <cell r="Z98">
            <v>0</v>
          </cell>
          <cell r="AA98">
            <v>22</v>
          </cell>
          <cell r="AB98">
            <v>44</v>
          </cell>
          <cell r="AC98">
            <v>66</v>
          </cell>
          <cell r="AD98">
            <v>88</v>
          </cell>
          <cell r="AE98">
            <v>110</v>
          </cell>
          <cell r="AF98">
            <v>94</v>
          </cell>
          <cell r="AG98">
            <v>78</v>
          </cell>
          <cell r="AH98">
            <v>62</v>
          </cell>
          <cell r="AI98">
            <v>46</v>
          </cell>
          <cell r="AJ98">
            <v>30</v>
          </cell>
          <cell r="AK98">
            <v>44</v>
          </cell>
          <cell r="AL98">
            <v>58</v>
          </cell>
          <cell r="AM98">
            <v>72.000000000000014</v>
          </cell>
          <cell r="AN98">
            <v>86</v>
          </cell>
          <cell r="AO98">
            <v>100</v>
          </cell>
          <cell r="AP98">
            <v>110</v>
          </cell>
          <cell r="AQ98">
            <v>120</v>
          </cell>
          <cell r="AR98">
            <v>130</v>
          </cell>
          <cell r="AS98">
            <v>140</v>
          </cell>
          <cell r="AT98">
            <v>150</v>
          </cell>
          <cell r="AU98">
            <v>150</v>
          </cell>
          <cell r="AV98">
            <v>150</v>
          </cell>
          <cell r="AW98">
            <v>150</v>
          </cell>
          <cell r="AX98">
            <v>150</v>
          </cell>
          <cell r="AY98">
            <v>150</v>
          </cell>
          <cell r="AZ98">
            <v>150</v>
          </cell>
          <cell r="BA98">
            <v>150</v>
          </cell>
          <cell r="BB98">
            <v>150</v>
          </cell>
          <cell r="BC98">
            <v>150</v>
          </cell>
          <cell r="BD98">
            <v>150</v>
          </cell>
          <cell r="BE98">
            <v>150</v>
          </cell>
          <cell r="BF98">
            <v>150</v>
          </cell>
          <cell r="BG98">
            <v>150</v>
          </cell>
          <cell r="BH98">
            <v>150</v>
          </cell>
          <cell r="BI98">
            <v>150</v>
          </cell>
        </row>
        <row r="100">
          <cell r="G100">
            <v>289.40999999999997</v>
          </cell>
          <cell r="H100">
            <v>255.07999999999998</v>
          </cell>
          <cell r="I100">
            <v>701.16</v>
          </cell>
          <cell r="J100">
            <v>134.41</v>
          </cell>
          <cell r="K100">
            <v>122.94</v>
          </cell>
          <cell r="L100">
            <v>227.31</v>
          </cell>
          <cell r="M100">
            <v>0</v>
          </cell>
          <cell r="N100">
            <v>62.54</v>
          </cell>
          <cell r="O100">
            <v>228.38</v>
          </cell>
          <cell r="P100">
            <v>150.37</v>
          </cell>
          <cell r="Q100">
            <v>360.7</v>
          </cell>
          <cell r="R100">
            <v>629.62</v>
          </cell>
          <cell r="S100">
            <v>803.51</v>
          </cell>
          <cell r="T100">
            <v>970.73000000000013</v>
          </cell>
          <cell r="U100">
            <v>872.58</v>
          </cell>
          <cell r="V100">
            <v>961.38</v>
          </cell>
          <cell r="W100">
            <v>574.95000000000005</v>
          </cell>
          <cell r="X100">
            <v>865.43999999999983</v>
          </cell>
          <cell r="Y100">
            <v>507.97</v>
          </cell>
          <cell r="Z100">
            <v>450.89</v>
          </cell>
          <cell r="AA100">
            <v>274.52</v>
          </cell>
          <cell r="AB100">
            <v>503.22</v>
          </cell>
          <cell r="AC100">
            <v>249.66000000000003</v>
          </cell>
          <cell r="AD100">
            <v>201.47</v>
          </cell>
          <cell r="AE100">
            <v>638.88</v>
          </cell>
          <cell r="AF100">
            <v>42.11</v>
          </cell>
          <cell r="AG100">
            <v>1068.55</v>
          </cell>
          <cell r="AH100">
            <v>374.53</v>
          </cell>
          <cell r="AI100">
            <v>1104.6099999999999</v>
          </cell>
          <cell r="AJ100">
            <v>202.70999999999998</v>
          </cell>
          <cell r="AK100">
            <v>462.39000000000004</v>
          </cell>
          <cell r="AL100">
            <v>0</v>
          </cell>
          <cell r="AM100">
            <v>103.44</v>
          </cell>
          <cell r="AN100">
            <v>239.54999999999998</v>
          </cell>
          <cell r="AO100">
            <v>473.85999999999996</v>
          </cell>
          <cell r="AP100">
            <v>461.15999999999997</v>
          </cell>
          <cell r="AQ100">
            <v>529.38</v>
          </cell>
          <cell r="AR100">
            <v>330.58</v>
          </cell>
          <cell r="AS100">
            <v>328.78000000000003</v>
          </cell>
          <cell r="AT100">
            <v>273.84000000000003</v>
          </cell>
          <cell r="AU100">
            <v>306.67</v>
          </cell>
          <cell r="AV100">
            <v>243.57</v>
          </cell>
          <cell r="AW100">
            <v>592.42999999999995</v>
          </cell>
          <cell r="AX100">
            <v>546.45000000000005</v>
          </cell>
          <cell r="AY100">
            <v>757.64</v>
          </cell>
          <cell r="AZ100">
            <v>605.46</v>
          </cell>
          <cell r="BA100">
            <v>631.19000000000005</v>
          </cell>
          <cell r="BB100">
            <v>716.74</v>
          </cell>
          <cell r="BC100">
            <v>443.8</v>
          </cell>
          <cell r="BD100">
            <v>479.01</v>
          </cell>
          <cell r="BE100">
            <v>405.14</v>
          </cell>
          <cell r="BF100">
            <v>123.38000000000001</v>
          </cell>
          <cell r="BG100">
            <v>496.69</v>
          </cell>
          <cell r="BH100">
            <v>280.76</v>
          </cell>
          <cell r="BI100">
            <v>0</v>
          </cell>
        </row>
        <row r="101">
          <cell r="G101">
            <v>302.93999999999994</v>
          </cell>
          <cell r="H101">
            <v>273.22000000000003</v>
          </cell>
          <cell r="I101">
            <v>710.5</v>
          </cell>
          <cell r="J101">
            <v>154.17000000000002</v>
          </cell>
          <cell r="K101">
            <v>464.53</v>
          </cell>
          <cell r="L101">
            <v>277.70999999999998</v>
          </cell>
          <cell r="M101">
            <v>9.98</v>
          </cell>
          <cell r="N101">
            <v>304.15000000000003</v>
          </cell>
          <cell r="O101">
            <v>392.06</v>
          </cell>
          <cell r="P101">
            <v>290.29000000000002</v>
          </cell>
          <cell r="Q101">
            <v>233.23</v>
          </cell>
          <cell r="R101">
            <v>389.58</v>
          </cell>
          <cell r="S101">
            <v>450.13</v>
          </cell>
          <cell r="T101">
            <v>304.92</v>
          </cell>
          <cell r="U101">
            <v>612.98</v>
          </cell>
          <cell r="V101">
            <v>412.56</v>
          </cell>
          <cell r="W101">
            <v>0</v>
          </cell>
          <cell r="X101">
            <v>223.05</v>
          </cell>
          <cell r="Y101">
            <v>162.51</v>
          </cell>
          <cell r="Z101">
            <v>52.879999999999995</v>
          </cell>
          <cell r="AA101">
            <v>9.14</v>
          </cell>
          <cell r="AB101">
            <v>62.5</v>
          </cell>
          <cell r="AC101">
            <v>113.35</v>
          </cell>
          <cell r="AD101">
            <v>94.41</v>
          </cell>
          <cell r="AE101">
            <v>0</v>
          </cell>
          <cell r="AF101">
            <v>14.620000000000001</v>
          </cell>
          <cell r="AG101">
            <v>244.61</v>
          </cell>
          <cell r="AH101">
            <v>223.23</v>
          </cell>
          <cell r="AI101">
            <v>367.42</v>
          </cell>
          <cell r="AJ101">
            <v>70.14</v>
          </cell>
          <cell r="AK101">
            <v>56.550000000000004</v>
          </cell>
          <cell r="AL101">
            <v>0</v>
          </cell>
          <cell r="AM101">
            <v>184.82999999999998</v>
          </cell>
          <cell r="AN101">
            <v>214.03</v>
          </cell>
          <cell r="AO101">
            <v>336.8</v>
          </cell>
          <cell r="AP101">
            <v>71.699999999999989</v>
          </cell>
          <cell r="AQ101">
            <v>199.54</v>
          </cell>
          <cell r="AR101">
            <v>121.06</v>
          </cell>
          <cell r="AS101">
            <v>261.88</v>
          </cell>
          <cell r="AT101">
            <v>182.6</v>
          </cell>
          <cell r="AU101">
            <v>262.19</v>
          </cell>
          <cell r="AV101">
            <v>212.95</v>
          </cell>
          <cell r="AW101">
            <v>187.93</v>
          </cell>
          <cell r="AX101">
            <v>244.21</v>
          </cell>
          <cell r="AY101">
            <v>299.06</v>
          </cell>
          <cell r="AZ101">
            <v>317.51999999999992</v>
          </cell>
          <cell r="BA101">
            <v>464.36</v>
          </cell>
          <cell r="BB101">
            <v>148.97999999999999</v>
          </cell>
          <cell r="BC101">
            <v>439.18</v>
          </cell>
          <cell r="BD101">
            <v>212.19</v>
          </cell>
          <cell r="BE101">
            <v>260.79000000000002</v>
          </cell>
          <cell r="BF101">
            <v>249.02999999999997</v>
          </cell>
          <cell r="BG101">
            <v>464.55</v>
          </cell>
          <cell r="BH101">
            <v>228.87</v>
          </cell>
          <cell r="BI101">
            <v>0</v>
          </cell>
        </row>
        <row r="102">
          <cell r="G102">
            <v>1445.97</v>
          </cell>
          <cell r="H102">
            <v>928.68000000000006</v>
          </cell>
          <cell r="I102">
            <v>1984.88</v>
          </cell>
          <cell r="J102">
            <v>713.26</v>
          </cell>
          <cell r="K102">
            <v>1548.3</v>
          </cell>
          <cell r="L102">
            <v>2214.58</v>
          </cell>
          <cell r="M102">
            <v>117.9</v>
          </cell>
          <cell r="N102">
            <v>1570.46</v>
          </cell>
          <cell r="O102">
            <v>1237.9000000000001</v>
          </cell>
          <cell r="P102">
            <v>1934.1100000000001</v>
          </cell>
          <cell r="Q102">
            <v>1981.13</v>
          </cell>
          <cell r="R102">
            <v>1588.79</v>
          </cell>
          <cell r="S102">
            <v>2022.77</v>
          </cell>
          <cell r="T102">
            <v>2106.87</v>
          </cell>
          <cell r="U102">
            <v>2087.5</v>
          </cell>
          <cell r="V102">
            <v>3177.5600000000004</v>
          </cell>
          <cell r="W102">
            <v>0</v>
          </cell>
          <cell r="X102">
            <v>596.4799999999999</v>
          </cell>
          <cell r="Y102">
            <v>694.42</v>
          </cell>
          <cell r="Z102">
            <v>960.2</v>
          </cell>
          <cell r="AA102">
            <v>685.06000000000006</v>
          </cell>
          <cell r="AB102">
            <v>2630.1200000000003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1094.29</v>
          </cell>
          <cell r="AH102">
            <v>459.38</v>
          </cell>
          <cell r="AI102">
            <v>3403.69</v>
          </cell>
          <cell r="AJ102">
            <v>0</v>
          </cell>
          <cell r="AK102">
            <v>0</v>
          </cell>
          <cell r="AL102">
            <v>0</v>
          </cell>
          <cell r="AM102">
            <v>64.069999999999993</v>
          </cell>
          <cell r="AN102">
            <v>564.5</v>
          </cell>
          <cell r="AO102">
            <v>2705.89</v>
          </cell>
          <cell r="AP102">
            <v>241.58999999999997</v>
          </cell>
          <cell r="AQ102">
            <v>1046.49</v>
          </cell>
          <cell r="AR102">
            <v>743.49</v>
          </cell>
          <cell r="AS102">
            <v>847.43999999999994</v>
          </cell>
          <cell r="AT102">
            <v>653.16999999999996</v>
          </cell>
          <cell r="AU102">
            <v>229</v>
          </cell>
          <cell r="AV102">
            <v>218.58</v>
          </cell>
          <cell r="AW102">
            <v>796.55</v>
          </cell>
          <cell r="AX102">
            <v>1418.4999999999998</v>
          </cell>
          <cell r="AY102">
            <v>2946.5</v>
          </cell>
          <cell r="AZ102">
            <v>1934.8999999999999</v>
          </cell>
          <cell r="BA102">
            <v>1470.5300000000002</v>
          </cell>
          <cell r="BB102">
            <v>286.41999999999996</v>
          </cell>
          <cell r="BC102">
            <v>725.55</v>
          </cell>
          <cell r="BD102">
            <v>728.71999999999991</v>
          </cell>
          <cell r="BE102">
            <v>915.79</v>
          </cell>
          <cell r="BF102">
            <v>639.48</v>
          </cell>
          <cell r="BG102">
            <v>1527.3</v>
          </cell>
          <cell r="BH102">
            <v>1289.08</v>
          </cell>
          <cell r="BI102">
            <v>0</v>
          </cell>
        </row>
        <row r="104">
          <cell r="G104">
            <v>59959.177800000005</v>
          </cell>
          <cell r="H104">
            <v>58054.085904</v>
          </cell>
          <cell r="I104">
            <v>153284.94816</v>
          </cell>
          <cell r="J104">
            <v>44514.49</v>
          </cell>
          <cell r="K104">
            <v>137228.94000000003</v>
          </cell>
          <cell r="L104">
            <v>80618.95</v>
          </cell>
          <cell r="M104">
            <v>17380.000000000004</v>
          </cell>
          <cell r="N104">
            <v>97317.99</v>
          </cell>
          <cell r="O104">
            <v>156281.65000000002</v>
          </cell>
          <cell r="P104">
            <v>137159.31999999998</v>
          </cell>
          <cell r="Q104">
            <v>49634.350000000006</v>
          </cell>
          <cell r="R104">
            <v>122714.49000000002</v>
          </cell>
          <cell r="S104">
            <v>120993.81999999999</v>
          </cell>
          <cell r="T104">
            <v>106700.15999999999</v>
          </cell>
          <cell r="U104">
            <v>86374.819999999992</v>
          </cell>
          <cell r="V104">
            <v>83873.78</v>
          </cell>
          <cell r="W104">
            <v>78853.56</v>
          </cell>
          <cell r="X104">
            <v>59950.080000000002</v>
          </cell>
          <cell r="Y104">
            <v>47702.559999999998</v>
          </cell>
          <cell r="Z104">
            <v>71619.739999999991</v>
          </cell>
          <cell r="AA104">
            <v>109433.87000000001</v>
          </cell>
          <cell r="AB104">
            <v>83980.07</v>
          </cell>
          <cell r="AC104">
            <v>105679</v>
          </cell>
          <cell r="AD104">
            <v>77348</v>
          </cell>
          <cell r="AE104">
            <v>85053.420000000013</v>
          </cell>
          <cell r="AF104">
            <v>56578.32</v>
          </cell>
          <cell r="AG104">
            <v>136994</v>
          </cell>
          <cell r="AH104">
            <v>95600</v>
          </cell>
          <cell r="AI104">
            <v>114466.2</v>
          </cell>
          <cell r="AJ104">
            <v>40955.200000000004</v>
          </cell>
          <cell r="AK104">
            <v>105206</v>
          </cell>
          <cell r="AL104">
            <v>5745.76</v>
          </cell>
          <cell r="AM104">
            <v>59250</v>
          </cell>
          <cell r="AN104">
            <v>79702.399999999994</v>
          </cell>
          <cell r="AO104">
            <v>147805</v>
          </cell>
          <cell r="AP104">
            <v>75485</v>
          </cell>
          <cell r="AQ104">
            <v>99937.1</v>
          </cell>
          <cell r="AR104">
            <v>133670</v>
          </cell>
          <cell r="AS104">
            <v>99911</v>
          </cell>
          <cell r="AT104">
            <v>85918</v>
          </cell>
          <cell r="AU104">
            <v>93725.38</v>
          </cell>
          <cell r="AV104">
            <v>46233.279999999999</v>
          </cell>
          <cell r="AW104">
            <v>44466.9</v>
          </cell>
          <cell r="AX104">
            <v>58287.8</v>
          </cell>
          <cell r="AY104">
            <v>88606.6</v>
          </cell>
          <cell r="AZ104">
            <v>88028</v>
          </cell>
          <cell r="BA104">
            <v>153580</v>
          </cell>
          <cell r="BB104">
            <v>33896.199999999997</v>
          </cell>
          <cell r="BC104">
            <v>137520.5</v>
          </cell>
          <cell r="BD104">
            <v>45015.18</v>
          </cell>
          <cell r="BE104">
            <v>56279.5</v>
          </cell>
          <cell r="BF104">
            <v>63802.3</v>
          </cell>
          <cell r="BG104">
            <v>130542.94</v>
          </cell>
          <cell r="BH104">
            <v>68124.95</v>
          </cell>
          <cell r="BI104">
            <v>0</v>
          </cell>
        </row>
        <row r="106">
          <cell r="G106">
            <v>0</v>
          </cell>
          <cell r="H106">
            <v>254</v>
          </cell>
          <cell r="I106">
            <v>387.4</v>
          </cell>
          <cell r="J106">
            <v>109</v>
          </cell>
          <cell r="K106">
            <v>428.7</v>
          </cell>
          <cell r="L106">
            <v>238.70000000000002</v>
          </cell>
          <cell r="M106">
            <v>4</v>
          </cell>
          <cell r="N106">
            <v>92</v>
          </cell>
          <cell r="O106">
            <v>196</v>
          </cell>
          <cell r="P106">
            <v>0</v>
          </cell>
          <cell r="Q106">
            <v>213.8</v>
          </cell>
          <cell r="R106">
            <v>210</v>
          </cell>
          <cell r="S106">
            <v>0</v>
          </cell>
          <cell r="T106">
            <v>68.400000000000006</v>
          </cell>
          <cell r="U106">
            <v>448.1</v>
          </cell>
          <cell r="V106">
            <v>12.5</v>
          </cell>
          <cell r="W106">
            <v>367.90000000000003</v>
          </cell>
          <cell r="X106">
            <v>785</v>
          </cell>
          <cell r="Y106">
            <v>301.5</v>
          </cell>
          <cell r="Z106">
            <v>138.1</v>
          </cell>
          <cell r="AA106">
            <v>473</v>
          </cell>
          <cell r="AB106">
            <v>479.8</v>
          </cell>
          <cell r="AC106">
            <v>0</v>
          </cell>
          <cell r="AD106">
            <v>376</v>
          </cell>
          <cell r="AE106">
            <v>38.299999999999997</v>
          </cell>
          <cell r="AF106">
            <v>111.4</v>
          </cell>
          <cell r="AG106">
            <v>64.2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54</v>
          </cell>
          <cell r="AP106">
            <v>0</v>
          </cell>
          <cell r="AQ106">
            <v>268.5</v>
          </cell>
          <cell r="AR106">
            <v>218</v>
          </cell>
          <cell r="AS106">
            <v>154</v>
          </cell>
          <cell r="AT106">
            <v>22.6</v>
          </cell>
          <cell r="AU106">
            <v>296.37000000000006</v>
          </cell>
          <cell r="AV106">
            <v>183.45</v>
          </cell>
          <cell r="AW106">
            <v>309.01</v>
          </cell>
          <cell r="AX106">
            <v>228.97</v>
          </cell>
          <cell r="AY106">
            <v>310.23</v>
          </cell>
          <cell r="AZ106">
            <v>347</v>
          </cell>
          <cell r="BA106">
            <v>370.93</v>
          </cell>
          <cell r="BB106">
            <v>45.19</v>
          </cell>
          <cell r="BC106">
            <v>213.54</v>
          </cell>
          <cell r="BD106">
            <v>87.210000000000008</v>
          </cell>
          <cell r="BE106">
            <v>252.92999999999998</v>
          </cell>
          <cell r="BF106">
            <v>126.57000000000001</v>
          </cell>
          <cell r="BG106">
            <v>383.63</v>
          </cell>
          <cell r="BH106">
            <v>337.25</v>
          </cell>
          <cell r="BI106">
            <v>0</v>
          </cell>
        </row>
        <row r="107">
          <cell r="G107">
            <v>180.7</v>
          </cell>
          <cell r="H107">
            <v>0</v>
          </cell>
          <cell r="I107">
            <v>213.7</v>
          </cell>
          <cell r="J107">
            <v>62</v>
          </cell>
          <cell r="K107">
            <v>223.26</v>
          </cell>
          <cell r="L107">
            <v>86.15</v>
          </cell>
          <cell r="M107">
            <v>123.57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133.97</v>
          </cell>
          <cell r="S107">
            <v>148.51999999999998</v>
          </cell>
          <cell r="T107">
            <v>282.31</v>
          </cell>
          <cell r="U107">
            <v>253.41</v>
          </cell>
          <cell r="V107">
            <v>241.82999999999998</v>
          </cell>
          <cell r="W107">
            <v>530.23</v>
          </cell>
          <cell r="X107">
            <v>231.57000000000002</v>
          </cell>
          <cell r="Y107">
            <v>238.09</v>
          </cell>
          <cell r="Z107">
            <v>204.70000000000002</v>
          </cell>
          <cell r="AA107">
            <v>235.38000000000002</v>
          </cell>
          <cell r="AB107">
            <v>475.44999999999993</v>
          </cell>
          <cell r="AC107">
            <v>440.58000000000004</v>
          </cell>
          <cell r="AD107">
            <v>279.08</v>
          </cell>
          <cell r="AE107">
            <v>374.8</v>
          </cell>
          <cell r="AF107">
            <v>123.32999999999998</v>
          </cell>
          <cell r="AG107">
            <v>420.98</v>
          </cell>
          <cell r="AH107">
            <v>289.19</v>
          </cell>
          <cell r="AI107">
            <v>746.19999999999993</v>
          </cell>
          <cell r="AJ107">
            <v>230.23000000000005</v>
          </cell>
          <cell r="AK107">
            <v>387.4</v>
          </cell>
          <cell r="AL107">
            <v>91.14</v>
          </cell>
          <cell r="AM107">
            <v>225.90000000000003</v>
          </cell>
          <cell r="AN107">
            <v>397.3</v>
          </cell>
          <cell r="AO107">
            <v>631.91</v>
          </cell>
          <cell r="AP107">
            <v>358.97</v>
          </cell>
          <cell r="AQ107">
            <v>466.05999999999995</v>
          </cell>
          <cell r="AR107">
            <v>328.08</v>
          </cell>
          <cell r="AS107">
            <v>245.14</v>
          </cell>
          <cell r="AT107">
            <v>303.33</v>
          </cell>
          <cell r="AU107">
            <v>394.65999999999997</v>
          </cell>
          <cell r="AV107">
            <v>336.97999999999996</v>
          </cell>
          <cell r="AW107">
            <v>296.08000000000004</v>
          </cell>
          <cell r="AX107">
            <v>416.19</v>
          </cell>
          <cell r="AY107">
            <v>467.59000000000003</v>
          </cell>
          <cell r="AZ107">
            <v>325.5800000000001</v>
          </cell>
          <cell r="BA107">
            <v>448.01</v>
          </cell>
          <cell r="BB107">
            <v>176.29999999999998</v>
          </cell>
          <cell r="BC107">
            <v>343.13</v>
          </cell>
          <cell r="BD107">
            <v>280.82</v>
          </cell>
          <cell r="BE107">
            <v>230.99999999999997</v>
          </cell>
          <cell r="BF107">
            <v>202.87</v>
          </cell>
          <cell r="BG107">
            <v>205.11</v>
          </cell>
          <cell r="BH107">
            <v>149.82999999999998</v>
          </cell>
          <cell r="BI107">
            <v>0</v>
          </cell>
        </row>
        <row r="108">
          <cell r="G108">
            <v>180.7</v>
          </cell>
          <cell r="H108">
            <v>254</v>
          </cell>
          <cell r="I108">
            <v>601.09999999999991</v>
          </cell>
          <cell r="J108">
            <v>171</v>
          </cell>
          <cell r="K108">
            <v>651.96</v>
          </cell>
          <cell r="L108">
            <v>324.85000000000002</v>
          </cell>
          <cell r="M108">
            <v>127.57</v>
          </cell>
          <cell r="N108">
            <v>92</v>
          </cell>
          <cell r="O108">
            <v>196</v>
          </cell>
          <cell r="P108">
            <v>0</v>
          </cell>
          <cell r="Q108">
            <v>213.8</v>
          </cell>
          <cell r="R108">
            <v>343.97</v>
          </cell>
          <cell r="S108">
            <v>148.51999999999998</v>
          </cell>
          <cell r="T108">
            <v>350.71000000000004</v>
          </cell>
          <cell r="U108">
            <v>701.51</v>
          </cell>
          <cell r="V108">
            <v>254.32999999999998</v>
          </cell>
          <cell r="W108">
            <v>898.13000000000011</v>
          </cell>
          <cell r="X108">
            <v>1016.57</v>
          </cell>
          <cell r="Y108">
            <v>539.59</v>
          </cell>
          <cell r="Z108">
            <v>342.8</v>
          </cell>
          <cell r="AA108">
            <v>708.38</v>
          </cell>
          <cell r="AB108">
            <v>955.25</v>
          </cell>
          <cell r="AC108">
            <v>440.58000000000004</v>
          </cell>
          <cell r="AD108">
            <v>655.07999999999993</v>
          </cell>
          <cell r="AE108">
            <v>413.1</v>
          </cell>
          <cell r="AF108">
            <v>234.73</v>
          </cell>
          <cell r="AG108">
            <v>485.18</v>
          </cell>
          <cell r="AH108">
            <v>289.19</v>
          </cell>
          <cell r="AI108">
            <v>746.19999999999993</v>
          </cell>
          <cell r="AJ108">
            <v>230.23000000000005</v>
          </cell>
          <cell r="AK108">
            <v>387.4</v>
          </cell>
          <cell r="AL108">
            <v>91.14</v>
          </cell>
          <cell r="AM108">
            <v>225.90000000000003</v>
          </cell>
          <cell r="AN108">
            <v>397.3</v>
          </cell>
          <cell r="AO108">
            <v>685.91</v>
          </cell>
          <cell r="AP108">
            <v>358.97</v>
          </cell>
          <cell r="AQ108">
            <v>734.56</v>
          </cell>
          <cell r="AR108">
            <v>546.07999999999993</v>
          </cell>
          <cell r="AS108">
            <v>399.14</v>
          </cell>
          <cell r="AT108">
            <v>325.93</v>
          </cell>
          <cell r="AU108">
            <v>691.03</v>
          </cell>
          <cell r="AV108">
            <v>520.42999999999995</v>
          </cell>
          <cell r="AW108">
            <v>605.09</v>
          </cell>
          <cell r="AX108">
            <v>645.16</v>
          </cell>
          <cell r="AY108">
            <v>777.82</v>
          </cell>
          <cell r="AZ108">
            <v>672.58000000000015</v>
          </cell>
          <cell r="BA108">
            <v>818.94</v>
          </cell>
          <cell r="BB108">
            <v>221.48999999999998</v>
          </cell>
          <cell r="BC108">
            <v>556.66999999999996</v>
          </cell>
          <cell r="BD108">
            <v>368.03</v>
          </cell>
          <cell r="BE108">
            <v>483.92999999999995</v>
          </cell>
          <cell r="BF108">
            <v>329.44</v>
          </cell>
          <cell r="BG108">
            <v>588.74</v>
          </cell>
          <cell r="BH108">
            <v>487.08</v>
          </cell>
          <cell r="BI108">
            <v>0</v>
          </cell>
        </row>
        <row r="110">
          <cell r="G110">
            <v>62178.197800000002</v>
          </cell>
          <cell r="H110">
            <v>59765.065904000003</v>
          </cell>
          <cell r="I110">
            <v>157282.58816000001</v>
          </cell>
          <cell r="J110">
            <v>45687.329999999994</v>
          </cell>
          <cell r="K110">
            <v>140016.67000000001</v>
          </cell>
          <cell r="L110">
            <v>83663.400000000009</v>
          </cell>
          <cell r="M110">
            <v>17635.450000000004</v>
          </cell>
          <cell r="N110">
            <v>99347.14</v>
          </cell>
          <cell r="O110">
            <v>158335.99000000002</v>
          </cell>
          <cell r="P110">
            <v>139534.08999999997</v>
          </cell>
          <cell r="Q110">
            <v>52423.210000000006</v>
          </cell>
          <cell r="R110">
            <v>125666.45000000003</v>
          </cell>
          <cell r="S110">
            <v>124418.75</v>
          </cell>
          <cell r="T110">
            <v>110433.39</v>
          </cell>
          <cell r="U110">
            <v>90649.389999999985</v>
          </cell>
          <cell r="V110">
            <v>88679.61</v>
          </cell>
          <cell r="W110">
            <v>80326.64</v>
          </cell>
          <cell r="X110">
            <v>62651.62</v>
          </cell>
          <cell r="Y110">
            <v>49607.049999999996</v>
          </cell>
          <cell r="Z110">
            <v>73426.509999999995</v>
          </cell>
          <cell r="AA110">
            <v>111110.97000000002</v>
          </cell>
          <cell r="AB110">
            <v>88131.16</v>
          </cell>
          <cell r="AC110">
            <v>106482.59</v>
          </cell>
          <cell r="AD110">
            <v>78298.960000000006</v>
          </cell>
          <cell r="AE110">
            <v>86105.400000000023</v>
          </cell>
          <cell r="AF110">
            <v>56869.780000000006</v>
          </cell>
          <cell r="AG110">
            <v>139886.63</v>
          </cell>
          <cell r="AH110">
            <v>96946.33</v>
          </cell>
          <cell r="AI110">
            <v>120088.12</v>
          </cell>
          <cell r="AJ110">
            <v>41458.280000000006</v>
          </cell>
          <cell r="AK110">
            <v>106112.34</v>
          </cell>
          <cell r="AL110">
            <v>5836.9000000000005</v>
          </cell>
          <cell r="AM110">
            <v>59828.24</v>
          </cell>
          <cell r="AN110">
            <v>81117.78</v>
          </cell>
          <cell r="AO110">
            <v>152007.46</v>
          </cell>
          <cell r="AP110">
            <v>76618.42</v>
          </cell>
          <cell r="AQ110">
            <v>102447.07</v>
          </cell>
          <cell r="AR110">
            <v>135411.21</v>
          </cell>
          <cell r="AS110">
            <v>101748.24</v>
          </cell>
          <cell r="AT110">
            <v>87353.54</v>
          </cell>
          <cell r="AU110">
            <v>95214.27</v>
          </cell>
          <cell r="AV110">
            <v>47428.81</v>
          </cell>
          <cell r="AW110">
            <v>46648.899999999994</v>
          </cell>
          <cell r="AX110">
            <v>61142.12000000001</v>
          </cell>
          <cell r="AY110">
            <v>93387.62000000001</v>
          </cell>
          <cell r="AZ110">
            <v>91558.46</v>
          </cell>
          <cell r="BA110">
            <v>156965.01999999999</v>
          </cell>
          <cell r="BB110">
            <v>35269.829999999994</v>
          </cell>
          <cell r="BC110">
            <v>139685.70000000001</v>
          </cell>
          <cell r="BD110">
            <v>46803.13</v>
          </cell>
          <cell r="BE110">
            <v>58345.15</v>
          </cell>
          <cell r="BF110">
            <v>65143.630000000005</v>
          </cell>
          <cell r="BG110">
            <v>133620.22</v>
          </cell>
          <cell r="BH110">
            <v>70410.740000000005</v>
          </cell>
          <cell r="BI110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</row>
      </sheetData>
      <sheetData sheetId="30">
        <row r="19">
          <cell r="G19">
            <v>280053.92711509252</v>
          </cell>
          <cell r="H19">
            <v>307088.85279369826</v>
          </cell>
          <cell r="I19">
            <v>300925.83356109523</v>
          </cell>
          <cell r="J19">
            <v>195819.90795042907</v>
          </cell>
          <cell r="K19">
            <v>173424.1715733668</v>
          </cell>
          <cell r="L19">
            <v>194677.08249458027</v>
          </cell>
          <cell r="M19">
            <v>226229.54203444999</v>
          </cell>
          <cell r="N19">
            <v>209586.70267477731</v>
          </cell>
          <cell r="O19">
            <v>264872.38807358488</v>
          </cell>
          <cell r="P19">
            <v>279356.35004026897</v>
          </cell>
          <cell r="Q19">
            <v>234760.14409900946</v>
          </cell>
          <cell r="R19">
            <v>300340.10228836234</v>
          </cell>
          <cell r="S19">
            <v>303644.81298692606</v>
          </cell>
          <cell r="T19">
            <v>288943.71900814038</v>
          </cell>
          <cell r="U19">
            <v>304712.0273634374</v>
          </cell>
          <cell r="V19">
            <v>335161.47972137918</v>
          </cell>
          <cell r="W19">
            <v>342428.11901437567</v>
          </cell>
          <cell r="X19">
            <v>353098.51725509053</v>
          </cell>
          <cell r="Y19">
            <v>429792.29040283617</v>
          </cell>
          <cell r="Z19">
            <v>359593.69013282692</v>
          </cell>
          <cell r="AA19">
            <v>220840.03816847689</v>
          </cell>
          <cell r="AB19">
            <v>224972.46402801241</v>
          </cell>
          <cell r="AC19">
            <v>255910.07175243105</v>
          </cell>
          <cell r="AD19">
            <v>253901.88751985767</v>
          </cell>
          <cell r="AE19">
            <v>283033.50670545024</v>
          </cell>
          <cell r="AF19">
            <v>251637.43615923249</v>
          </cell>
          <cell r="AG19">
            <v>232659.51953553173</v>
          </cell>
          <cell r="AH19">
            <v>269511.21387383353</v>
          </cell>
          <cell r="AI19">
            <v>315450.83940358332</v>
          </cell>
          <cell r="AJ19">
            <v>258223.7981678861</v>
          </cell>
          <cell r="AK19">
            <v>272898.98737380025</v>
          </cell>
          <cell r="AL19">
            <v>314778.28405078128</v>
          </cell>
          <cell r="AM19">
            <v>322439.03031155455</v>
          </cell>
          <cell r="AN19">
            <v>270889.09561564995</v>
          </cell>
          <cell r="AO19">
            <v>309181.13779238937</v>
          </cell>
          <cell r="AP19">
            <v>267181.5982870984</v>
          </cell>
          <cell r="AQ19">
            <v>300975.36533725914</v>
          </cell>
          <cell r="AR19">
            <v>268214.39682792057</v>
          </cell>
          <cell r="AS19">
            <v>359606.4222324678</v>
          </cell>
          <cell r="AT19">
            <v>249832.93350590795</v>
          </cell>
          <cell r="AU19">
            <v>209803.37769777566</v>
          </cell>
          <cell r="AV19">
            <v>292263.39033337811</v>
          </cell>
          <cell r="AW19">
            <v>208624.20786590985</v>
          </cell>
          <cell r="AX19">
            <v>217792.10432734725</v>
          </cell>
          <cell r="AY19">
            <v>175823.06528128227</v>
          </cell>
          <cell r="AZ19">
            <v>197200.13387860838</v>
          </cell>
          <cell r="BA19">
            <v>273709.70899610315</v>
          </cell>
          <cell r="BB19">
            <v>291216.90777485265</v>
          </cell>
          <cell r="BC19">
            <v>248301.6861960878</v>
          </cell>
          <cell r="BD19">
            <v>312103.61592255055</v>
          </cell>
          <cell r="BE19">
            <v>317380.19696188753</v>
          </cell>
          <cell r="BF19">
            <v>258787.34577638796</v>
          </cell>
          <cell r="BG19">
            <v>312477.0144174071</v>
          </cell>
          <cell r="BH19">
            <v>237897.47683627057</v>
          </cell>
          <cell r="BI19">
            <v>370.95344509556656</v>
          </cell>
        </row>
        <row r="21">
          <cell r="G21">
            <v>13598.939521090582</v>
          </cell>
          <cell r="H21">
            <v>15759.327206368644</v>
          </cell>
          <cell r="I21">
            <v>14860.303978268739</v>
          </cell>
          <cell r="J21">
            <v>17103.368729705529</v>
          </cell>
          <cell r="K21">
            <v>14487.897715049427</v>
          </cell>
          <cell r="L21">
            <v>20285.716845806477</v>
          </cell>
          <cell r="M21">
            <v>20019.352906573356</v>
          </cell>
          <cell r="N21">
            <v>22368.100516491304</v>
          </cell>
          <cell r="O21">
            <v>21066.835388253934</v>
          </cell>
          <cell r="P21">
            <v>20713.480796801632</v>
          </cell>
          <cell r="Q21">
            <v>5005.9129999999996</v>
          </cell>
          <cell r="R21">
            <v>4497.2289999999994</v>
          </cell>
          <cell r="S21">
            <v>4754.7239999999993</v>
          </cell>
          <cell r="T21">
            <v>5579.759</v>
          </cell>
          <cell r="U21">
            <v>4723.1939999999995</v>
          </cell>
          <cell r="V21">
            <v>37210.888345866944</v>
          </cell>
          <cell r="W21">
            <v>29057.067893171527</v>
          </cell>
          <cell r="X21">
            <v>28381.090729173295</v>
          </cell>
          <cell r="Y21">
            <v>33560.43627579671</v>
          </cell>
          <cell r="Z21">
            <v>31908.844496157009</v>
          </cell>
          <cell r="AA21">
            <v>53671.243643654001</v>
          </cell>
          <cell r="AB21">
            <v>44378.017930073998</v>
          </cell>
          <cell r="AC21">
            <v>55874.766350561898</v>
          </cell>
          <cell r="AD21">
            <v>57352.1722253068</v>
          </cell>
          <cell r="AE21">
            <v>58860.7994260286</v>
          </cell>
          <cell r="AF21">
            <v>65318.052280865399</v>
          </cell>
          <cell r="AG21">
            <v>49585.415917455801</v>
          </cell>
          <cell r="AH21">
            <v>70348.982535079296</v>
          </cell>
          <cell r="AI21">
            <v>57409.012075674298</v>
          </cell>
          <cell r="AJ21">
            <v>58276.255640933799</v>
          </cell>
          <cell r="AK21">
            <v>55670.590019951502</v>
          </cell>
          <cell r="AL21">
            <v>73689.812751958394</v>
          </cell>
          <cell r="AM21">
            <v>83230.385973639495</v>
          </cell>
          <cell r="AN21">
            <v>81216.902717060802</v>
          </cell>
          <cell r="AO21">
            <v>75704.0750283979</v>
          </cell>
          <cell r="AP21">
            <v>70963.290927371607</v>
          </cell>
          <cell r="AQ21">
            <v>75846.5671049214</v>
          </cell>
          <cell r="AR21">
            <v>70845.195127102998</v>
          </cell>
          <cell r="AS21">
            <v>80244.998475454195</v>
          </cell>
          <cell r="AT21">
            <v>74782.0130711612</v>
          </cell>
          <cell r="AU21">
            <v>75882.647811543095</v>
          </cell>
          <cell r="AV21">
            <v>92801.187336069706</v>
          </cell>
          <cell r="AW21">
            <v>62550.411271022902</v>
          </cell>
          <cell r="AX21">
            <v>71067.061191404297</v>
          </cell>
          <cell r="AY21">
            <v>60167.994561288499</v>
          </cell>
          <cell r="AZ21">
            <v>60373.107175221703</v>
          </cell>
          <cell r="BA21">
            <v>79572.185248871901</v>
          </cell>
          <cell r="BB21">
            <v>88071.682366962807</v>
          </cell>
          <cell r="BC21">
            <v>75064.399566420398</v>
          </cell>
          <cell r="BD21">
            <v>92275.361478190403</v>
          </cell>
          <cell r="BE21">
            <v>82114.465610093801</v>
          </cell>
          <cell r="BF21">
            <v>78720.099569189493</v>
          </cell>
          <cell r="BG21">
            <v>86850.746551565404</v>
          </cell>
          <cell r="BH21">
            <v>77204.720182227902</v>
          </cell>
          <cell r="BI21">
            <v>0</v>
          </cell>
        </row>
        <row r="23">
          <cell r="G23">
            <v>55422</v>
          </cell>
          <cell r="H23">
            <v>56496</v>
          </cell>
          <cell r="I23">
            <v>53091</v>
          </cell>
          <cell r="J23">
            <v>54132</v>
          </cell>
          <cell r="K23">
            <v>60148</v>
          </cell>
          <cell r="L23">
            <v>45033</v>
          </cell>
          <cell r="M23">
            <v>35801</v>
          </cell>
          <cell r="N23">
            <v>44830</v>
          </cell>
          <cell r="O23">
            <v>52969</v>
          </cell>
          <cell r="P23">
            <v>48378</v>
          </cell>
          <cell r="Q23">
            <v>23430.993999999999</v>
          </cell>
          <cell r="R23">
            <v>39490.273999999998</v>
          </cell>
          <cell r="S23">
            <v>36420.303</v>
          </cell>
          <cell r="T23">
            <v>39609.036999999997</v>
          </cell>
          <cell r="U23">
            <v>41265.413</v>
          </cell>
          <cell r="V23">
            <v>36505.5</v>
          </cell>
          <cell r="W23">
            <v>58146.8</v>
          </cell>
          <cell r="X23">
            <v>58772.2</v>
          </cell>
          <cell r="Y23">
            <v>69956.5</v>
          </cell>
          <cell r="Z23">
            <v>47302.8</v>
          </cell>
          <cell r="AA23">
            <v>37959.526123745898</v>
          </cell>
          <cell r="AB23">
            <v>39115.199312657802</v>
          </cell>
          <cell r="AC23">
            <v>39542.243677129001</v>
          </cell>
          <cell r="AD23">
            <v>40407.583965584701</v>
          </cell>
          <cell r="AE23">
            <v>46094.436072795499</v>
          </cell>
          <cell r="AF23">
            <v>44478.016911179599</v>
          </cell>
          <cell r="AG23">
            <v>36593.319676328501</v>
          </cell>
          <cell r="AH23">
            <v>38820.859728698102</v>
          </cell>
          <cell r="AI23">
            <v>37057.9551615452</v>
          </cell>
          <cell r="AJ23">
            <v>44893.1279729745</v>
          </cell>
          <cell r="AK23">
            <v>42330.719873668699</v>
          </cell>
          <cell r="AL23">
            <v>23240.3331975978</v>
          </cell>
          <cell r="AM23">
            <v>42940.797666460501</v>
          </cell>
          <cell r="AN23">
            <v>38335.2103190872</v>
          </cell>
          <cell r="AO23">
            <v>40587.971615251998</v>
          </cell>
          <cell r="AP23">
            <v>34993.960743869997</v>
          </cell>
          <cell r="AQ23">
            <v>38671.773897772699</v>
          </cell>
          <cell r="AR23">
            <v>37751.761180625501</v>
          </cell>
          <cell r="AS23">
            <v>42386.685648026702</v>
          </cell>
          <cell r="AT23">
            <v>29484.274113775198</v>
          </cell>
          <cell r="AU23">
            <v>29055.686465367799</v>
          </cell>
          <cell r="AV23">
            <v>38107.988395794899</v>
          </cell>
          <cell r="AW23">
            <v>17429.255455928502</v>
          </cell>
          <cell r="AX23">
            <v>23164.237121456299</v>
          </cell>
          <cell r="AY23">
            <v>27694.555144431699</v>
          </cell>
          <cell r="AZ23">
            <v>35687.883584955503</v>
          </cell>
          <cell r="BA23">
            <v>42262.784162863099</v>
          </cell>
          <cell r="BB23">
            <v>28630.309826511198</v>
          </cell>
          <cell r="BC23">
            <v>42039.847068777301</v>
          </cell>
          <cell r="BD23">
            <v>39910.4044500374</v>
          </cell>
          <cell r="BE23">
            <v>29371.581296836201</v>
          </cell>
          <cell r="BF23">
            <v>31714.461356374301</v>
          </cell>
          <cell r="BG23">
            <v>47684.917575838903</v>
          </cell>
          <cell r="BH23">
            <v>37003.035755562603</v>
          </cell>
          <cell r="BI23">
            <v>0</v>
          </cell>
        </row>
        <row r="27">
          <cell r="G27">
            <v>34662.999999999993</v>
          </cell>
          <cell r="H27">
            <v>36517.000000000007</v>
          </cell>
          <cell r="I27">
            <v>35713.999999999993</v>
          </cell>
          <cell r="J27">
            <v>37879.000000000007</v>
          </cell>
          <cell r="K27">
            <v>39909.999999999993</v>
          </cell>
          <cell r="L27">
            <v>39328.000000000007</v>
          </cell>
          <cell r="M27">
            <v>32229.999999999996</v>
          </cell>
          <cell r="N27">
            <v>40885</v>
          </cell>
          <cell r="O27">
            <v>45684</v>
          </cell>
          <cell r="P27">
            <v>46150</v>
          </cell>
          <cell r="Q27">
            <v>15636.08</v>
          </cell>
          <cell r="R27">
            <v>15058.885</v>
          </cell>
          <cell r="S27">
            <v>15555.345000000001</v>
          </cell>
          <cell r="T27">
            <v>15728.865000000002</v>
          </cell>
          <cell r="U27">
            <v>16312.085000000001</v>
          </cell>
          <cell r="V27">
            <v>29675.235784693923</v>
          </cell>
          <cell r="W27">
            <v>25509.991481112334</v>
          </cell>
          <cell r="X27">
            <v>24056.856360158945</v>
          </cell>
          <cell r="Y27">
            <v>30065.684305607239</v>
          </cell>
          <cell r="Z27">
            <v>26842.902078280316</v>
          </cell>
          <cell r="AA27">
            <v>10053.7834266464</v>
          </cell>
          <cell r="AB27">
            <v>9757.5426964397393</v>
          </cell>
          <cell r="AC27">
            <v>10725.6576566284</v>
          </cell>
          <cell r="AD27">
            <v>10122.8639402545</v>
          </cell>
          <cell r="AE27">
            <v>11096.572912813601</v>
          </cell>
          <cell r="AF27">
            <v>12400.9489592353</v>
          </cell>
          <cell r="AG27">
            <v>9889.5426415026504</v>
          </cell>
          <cell r="AH27">
            <v>10769.034376948301</v>
          </cell>
          <cell r="AI27">
            <v>10385.2842352137</v>
          </cell>
          <cell r="AJ27">
            <v>12334.124029750301</v>
          </cell>
          <cell r="AK27">
            <v>12902.7462185432</v>
          </cell>
          <cell r="AL27">
            <v>12535.944748353</v>
          </cell>
          <cell r="AM27">
            <v>14917.395853403401</v>
          </cell>
          <cell r="AN27">
            <v>12452.7484759579</v>
          </cell>
          <cell r="AO27">
            <v>11801.1861451687</v>
          </cell>
          <cell r="AP27">
            <v>11079.1449094543</v>
          </cell>
          <cell r="AQ27">
            <v>11881.213613412199</v>
          </cell>
          <cell r="AR27">
            <v>10012.853651641701</v>
          </cell>
          <cell r="AS27">
            <v>12205.5183528414</v>
          </cell>
          <cell r="AT27">
            <v>10765.8043385696</v>
          </cell>
          <cell r="AU27">
            <v>10757.2774041268</v>
          </cell>
          <cell r="AV27">
            <v>13603.711764142599</v>
          </cell>
          <cell r="AW27">
            <v>8627.0481613549491</v>
          </cell>
          <cell r="AX27">
            <v>12717.922334447099</v>
          </cell>
          <cell r="AY27">
            <v>9644.9039220668001</v>
          </cell>
          <cell r="AZ27">
            <v>12035.5445739597</v>
          </cell>
          <cell r="BA27">
            <v>12981.2738708987</v>
          </cell>
          <cell r="BB27">
            <v>12595.7897744771</v>
          </cell>
          <cell r="BC27">
            <v>12820.4368875408</v>
          </cell>
          <cell r="BD27">
            <v>13585.3179669169</v>
          </cell>
          <cell r="BE27">
            <v>11637.818319919599</v>
          </cell>
          <cell r="BF27">
            <v>10469.7077250068</v>
          </cell>
          <cell r="BG27">
            <v>12797.384832416699</v>
          </cell>
          <cell r="BH27">
            <v>12259.680208170401</v>
          </cell>
          <cell r="BI27">
            <v>0</v>
          </cell>
        </row>
        <row r="28">
          <cell r="G28">
            <v>156.72413433353944</v>
          </cell>
          <cell r="H28">
            <v>181.79999582690573</v>
          </cell>
          <cell r="I28">
            <v>250.75861493366307</v>
          </cell>
          <cell r="J28">
            <v>266.43102836701701</v>
          </cell>
          <cell r="K28">
            <v>221.92137421629184</v>
          </cell>
          <cell r="L28">
            <v>168.63516854288844</v>
          </cell>
          <cell r="M28">
            <v>238.8475807243141</v>
          </cell>
          <cell r="N28">
            <v>269.56551105368783</v>
          </cell>
          <cell r="O28">
            <v>333.50895786177188</v>
          </cell>
          <cell r="P28">
            <v>394.31792198318522</v>
          </cell>
          <cell r="Q28">
            <v>165.98163030998853</v>
          </cell>
          <cell r="R28">
            <v>408.47163515016683</v>
          </cell>
          <cell r="S28">
            <v>519.69821342346688</v>
          </cell>
          <cell r="T28">
            <v>363.59999165381146</v>
          </cell>
          <cell r="U28">
            <v>363.59999165381146</v>
          </cell>
          <cell r="V28">
            <v>76.314847820126133</v>
          </cell>
          <cell r="W28">
            <v>43.8</v>
          </cell>
          <cell r="X28">
            <v>62.9</v>
          </cell>
          <cell r="Y28">
            <v>75.914999999999992</v>
          </cell>
          <cell r="Z28">
            <v>110</v>
          </cell>
          <cell r="AA28">
            <v>1.2492711599395599E-2</v>
          </cell>
          <cell r="AB28">
            <v>2.1182266374569498</v>
          </cell>
          <cell r="AC28">
            <v>2.3943693113695401</v>
          </cell>
          <cell r="AD28">
            <v>0</v>
          </cell>
          <cell r="AE28">
            <v>2.9134865072045999</v>
          </cell>
          <cell r="AF28">
            <v>0</v>
          </cell>
          <cell r="AG28">
            <v>2.19372618263812</v>
          </cell>
          <cell r="AH28">
            <v>0</v>
          </cell>
          <cell r="AI28">
            <v>1.8752547328542299</v>
          </cell>
          <cell r="AJ28">
            <v>0</v>
          </cell>
          <cell r="AK28">
            <v>1.9896296238278799</v>
          </cell>
          <cell r="AL28">
            <v>0</v>
          </cell>
          <cell r="AM28">
            <v>1.7637240983453799</v>
          </cell>
          <cell r="AN28">
            <v>0</v>
          </cell>
          <cell r="AO28">
            <v>1.5626747327960699</v>
          </cell>
          <cell r="AP28">
            <v>0</v>
          </cell>
          <cell r="AQ28">
            <v>1.0531589302327999</v>
          </cell>
          <cell r="AR28">
            <v>9.7734459440190093</v>
          </cell>
          <cell r="AS28">
            <v>0</v>
          </cell>
          <cell r="AT28">
            <v>0</v>
          </cell>
          <cell r="AU28">
            <v>0.53396435372949402</v>
          </cell>
          <cell r="AV28">
            <v>0</v>
          </cell>
          <cell r="AW28">
            <v>6.4139703734061504</v>
          </cell>
          <cell r="AX28">
            <v>9.2081370388423997E-3</v>
          </cell>
          <cell r="AY28">
            <v>0.78441454151407497</v>
          </cell>
          <cell r="AZ28">
            <v>0.150332398560279</v>
          </cell>
          <cell r="BA28">
            <v>0.43874026031341601</v>
          </cell>
          <cell r="BB28">
            <v>3.10984481037778E-2</v>
          </cell>
          <cell r="BC28">
            <v>2.44701943064888E-2</v>
          </cell>
          <cell r="BD28">
            <v>3.5129072128606997E-2</v>
          </cell>
          <cell r="BE28">
            <v>1.1883609600759399</v>
          </cell>
          <cell r="BF28">
            <v>2.8577255760028901</v>
          </cell>
          <cell r="BG28">
            <v>19.244310493402502</v>
          </cell>
          <cell r="BH28">
            <v>16.151681650687099</v>
          </cell>
          <cell r="BI28">
            <v>0</v>
          </cell>
        </row>
        <row r="30">
          <cell r="G30">
            <v>8977</v>
          </cell>
          <cell r="H30">
            <v>7730</v>
          </cell>
          <cell r="I30">
            <v>11587</v>
          </cell>
          <cell r="J30">
            <v>10505</v>
          </cell>
          <cell r="K30">
            <v>13375</v>
          </cell>
          <cell r="L30">
            <v>15875</v>
          </cell>
          <cell r="M30">
            <v>8367</v>
          </cell>
          <cell r="N30">
            <v>14699</v>
          </cell>
          <cell r="O30">
            <v>17151</v>
          </cell>
          <cell r="P30">
            <v>16717</v>
          </cell>
          <cell r="Q30">
            <v>17699.891</v>
          </cell>
          <cell r="R30">
            <v>23004.287999999997</v>
          </cell>
          <cell r="S30">
            <v>19355.216</v>
          </cell>
          <cell r="T30">
            <v>22237.057999999997</v>
          </cell>
          <cell r="U30">
            <v>22974.86</v>
          </cell>
          <cell r="V30">
            <v>11608.7</v>
          </cell>
          <cell r="W30">
            <v>21559.9</v>
          </cell>
          <cell r="X30">
            <v>22896.400000000001</v>
          </cell>
          <cell r="Y30">
            <v>28690.400000000001</v>
          </cell>
          <cell r="Z30">
            <v>16975.400000000001</v>
          </cell>
          <cell r="AA30">
            <v>13669.289842812101</v>
          </cell>
          <cell r="AB30">
            <v>20417.403738262099</v>
          </cell>
          <cell r="AC30">
            <v>18508.938192248799</v>
          </cell>
          <cell r="AD30">
            <v>18705.978878556802</v>
          </cell>
          <cell r="AE30">
            <v>20261.057851164202</v>
          </cell>
          <cell r="AF30">
            <v>7514.7388724029897</v>
          </cell>
          <cell r="AG30">
            <v>17197.113429631401</v>
          </cell>
          <cell r="AH30">
            <v>15607.800165291501</v>
          </cell>
          <cell r="AI30">
            <v>17845.734075066099</v>
          </cell>
          <cell r="AJ30">
            <v>15806.722694656401</v>
          </cell>
          <cell r="AK30">
            <v>13431.4302782419</v>
          </cell>
          <cell r="AL30">
            <v>4377.6249739105397</v>
          </cell>
          <cell r="AM30">
            <v>10236.2970623644</v>
          </cell>
          <cell r="AN30">
            <v>13008.9745227862</v>
          </cell>
          <cell r="AO30">
            <v>16423.376964101299</v>
          </cell>
          <cell r="AP30">
            <v>12233.667644949701</v>
          </cell>
          <cell r="AQ30">
            <v>10952.4866958979</v>
          </cell>
          <cell r="AR30">
            <v>13543.9696641585</v>
          </cell>
          <cell r="AS30">
            <v>15153.8829817285</v>
          </cell>
          <cell r="AT30">
            <v>11642.043102944101</v>
          </cell>
          <cell r="AU30">
            <v>8703.1195537245294</v>
          </cell>
          <cell r="AV30">
            <v>6454.8657365204999</v>
          </cell>
          <cell r="AW30">
            <v>3087.4005400197598</v>
          </cell>
          <cell r="AX30">
            <v>6941.1073124534296</v>
          </cell>
          <cell r="AY30">
            <v>8069.8729227263502</v>
          </cell>
          <cell r="AZ30">
            <v>10566.3148775397</v>
          </cell>
          <cell r="BA30">
            <v>14794.4415152401</v>
          </cell>
          <cell r="BB30">
            <v>3743.4832444543299</v>
          </cell>
          <cell r="BC30">
            <v>15433.220681949801</v>
          </cell>
          <cell r="BD30">
            <v>7372.1471087534801</v>
          </cell>
          <cell r="BE30">
            <v>5314.9203174518398</v>
          </cell>
          <cell r="BF30">
            <v>8316.6088166922491</v>
          </cell>
          <cell r="BG30">
            <v>17151.435036496801</v>
          </cell>
          <cell r="BH30">
            <v>8073.8491816186697</v>
          </cell>
          <cell r="BI30">
            <v>0</v>
          </cell>
        </row>
        <row r="32">
          <cell r="G32">
            <v>31215.720420559894</v>
          </cell>
          <cell r="H32">
            <v>36379.964578196887</v>
          </cell>
          <cell r="I32">
            <v>34027.897417090375</v>
          </cell>
          <cell r="J32">
            <v>38983.863064953068</v>
          </cell>
          <cell r="K32">
            <v>32647.534530682402</v>
          </cell>
          <cell r="L32">
            <v>53916.878325794372</v>
          </cell>
          <cell r="M32">
            <v>50076.513448499201</v>
          </cell>
          <cell r="N32">
            <v>56165.571668884812</v>
          </cell>
          <cell r="O32">
            <v>53446.52374269654</v>
          </cell>
          <cell r="P32">
            <v>54517.849329809047</v>
          </cell>
          <cell r="Q32">
            <v>30998.762884303214</v>
          </cell>
          <cell r="R32">
            <v>63376.79971075074</v>
          </cell>
          <cell r="S32">
            <v>55927.459115710517</v>
          </cell>
          <cell r="T32">
            <v>33362.703528933547</v>
          </cell>
          <cell r="U32">
            <v>52173.503799384634</v>
          </cell>
          <cell r="V32">
            <v>50671.89825169323</v>
          </cell>
          <cell r="W32">
            <v>32050.115446453405</v>
          </cell>
          <cell r="X32">
            <v>30413.686139086552</v>
          </cell>
          <cell r="Y32">
            <v>22036.766836892639</v>
          </cell>
          <cell r="Z32">
            <v>35436.779601053902</v>
          </cell>
          <cell r="AA32">
            <v>55153.582514298003</v>
          </cell>
          <cell r="AB32">
            <v>54039.658961960798</v>
          </cell>
          <cell r="AC32">
            <v>55917.7515374586</v>
          </cell>
          <cell r="AD32">
            <v>63762.201338351602</v>
          </cell>
          <cell r="AE32">
            <v>68951.177615177206</v>
          </cell>
          <cell r="AF32">
            <v>75384.391708081093</v>
          </cell>
          <cell r="AG32">
            <v>68635.9145784508</v>
          </cell>
          <cell r="AH32">
            <v>76698.985061144107</v>
          </cell>
          <cell r="AI32">
            <v>76615.409322885098</v>
          </cell>
          <cell r="AJ32">
            <v>85570.395971507503</v>
          </cell>
          <cell r="AK32">
            <v>90120.2080387069</v>
          </cell>
          <cell r="AL32">
            <v>88323.164706406795</v>
          </cell>
          <cell r="AM32">
            <v>98524.060571739305</v>
          </cell>
          <cell r="AN32">
            <v>88323.382759234795</v>
          </cell>
          <cell r="AO32">
            <v>91317.570092675203</v>
          </cell>
          <cell r="AP32">
            <v>90561.488561292397</v>
          </cell>
          <cell r="AQ32">
            <v>95017.870861960604</v>
          </cell>
          <cell r="AR32">
            <v>98425.089059039805</v>
          </cell>
          <cell r="AS32">
            <v>105804.91777906301</v>
          </cell>
          <cell r="AT32">
            <v>89300.497480237507</v>
          </cell>
          <cell r="AU32">
            <v>93654.318597533405</v>
          </cell>
          <cell r="AV32">
            <v>117131.149101498</v>
          </cell>
          <cell r="AW32">
            <v>76230.408114706195</v>
          </cell>
          <cell r="AX32">
            <v>97284.738245759305</v>
          </cell>
          <cell r="AY32">
            <v>79461.3405263163</v>
          </cell>
          <cell r="AZ32">
            <v>82072.096224244</v>
          </cell>
          <cell r="BA32">
            <v>95157.552700074695</v>
          </cell>
          <cell r="BB32">
            <v>103481.851124965</v>
          </cell>
          <cell r="BC32">
            <v>94620.569033616703</v>
          </cell>
          <cell r="BD32">
            <v>113661.99484137</v>
          </cell>
          <cell r="BE32">
            <v>99233.595261677896</v>
          </cell>
          <cell r="BF32">
            <v>91894.755693560393</v>
          </cell>
          <cell r="BG32">
            <v>98523.080442699007</v>
          </cell>
          <cell r="BH32">
            <v>94308.215597001501</v>
          </cell>
          <cell r="BI32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26532.0297520639</v>
          </cell>
          <cell r="M34">
            <v>27751.804958675377</v>
          </cell>
          <cell r="N34">
            <v>37654.869421484465</v>
          </cell>
          <cell r="O34">
            <v>56994.344327598541</v>
          </cell>
          <cell r="P34">
            <v>82168.31341486919</v>
          </cell>
          <cell r="Q34">
            <v>68452.066115696784</v>
          </cell>
          <cell r="R34">
            <v>83380.165289249257</v>
          </cell>
          <cell r="S34">
            <v>96247.933884289494</v>
          </cell>
          <cell r="T34">
            <v>95161.983471066458</v>
          </cell>
          <cell r="U34">
            <v>101145.09720061536</v>
          </cell>
          <cell r="V34">
            <v>115871.16715504171</v>
          </cell>
          <cell r="W34">
            <v>98092.533868923128</v>
          </cell>
          <cell r="X34">
            <v>96493.385343150876</v>
          </cell>
          <cell r="Y34">
            <v>127808.40817780432</v>
          </cell>
          <cell r="Z34">
            <v>107182.60661156131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</row>
        <row r="36">
          <cell r="G36">
            <v>4095</v>
          </cell>
          <cell r="H36">
            <v>5644</v>
          </cell>
          <cell r="I36">
            <v>6330</v>
          </cell>
          <cell r="J36">
            <v>3899</v>
          </cell>
          <cell r="K36">
            <v>3596</v>
          </cell>
          <cell r="L36">
            <v>2490</v>
          </cell>
          <cell r="M36">
            <v>4369</v>
          </cell>
          <cell r="N36">
            <v>1725</v>
          </cell>
          <cell r="O36">
            <v>4929</v>
          </cell>
          <cell r="P36">
            <v>2409</v>
          </cell>
          <cell r="Q36">
            <v>21902.080000000002</v>
          </cell>
          <cell r="R36">
            <v>20615.14</v>
          </cell>
          <cell r="S36">
            <v>20106.63</v>
          </cell>
          <cell r="T36">
            <v>19165.524999999998</v>
          </cell>
          <cell r="U36">
            <v>22476.865000000002</v>
          </cell>
          <cell r="V36">
            <v>145.16714473594354</v>
          </cell>
          <cell r="W36">
            <v>124.73023228993742</v>
          </cell>
          <cell r="X36">
            <v>117.61057032627978</v>
          </cell>
          <cell r="Y36">
            <v>147.093229010595</v>
          </cell>
          <cell r="Z36">
            <v>131.33149627009394</v>
          </cell>
          <cell r="AA36">
            <v>10557.1395090198</v>
          </cell>
          <cell r="AB36">
            <v>6935.1408782351</v>
          </cell>
          <cell r="AC36">
            <v>8365.7932317738705</v>
          </cell>
          <cell r="AD36">
            <v>10811.151743193701</v>
          </cell>
          <cell r="AE36">
            <v>11255.9269992107</v>
          </cell>
          <cell r="AF36">
            <v>14272.9464893651</v>
          </cell>
          <cell r="AG36">
            <v>12087.092538630101</v>
          </cell>
          <cell r="AH36">
            <v>14241.068851800101</v>
          </cell>
          <cell r="AI36">
            <v>13197.548168024099</v>
          </cell>
          <cell r="AJ36">
            <v>17278.998719750402</v>
          </cell>
          <cell r="AK36">
            <v>12517.707926736701</v>
          </cell>
          <cell r="AL36">
            <v>17160.884457259399</v>
          </cell>
          <cell r="AM36">
            <v>17554.427649960398</v>
          </cell>
          <cell r="AN36">
            <v>19203.6122741373</v>
          </cell>
          <cell r="AO36">
            <v>18407.524116028701</v>
          </cell>
          <cell r="AP36">
            <v>22966.914223711301</v>
          </cell>
          <cell r="AQ36">
            <v>23201.777981900701</v>
          </cell>
          <cell r="AR36">
            <v>23469.497447731701</v>
          </cell>
          <cell r="AS36">
            <v>28657.112444291401</v>
          </cell>
          <cell r="AT36">
            <v>25711.038376622098</v>
          </cell>
          <cell r="AU36">
            <v>26697.701854526698</v>
          </cell>
          <cell r="AV36">
            <v>36026.823440852</v>
          </cell>
          <cell r="AW36">
            <v>26020.799889058399</v>
          </cell>
          <cell r="AX36">
            <v>32094.6915941964</v>
          </cell>
          <cell r="AY36">
            <v>24229.0201990883</v>
          </cell>
          <cell r="AZ36">
            <v>23596.002527889701</v>
          </cell>
          <cell r="BA36">
            <v>34798.450240429403</v>
          </cell>
          <cell r="BB36">
            <v>43831.832689736199</v>
          </cell>
          <cell r="BC36">
            <v>38150.825814237702</v>
          </cell>
          <cell r="BD36">
            <v>49133.237971062001</v>
          </cell>
          <cell r="BE36">
            <v>41265.571628591802</v>
          </cell>
          <cell r="BF36">
            <v>37843.359156228798</v>
          </cell>
          <cell r="BG36">
            <v>38150.090853258</v>
          </cell>
          <cell r="BH36">
            <v>36233.046725868298</v>
          </cell>
          <cell r="BI36">
            <v>0</v>
          </cell>
        </row>
        <row r="38">
          <cell r="G38">
            <v>77700</v>
          </cell>
          <cell r="H38">
            <v>91031</v>
          </cell>
          <cell r="I38">
            <v>81852</v>
          </cell>
          <cell r="J38">
            <v>85499</v>
          </cell>
          <cell r="K38">
            <v>83590</v>
          </cell>
          <cell r="L38">
            <v>60557</v>
          </cell>
          <cell r="M38">
            <v>44574</v>
          </cell>
          <cell r="N38">
            <v>47635</v>
          </cell>
          <cell r="O38">
            <v>62634</v>
          </cell>
          <cell r="P38">
            <v>58659</v>
          </cell>
          <cell r="Q38">
            <v>27423.036</v>
          </cell>
          <cell r="R38">
            <v>26647.668000000001</v>
          </cell>
          <cell r="S38">
            <v>20987.268</v>
          </cell>
          <cell r="T38">
            <v>27177.396000000001</v>
          </cell>
          <cell r="U38">
            <v>22994.04</v>
          </cell>
          <cell r="V38">
            <v>17561.400000000001</v>
          </cell>
          <cell r="W38">
            <v>22051.4</v>
          </cell>
          <cell r="X38">
            <v>24961</v>
          </cell>
          <cell r="Y38">
            <v>35459.599999999999</v>
          </cell>
          <cell r="Z38">
            <v>31400.3</v>
          </cell>
          <cell r="AA38">
            <v>24068.6149132434</v>
          </cell>
          <cell r="AB38">
            <v>24620.090671097401</v>
          </cell>
          <cell r="AC38">
            <v>22191.946454664401</v>
          </cell>
          <cell r="AD38">
            <v>23311.1209948164</v>
          </cell>
          <cell r="AE38">
            <v>23026.799046046799</v>
          </cell>
          <cell r="AF38">
            <v>22311.7594618279</v>
          </cell>
          <cell r="AG38">
            <v>19547.543718078199</v>
          </cell>
          <cell r="AH38">
            <v>25920.211486635901</v>
          </cell>
          <cell r="AI38">
            <v>26695.082637036801</v>
          </cell>
          <cell r="AJ38">
            <v>25432.314279761202</v>
          </cell>
          <cell r="AK38">
            <v>25696.0747091671</v>
          </cell>
          <cell r="AL38">
            <v>13663.3463451722</v>
          </cell>
          <cell r="AM38">
            <v>21818.724683595599</v>
          </cell>
          <cell r="AN38">
            <v>21066.033670976401</v>
          </cell>
          <cell r="AO38">
            <v>23952.289692213501</v>
          </cell>
          <cell r="AP38">
            <v>20143.3195357244</v>
          </cell>
          <cell r="AQ38">
            <v>24656.038361301999</v>
          </cell>
          <cell r="AR38">
            <v>22034.372921224101</v>
          </cell>
          <cell r="AS38">
            <v>28236.363601311899</v>
          </cell>
          <cell r="AT38">
            <v>18479.7033556692</v>
          </cell>
          <cell r="AU38">
            <v>20978.000285665301</v>
          </cell>
          <cell r="AV38">
            <v>22516.0077659325</v>
          </cell>
          <cell r="AW38">
            <v>12171.1177790278</v>
          </cell>
          <cell r="AX38">
            <v>17695.1588282839</v>
          </cell>
          <cell r="AY38">
            <v>15590.1529375107</v>
          </cell>
          <cell r="AZ38">
            <v>20577.900696570701</v>
          </cell>
          <cell r="BA38">
            <v>25840.150950622901</v>
          </cell>
          <cell r="BB38">
            <v>15598.411286022099</v>
          </cell>
          <cell r="BC38">
            <v>22651.270495876201</v>
          </cell>
          <cell r="BD38">
            <v>16580.593479776599</v>
          </cell>
          <cell r="BE38">
            <v>11939.583257582601</v>
          </cell>
          <cell r="BF38">
            <v>18039.606747980499</v>
          </cell>
          <cell r="BG38">
            <v>28793.6260060979</v>
          </cell>
          <cell r="BH38">
            <v>20243.859623615099</v>
          </cell>
          <cell r="BI38">
            <v>0</v>
          </cell>
        </row>
        <row r="40">
          <cell r="G40">
            <v>139.98999103694501</v>
          </cell>
          <cell r="H40">
            <v>162.38838960285622</v>
          </cell>
          <cell r="I40">
            <v>223.98398565911202</v>
          </cell>
          <cell r="J40">
            <v>237.98298476280652</v>
          </cell>
          <cell r="K40">
            <v>198.22582730831414</v>
          </cell>
          <cell r="L40">
            <v>150.62923035575284</v>
          </cell>
          <cell r="M40">
            <v>213.3447463403042</v>
          </cell>
          <cell r="N40">
            <v>240.78278458354541</v>
          </cell>
          <cell r="O40">
            <v>297.89870092661897</v>
          </cell>
          <cell r="P40">
            <v>352.21481744895362</v>
          </cell>
          <cell r="Q40">
            <v>142.87026406429391</v>
          </cell>
          <cell r="R40">
            <v>364.36929922135704</v>
          </cell>
          <cell r="S40">
            <v>472.45292129406084</v>
          </cell>
          <cell r="T40">
            <v>324.77677920571244</v>
          </cell>
          <cell r="U40">
            <v>324.77677920571244</v>
          </cell>
          <cell r="V40">
            <v>65.262352618590626</v>
          </cell>
          <cell r="W40">
            <v>31.299999999999997</v>
          </cell>
          <cell r="X40">
            <v>46.6</v>
          </cell>
          <cell r="Y40">
            <v>72.66</v>
          </cell>
          <cell r="Z40">
            <v>110</v>
          </cell>
          <cell r="AA40">
            <v>0</v>
          </cell>
          <cell r="AB40">
            <v>0.21746763192494301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1.01830792643909</v>
          </cell>
          <cell r="BA40">
            <v>0.335354726360028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305.19433823850301</v>
          </cell>
          <cell r="AC43">
            <v>0</v>
          </cell>
          <cell r="AD43">
            <v>2669.0831785485102</v>
          </cell>
          <cell r="AE43">
            <v>7768.8471999386102</v>
          </cell>
          <cell r="AF43">
            <v>9426.9515930501402</v>
          </cell>
          <cell r="AG43">
            <v>7209.62535168876</v>
          </cell>
          <cell r="AH43">
            <v>10623.457301844401</v>
          </cell>
          <cell r="AI43">
            <v>12846.6018583558</v>
          </cell>
          <cell r="AJ43">
            <v>13300.737147386601</v>
          </cell>
          <cell r="AK43">
            <v>15270.5089676732</v>
          </cell>
          <cell r="AL43">
            <v>687.251884482322</v>
          </cell>
          <cell r="AM43">
            <v>4316.0745713202796</v>
          </cell>
          <cell r="AN43">
            <v>13937.5419510192</v>
          </cell>
          <cell r="AO43">
            <v>15295.3527637403</v>
          </cell>
          <cell r="AP43">
            <v>15421.4287667155</v>
          </cell>
          <cell r="AQ43">
            <v>18918.329858276</v>
          </cell>
          <cell r="AR43">
            <v>18675.137261972799</v>
          </cell>
          <cell r="AS43">
            <v>18819.590286618</v>
          </cell>
          <cell r="AT43">
            <v>16698.810840292699</v>
          </cell>
          <cell r="AU43">
            <v>16062.2442110231</v>
          </cell>
          <cell r="AV43">
            <v>18766.211424703699</v>
          </cell>
          <cell r="AW43">
            <v>3351.1890631197698</v>
          </cell>
          <cell r="AX43">
            <v>15928.1949075098</v>
          </cell>
          <cell r="AY43">
            <v>8948.1757246552297</v>
          </cell>
          <cell r="AZ43">
            <v>15439.632583618</v>
          </cell>
          <cell r="BA43">
            <v>18276.4976384078</v>
          </cell>
          <cell r="BB43">
            <v>11480.1961845796</v>
          </cell>
          <cell r="BC43">
            <v>12180.7031734458</v>
          </cell>
          <cell r="BD43">
            <v>18060.735758845301</v>
          </cell>
          <cell r="BE43">
            <v>1579.4609334822601</v>
          </cell>
          <cell r="BF43">
            <v>2711.8722211498298</v>
          </cell>
          <cell r="BG43">
            <v>11177.543779199999</v>
          </cell>
          <cell r="BH43">
            <v>12430.4654914778</v>
          </cell>
          <cell r="BI43">
            <v>0</v>
          </cell>
        </row>
        <row r="44">
          <cell r="G44">
            <v>5692</v>
          </cell>
          <cell r="H44">
            <v>5495</v>
          </cell>
          <cell r="I44">
            <v>7601</v>
          </cell>
          <cell r="J44">
            <v>5234</v>
          </cell>
          <cell r="K44">
            <v>4925</v>
          </cell>
          <cell r="L44">
            <v>8276</v>
          </cell>
          <cell r="M44">
            <v>979</v>
          </cell>
          <cell r="N44">
            <v>3000</v>
          </cell>
          <cell r="O44">
            <v>7519</v>
          </cell>
          <cell r="P44">
            <v>8725</v>
          </cell>
          <cell r="Q44">
            <v>1065.8580000000002</v>
          </cell>
          <cell r="R44">
            <v>840.89700000000005</v>
          </cell>
          <cell r="S44">
            <v>1998.1830000000002</v>
          </cell>
          <cell r="T44">
            <v>2572.0140000000001</v>
          </cell>
          <cell r="U44">
            <v>2124.498</v>
          </cell>
          <cell r="V44">
            <v>6737.8</v>
          </cell>
          <cell r="W44">
            <v>8212.2000000000007</v>
          </cell>
          <cell r="X44">
            <v>5686.7</v>
          </cell>
          <cell r="Y44">
            <v>5498.3</v>
          </cell>
          <cell r="Z44">
            <v>2764</v>
          </cell>
          <cell r="AA44">
            <v>619.56806960128995</v>
          </cell>
          <cell r="AB44">
            <v>1677.37270901855</v>
          </cell>
          <cell r="AC44">
            <v>3822.92867972359</v>
          </cell>
          <cell r="AD44">
            <v>3101.9603364546001</v>
          </cell>
          <cell r="AE44">
            <v>3176.7505376839599</v>
          </cell>
          <cell r="AF44">
            <v>2178.0980098158302</v>
          </cell>
          <cell r="AG44">
            <v>2699.1498976788998</v>
          </cell>
          <cell r="AH44">
            <v>3751.0822517229399</v>
          </cell>
          <cell r="AI44">
            <v>1987.2615362342201</v>
          </cell>
          <cell r="AJ44">
            <v>2209.15527515549</v>
          </cell>
          <cell r="AK44">
            <v>2494.1524921634</v>
          </cell>
          <cell r="AL44">
            <v>741.02948362317204</v>
          </cell>
          <cell r="AM44">
            <v>674.26893682472803</v>
          </cell>
          <cell r="AN44">
            <v>801.28298743787605</v>
          </cell>
          <cell r="AO44">
            <v>1834.8351367547</v>
          </cell>
          <cell r="AP44">
            <v>1145.8093812515301</v>
          </cell>
          <cell r="AQ44">
            <v>1025.9921315290501</v>
          </cell>
          <cell r="AR44">
            <v>1638.3544297744299</v>
          </cell>
          <cell r="AS44">
            <v>1589.8274047120301</v>
          </cell>
          <cell r="AT44">
            <v>2330.80797210424</v>
          </cell>
          <cell r="AU44">
            <v>2435.40191672438</v>
          </cell>
          <cell r="AV44">
            <v>1244.1086189845601</v>
          </cell>
          <cell r="AW44">
            <v>360.648027158074</v>
          </cell>
          <cell r="AX44">
            <v>483.55005243242499</v>
          </cell>
          <cell r="AY44">
            <v>561.83188089773398</v>
          </cell>
          <cell r="AZ44">
            <v>726.49693145871902</v>
          </cell>
          <cell r="BA44">
            <v>1533.02449618631</v>
          </cell>
          <cell r="BB44">
            <v>1479.57423907053</v>
          </cell>
          <cell r="BC44">
            <v>2484.4993934305598</v>
          </cell>
          <cell r="BD44">
            <v>2859.1365046107298</v>
          </cell>
          <cell r="BE44">
            <v>878.17454331810302</v>
          </cell>
          <cell r="BF44">
            <v>428.20226355636299</v>
          </cell>
          <cell r="BG44">
            <v>1640.97123994048</v>
          </cell>
          <cell r="BH44">
            <v>1439.5047932592699</v>
          </cell>
          <cell r="BI44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65372.915999999997</v>
          </cell>
          <cell r="R46">
            <v>69697.481</v>
          </cell>
          <cell r="S46">
            <v>58305.246999999996</v>
          </cell>
          <cell r="T46">
            <v>64536.576999999997</v>
          </cell>
          <cell r="U46">
            <v>50257.27</v>
          </cell>
          <cell r="V46">
            <v>54358.8</v>
          </cell>
          <cell r="W46">
            <v>69235.399999999994</v>
          </cell>
          <cell r="X46">
            <v>80092.5</v>
          </cell>
          <cell r="Y46">
            <v>111736.4</v>
          </cell>
          <cell r="Z46">
            <v>99723.4</v>
          </cell>
          <cell r="AA46">
            <v>87773.364042977206</v>
          </cell>
          <cell r="AB46">
            <v>79759.587098465505</v>
          </cell>
          <cell r="AC46">
            <v>81666.557794228996</v>
          </cell>
          <cell r="AD46">
            <v>94599.527934076905</v>
          </cell>
          <cell r="AE46">
            <v>94856.6095721905</v>
          </cell>
          <cell r="AF46">
            <v>96946.681840817895</v>
          </cell>
          <cell r="AG46">
            <v>71779.340532627393</v>
          </cell>
          <cell r="AH46">
            <v>97949.766418324201</v>
          </cell>
          <cell r="AI46">
            <v>115939.10021536599</v>
          </cell>
          <cell r="AJ46">
            <v>95495.941446264507</v>
          </cell>
          <cell r="AK46">
            <v>105783.59964234399</v>
          </cell>
          <cell r="AL46">
            <v>79850.648778930699</v>
          </cell>
          <cell r="AM46">
            <v>88706.640598836006</v>
          </cell>
          <cell r="AN46">
            <v>84343.165123961997</v>
          </cell>
          <cell r="AO46">
            <v>92734.824786558194</v>
          </cell>
          <cell r="AP46">
            <v>83186.913094568998</v>
          </cell>
          <cell r="AQ46">
            <v>96423.477932525595</v>
          </cell>
          <cell r="AR46">
            <v>87518.956657837101</v>
          </cell>
          <cell r="AS46">
            <v>105172.085735386</v>
          </cell>
          <cell r="AT46">
            <v>69765.672723069103</v>
          </cell>
          <cell r="AU46">
            <v>84890.920641540899</v>
          </cell>
          <cell r="AV46">
            <v>103643.65179086701</v>
          </cell>
          <cell r="AW46">
            <v>60624.398722799197</v>
          </cell>
          <cell r="AX46">
            <v>81991.210499899593</v>
          </cell>
          <cell r="AY46">
            <v>63640.9664745708</v>
          </cell>
          <cell r="AZ46">
            <v>77973.554691702797</v>
          </cell>
          <cell r="BA46">
            <v>99421.561265161406</v>
          </cell>
          <cell r="BB46">
            <v>86530.939618171004</v>
          </cell>
          <cell r="BC46">
            <v>86078.549854493904</v>
          </cell>
          <cell r="BD46">
            <v>110740.639975288</v>
          </cell>
          <cell r="BE46">
            <v>67523.052888120495</v>
          </cell>
          <cell r="BF46">
            <v>71003.556381880204</v>
          </cell>
          <cell r="BG46">
            <v>105513.206129182</v>
          </cell>
          <cell r="BH46">
            <v>75260.336444371904</v>
          </cell>
          <cell r="BI46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101.05200000000001</v>
          </cell>
          <cell r="R48">
            <v>84.21</v>
          </cell>
          <cell r="S48">
            <v>202.10400000000001</v>
          </cell>
          <cell r="T48">
            <v>236.99100000000001</v>
          </cell>
          <cell r="U48">
            <v>208.119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29.1081446429694</v>
          </cell>
          <cell r="AB48">
            <v>25.946243336656899</v>
          </cell>
          <cell r="AC48">
            <v>31.4320978482796</v>
          </cell>
          <cell r="AD48">
            <v>0</v>
          </cell>
          <cell r="AE48">
            <v>17.040234950013801</v>
          </cell>
          <cell r="AF48">
            <v>35.025233085776499</v>
          </cell>
          <cell r="AG48">
            <v>18.996757899587799</v>
          </cell>
          <cell r="AH48">
            <v>0</v>
          </cell>
          <cell r="AI48">
            <v>0</v>
          </cell>
          <cell r="AJ48">
            <v>0</v>
          </cell>
          <cell r="AK48">
            <v>27.1689499930736</v>
          </cell>
          <cell r="AL48">
            <v>0</v>
          </cell>
          <cell r="AM48">
            <v>33.125001621746797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2750.4</v>
          </cell>
          <cell r="W50">
            <v>5581.3</v>
          </cell>
          <cell r="X50">
            <v>21507</v>
          </cell>
          <cell r="Y50">
            <v>17537.5</v>
          </cell>
          <cell r="Z50">
            <v>15272.3</v>
          </cell>
          <cell r="AA50">
            <v>7288.5829499621796</v>
          </cell>
          <cell r="AB50">
            <v>8609.7439659662796</v>
          </cell>
          <cell r="AC50">
            <v>9978.7895302828401</v>
          </cell>
          <cell r="AD50">
            <v>12438.1343572764</v>
          </cell>
          <cell r="AE50">
            <v>13832.8693638799</v>
          </cell>
          <cell r="AF50">
            <v>16961.872215804698</v>
          </cell>
          <cell r="AG50">
            <v>8972.7058744690403</v>
          </cell>
          <cell r="AH50">
            <v>12685.291213831701</v>
          </cell>
          <cell r="AI50">
            <v>17717.2901661674</v>
          </cell>
          <cell r="AJ50">
            <v>16287.5711501066</v>
          </cell>
          <cell r="AK50">
            <v>16393.329547861598</v>
          </cell>
          <cell r="AL50">
            <v>7663.45759969761</v>
          </cell>
          <cell r="AM50">
            <v>9475.4244384683698</v>
          </cell>
          <cell r="AN50">
            <v>13036.578286182201</v>
          </cell>
          <cell r="AO50">
            <v>14477.418310421101</v>
          </cell>
          <cell r="AP50">
            <v>14131.827005569799</v>
          </cell>
          <cell r="AQ50">
            <v>17190.484496440498</v>
          </cell>
          <cell r="AR50">
            <v>14062.493097976299</v>
          </cell>
          <cell r="AS50">
            <v>16686.952563671199</v>
          </cell>
          <cell r="AT50">
            <v>13056.074463294901</v>
          </cell>
          <cell r="AU50">
            <v>15338.1147013276</v>
          </cell>
          <cell r="AV50">
            <v>18383.998223849801</v>
          </cell>
          <cell r="AW50">
            <v>7893.5313112533104</v>
          </cell>
          <cell r="AX50">
            <v>13424.532252200899</v>
          </cell>
          <cell r="AY50">
            <v>12016.07481215</v>
          </cell>
          <cell r="AZ50">
            <v>14337.3742167865</v>
          </cell>
          <cell r="BA50">
            <v>16937.2779788839</v>
          </cell>
          <cell r="BB50">
            <v>15008.000372558001</v>
          </cell>
          <cell r="BC50">
            <v>13660.1870115044</v>
          </cell>
          <cell r="BD50">
            <v>17970.2331735929</v>
          </cell>
          <cell r="BE50">
            <v>3369.6189644596702</v>
          </cell>
          <cell r="BF50">
            <v>6155.3883570558801</v>
          </cell>
          <cell r="BG50">
            <v>12591.104939934899</v>
          </cell>
          <cell r="BH50">
            <v>12516.6260391248</v>
          </cell>
          <cell r="BI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8471.7999999999993</v>
          </cell>
          <cell r="W51">
            <v>9825.4</v>
          </cell>
          <cell r="X51">
            <v>12602.2</v>
          </cell>
          <cell r="Y51">
            <v>15656.6</v>
          </cell>
          <cell r="Z51">
            <v>13936.6</v>
          </cell>
          <cell r="AA51">
            <v>12287.183496002201</v>
          </cell>
          <cell r="AB51">
            <v>10263.481016609299</v>
          </cell>
          <cell r="AC51">
            <v>11485.5650590716</v>
          </cell>
          <cell r="AD51">
            <v>15302.568291146201</v>
          </cell>
          <cell r="AE51">
            <v>15950.9810449182</v>
          </cell>
          <cell r="AF51">
            <v>19593.883189590499</v>
          </cell>
          <cell r="AG51">
            <v>11993.0284493254</v>
          </cell>
          <cell r="AH51">
            <v>19000.488566377298</v>
          </cell>
          <cell r="AI51">
            <v>23994.723093882902</v>
          </cell>
          <cell r="AJ51">
            <v>20396.715637444599</v>
          </cell>
          <cell r="AK51">
            <v>20670.582135744498</v>
          </cell>
          <cell r="AL51">
            <v>10330.916985907101</v>
          </cell>
          <cell r="AM51">
            <v>12522.561801317799</v>
          </cell>
          <cell r="AN51">
            <v>14713.681724313599</v>
          </cell>
          <cell r="AO51">
            <v>15809.7872480469</v>
          </cell>
          <cell r="AP51">
            <v>14724.811813655</v>
          </cell>
          <cell r="AQ51">
            <v>19446.413649013699</v>
          </cell>
          <cell r="AR51">
            <v>18021.938896872001</v>
          </cell>
          <cell r="AS51">
            <v>21419.391730863299</v>
          </cell>
          <cell r="AT51">
            <v>17619.927514855</v>
          </cell>
          <cell r="AU51">
            <v>20349.326433514099</v>
          </cell>
          <cell r="AV51">
            <v>23850.3075801048</v>
          </cell>
          <cell r="AW51">
            <v>11060.6418078108</v>
          </cell>
          <cell r="AX51">
            <v>18640.496503812799</v>
          </cell>
          <cell r="AY51">
            <v>14282.340634725</v>
          </cell>
          <cell r="AZ51">
            <v>16570.506390758499</v>
          </cell>
          <cell r="BA51">
            <v>19949.659758199399</v>
          </cell>
          <cell r="BB51">
            <v>17647.5401408281</v>
          </cell>
          <cell r="BC51">
            <v>18636.691001790401</v>
          </cell>
          <cell r="BD51">
            <v>23324.513503721999</v>
          </cell>
          <cell r="BE51">
            <v>4602.5543935170099</v>
          </cell>
          <cell r="BF51">
            <v>9577.4868104540092</v>
          </cell>
          <cell r="BG51">
            <v>16735.626328494898</v>
          </cell>
          <cell r="BH51">
            <v>14703.0621623321</v>
          </cell>
          <cell r="BI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6.5</v>
          </cell>
          <cell r="W52">
            <v>7.5</v>
          </cell>
          <cell r="X52">
            <v>8</v>
          </cell>
          <cell r="Y52">
            <v>9.6999999999999993</v>
          </cell>
          <cell r="Z52">
            <v>7.7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1495.3290000000002</v>
          </cell>
          <cell r="R54">
            <v>1299.24</v>
          </cell>
          <cell r="S54">
            <v>1898.3340000000001</v>
          </cell>
          <cell r="T54">
            <v>1804.5</v>
          </cell>
          <cell r="U54">
            <v>1674.576</v>
          </cell>
          <cell r="V54">
            <v>2593.8000000000002</v>
          </cell>
          <cell r="W54">
            <v>3002</v>
          </cell>
          <cell r="X54">
            <v>2173.6</v>
          </cell>
          <cell r="Y54">
            <v>2768.7</v>
          </cell>
          <cell r="Z54">
            <v>1176.2</v>
          </cell>
          <cell r="AA54">
            <v>462.59410501245799</v>
          </cell>
          <cell r="AB54">
            <v>1899.09912215754</v>
          </cell>
          <cell r="AC54">
            <v>5186.3284369905496</v>
          </cell>
          <cell r="AD54">
            <v>3376.8683296895401</v>
          </cell>
          <cell r="AE54">
            <v>4592.6771788593996</v>
          </cell>
          <cell r="AF54">
            <v>1028.0557630256601</v>
          </cell>
          <cell r="AG54">
            <v>4620.76795117238</v>
          </cell>
          <cell r="AH54">
            <v>4050.6641683429998</v>
          </cell>
          <cell r="AI54">
            <v>6705.0415568481503</v>
          </cell>
          <cell r="AJ54">
            <v>3023.2444048576999</v>
          </cell>
          <cell r="AK54">
            <v>2664.2452085763598</v>
          </cell>
          <cell r="AL54">
            <v>357.83374982367798</v>
          </cell>
          <cell r="AM54">
            <v>567.07323620160901</v>
          </cell>
          <cell r="AN54">
            <v>1165.13815805491</v>
          </cell>
          <cell r="AO54">
            <v>4879.5396113603401</v>
          </cell>
          <cell r="AP54">
            <v>2423.1146690657001</v>
          </cell>
          <cell r="AQ54">
            <v>3794.16178589746</v>
          </cell>
          <cell r="AR54">
            <v>3737.9281010917798</v>
          </cell>
          <cell r="AS54">
            <v>2561.3920553921498</v>
          </cell>
          <cell r="AT54">
            <v>5096.5666376212503</v>
          </cell>
          <cell r="AU54">
            <v>3591.51966727532</v>
          </cell>
          <cell r="AV54">
            <v>1241.8421335990499</v>
          </cell>
          <cell r="AW54">
            <v>313.71238503331699</v>
          </cell>
          <cell r="AX54">
            <v>1599.4984203942599</v>
          </cell>
          <cell r="AY54">
            <v>2761.0182505420098</v>
          </cell>
          <cell r="AZ54">
            <v>3264.9192319368799</v>
          </cell>
          <cell r="BA54">
            <v>1810.93292343398</v>
          </cell>
          <cell r="BB54">
            <v>372.17626043862703</v>
          </cell>
          <cell r="BC54">
            <v>2876.4107679164099</v>
          </cell>
          <cell r="BD54">
            <v>2322.8265205269699</v>
          </cell>
          <cell r="BE54">
            <v>1326.27735064436</v>
          </cell>
          <cell r="BF54">
            <v>673.78206741632403</v>
          </cell>
          <cell r="BG54">
            <v>3872.3669783630398</v>
          </cell>
          <cell r="BH54">
            <v>1565.07544751612</v>
          </cell>
          <cell r="BI54">
            <v>0</v>
          </cell>
        </row>
        <row r="56">
          <cell r="G56">
            <v>2080.6444986263177</v>
          </cell>
          <cell r="H56">
            <v>2413.5476184065283</v>
          </cell>
          <cell r="I56">
            <v>3329.0311978021082</v>
          </cell>
          <cell r="J56">
            <v>3537.0956476647398</v>
          </cell>
          <cell r="K56">
            <v>2946.1926100548658</v>
          </cell>
          <cell r="L56">
            <v>2238.7734805219179</v>
          </cell>
          <cell r="M56">
            <v>3170.902215906508</v>
          </cell>
          <cell r="N56">
            <v>3578.7085376372661</v>
          </cell>
          <cell r="O56">
            <v>4427.6114930768035</v>
          </cell>
          <cell r="P56">
            <v>5234.9015585438146</v>
          </cell>
          <cell r="Q56">
            <v>4021.3777267508613</v>
          </cell>
          <cell r="R56">
            <v>4628.6451612903229</v>
          </cell>
          <cell r="S56">
            <v>5222.1796233703526</v>
          </cell>
          <cell r="T56">
            <v>4827.0952368130565</v>
          </cell>
          <cell r="U56">
            <v>4827.0952368130565</v>
          </cell>
          <cell r="V56">
            <v>3575.0085193309569</v>
          </cell>
          <cell r="W56">
            <v>3204.3</v>
          </cell>
          <cell r="X56">
            <v>3070.1</v>
          </cell>
          <cell r="Y56">
            <v>3057.81</v>
          </cell>
          <cell r="Z56">
            <v>3230</v>
          </cell>
          <cell r="AA56">
            <v>68.843690968066099</v>
          </cell>
          <cell r="AB56">
            <v>780.99704161735497</v>
          </cell>
          <cell r="AC56">
            <v>908.83454903183201</v>
          </cell>
          <cell r="AD56">
            <v>545.35295135042804</v>
          </cell>
          <cell r="AE56">
            <v>756.17792917925794</v>
          </cell>
          <cell r="AF56">
            <v>343.72058685585898</v>
          </cell>
          <cell r="AG56">
            <v>403.32705452668199</v>
          </cell>
          <cell r="AH56">
            <v>446.4238055257</v>
          </cell>
          <cell r="AI56">
            <v>311.35591059869103</v>
          </cell>
          <cell r="AJ56">
            <v>321.57054851729799</v>
          </cell>
          <cell r="AK56">
            <v>443.96172691297102</v>
          </cell>
          <cell r="AL56">
            <v>140.64887405061501</v>
          </cell>
          <cell r="AM56">
            <v>479.52047695687702</v>
          </cell>
          <cell r="AN56">
            <v>215.85861680002299</v>
          </cell>
          <cell r="AO56">
            <v>972.302595156145</v>
          </cell>
          <cell r="AP56">
            <v>52.484067607742901</v>
          </cell>
          <cell r="AQ56">
            <v>648.041579295774</v>
          </cell>
          <cell r="AR56">
            <v>223.859724585072</v>
          </cell>
          <cell r="AS56">
            <v>92.770184506264997</v>
          </cell>
          <cell r="AT56">
            <v>338.40602564545702</v>
          </cell>
          <cell r="AU56">
            <v>202.03372558758701</v>
          </cell>
          <cell r="AV56">
            <v>45.886790934215902</v>
          </cell>
          <cell r="AW56">
            <v>111.376984229474</v>
          </cell>
          <cell r="AX56">
            <v>46.308082165428601</v>
          </cell>
          <cell r="AY56">
            <v>970.24743170036402</v>
          </cell>
          <cell r="AZ56">
            <v>116.61302947777401</v>
          </cell>
          <cell r="BA56">
            <v>229.216262806842</v>
          </cell>
          <cell r="BB56">
            <v>122.91212198724099</v>
          </cell>
          <cell r="BC56">
            <v>686.20563907453197</v>
          </cell>
          <cell r="BD56">
            <v>118.44950089134601</v>
          </cell>
          <cell r="BE56">
            <v>68.348589964276599</v>
          </cell>
          <cell r="BF56">
            <v>418.52792947440599</v>
          </cell>
          <cell r="BG56">
            <v>409.491696706597</v>
          </cell>
          <cell r="BH56">
            <v>906.92425686046204</v>
          </cell>
          <cell r="BI56">
            <v>0</v>
          </cell>
        </row>
        <row r="57">
          <cell r="G57">
            <v>13.549889615719859</v>
          </cell>
          <cell r="H57">
            <v>15.717871954235038</v>
          </cell>
          <cell r="I57">
            <v>21.679823385151774</v>
          </cell>
          <cell r="J57">
            <v>23.034812346723761</v>
          </cell>
          <cell r="K57">
            <v>19.186643695859321</v>
          </cell>
          <cell r="L57">
            <v>14.57968122651457</v>
          </cell>
          <cell r="M57">
            <v>20.650031774357068</v>
          </cell>
          <cell r="N57">
            <v>23.305810139038158</v>
          </cell>
          <cell r="O57">
            <v>28.834165102251863</v>
          </cell>
          <cell r="P57">
            <v>34.09152227315117</v>
          </cell>
          <cell r="Q57">
            <v>17.858783008036738</v>
          </cell>
          <cell r="R57">
            <v>39.902113459399331</v>
          </cell>
          <cell r="S57">
            <v>34.646547561564461</v>
          </cell>
          <cell r="T57">
            <v>31.435743908470076</v>
          </cell>
          <cell r="U57">
            <v>31.435743908470076</v>
          </cell>
          <cell r="V57">
            <v>31.15751028242391</v>
          </cell>
          <cell r="W57">
            <v>14.9</v>
          </cell>
          <cell r="X57">
            <v>24.4</v>
          </cell>
          <cell r="Y57">
            <v>54.6</v>
          </cell>
          <cell r="Z57">
            <v>40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4.6868639636997402</v>
          </cell>
          <cell r="AL57">
            <v>0</v>
          </cell>
          <cell r="AM57">
            <v>6.0277211719964399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4.3485994869691096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3802.98</v>
          </cell>
          <cell r="R59">
            <v>3141.4350000000004</v>
          </cell>
          <cell r="S59">
            <v>3236.63</v>
          </cell>
          <cell r="T59">
            <v>3383.64</v>
          </cell>
          <cell r="U59">
            <v>3936.7350000000001</v>
          </cell>
          <cell r="V59">
            <v>11475.738058417253</v>
          </cell>
          <cell r="W59">
            <v>8961.2387043654253</v>
          </cell>
          <cell r="X59">
            <v>8752.7516691728779</v>
          </cell>
          <cell r="Y59">
            <v>10350.040493436165</v>
          </cell>
          <cell r="Z59">
            <v>9840.7056418318407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</row>
        <row r="61">
          <cell r="G61">
            <v>11.353321492287074</v>
          </cell>
          <cell r="H61">
            <v>13.169852931053006</v>
          </cell>
          <cell r="I61">
            <v>18.165314387659318</v>
          </cell>
          <cell r="J61">
            <v>19.300646536888028</v>
          </cell>
          <cell r="K61">
            <v>16.076303233078498</v>
          </cell>
          <cell r="L61">
            <v>12.216173925700893</v>
          </cell>
          <cell r="M61">
            <v>17.302461954245501</v>
          </cell>
          <cell r="N61">
            <v>19.52771296673377</v>
          </cell>
          <cell r="O61">
            <v>24.159868135586894</v>
          </cell>
          <cell r="P61">
            <v>28.56495687459428</v>
          </cell>
          <cell r="Q61">
            <v>13.656716417910447</v>
          </cell>
          <cell r="R61">
            <v>28.35150166852058</v>
          </cell>
          <cell r="S61">
            <v>36.746338322871395</v>
          </cell>
          <cell r="T61">
            <v>26.339705862106012</v>
          </cell>
          <cell r="U61">
            <v>26.339705862106012</v>
          </cell>
          <cell r="V61">
            <v>52.209882094872498</v>
          </cell>
          <cell r="W61">
            <v>24.8</v>
          </cell>
          <cell r="X61">
            <v>41.900000000000006</v>
          </cell>
          <cell r="Y61">
            <v>59.010000000000005</v>
          </cell>
          <cell r="Z61">
            <v>80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</row>
        <row r="64">
          <cell r="G64">
            <v>233765.92177675525</v>
          </cell>
          <cell r="H64">
            <v>257838.91551328712</v>
          </cell>
          <cell r="I64">
            <v>248906.82033152677</v>
          </cell>
          <cell r="J64">
            <v>257319.07691433679</v>
          </cell>
          <cell r="K64">
            <v>256081.03500424023</v>
          </cell>
          <cell r="L64">
            <v>274878.45865823753</v>
          </cell>
          <cell r="M64">
            <v>227828.71835044766</v>
          </cell>
          <cell r="N64">
            <v>273094.43196324084</v>
          </cell>
          <cell r="O64">
            <v>327505.71664365206</v>
          </cell>
          <cell r="P64">
            <v>344481.73431860353</v>
          </cell>
          <cell r="Q64">
            <v>286748.70312055119</v>
          </cell>
          <cell r="R64">
            <v>356603.45171078976</v>
          </cell>
          <cell r="S64">
            <v>341281.10064397234</v>
          </cell>
          <cell r="T64">
            <v>336129.29645744315</v>
          </cell>
          <cell r="U64">
            <v>347839.50345744315</v>
          </cell>
          <cell r="V64">
            <v>389444.74785259599</v>
          </cell>
          <cell r="W64">
            <v>394736.6776263158</v>
          </cell>
          <cell r="X64">
            <v>420160.88081106881</v>
          </cell>
          <cell r="Y64">
            <v>514602.12431854761</v>
          </cell>
          <cell r="Z64">
            <v>443471.86992515443</v>
          </cell>
          <cell r="AA64">
            <v>313662.43696529756</v>
          </cell>
          <cell r="AB64">
            <v>302586.81141840597</v>
          </cell>
          <cell r="AC64">
            <v>324209.92761695402</v>
          </cell>
          <cell r="AD64">
            <v>356506.56846460712</v>
          </cell>
          <cell r="AE64">
            <v>380501.63647134363</v>
          </cell>
          <cell r="AF64">
            <v>388195.14311500371</v>
          </cell>
          <cell r="AG64">
            <v>321235.0780956482</v>
          </cell>
          <cell r="AH64">
            <v>400914.11593156657</v>
          </cell>
          <cell r="AI64">
            <v>418709.2752676314</v>
          </cell>
          <cell r="AJ64">
            <v>410626.87491906685</v>
          </cell>
          <cell r="AK64">
            <v>416423.70222987264</v>
          </cell>
          <cell r="AL64">
            <v>332762.89853717329</v>
          </cell>
          <cell r="AM64">
            <v>406004.56996798079</v>
          </cell>
          <cell r="AN64">
            <v>401820.11158701038</v>
          </cell>
          <cell r="AO64">
            <v>424199.61678060779</v>
          </cell>
          <cell r="AP64">
            <v>394028.17534480791</v>
          </cell>
          <cell r="AQ64">
            <v>437675.6831090757</v>
          </cell>
          <cell r="AR64">
            <v>419975.52926706482</v>
          </cell>
          <cell r="AS64">
            <v>479031.48924386612</v>
          </cell>
          <cell r="AT64">
            <v>385071.64001586149</v>
          </cell>
          <cell r="AU64">
            <v>408598.84723383439</v>
          </cell>
          <cell r="AV64">
            <v>493817.74010385328</v>
          </cell>
          <cell r="AW64">
            <v>289838.35348289588</v>
          </cell>
          <cell r="AX64">
            <v>393078.71655455296</v>
          </cell>
          <cell r="AY64">
            <v>328039.27983721119</v>
          </cell>
          <cell r="AZ64">
            <v>373339.11537644517</v>
          </cell>
          <cell r="BA64">
            <v>463565.78310706705</v>
          </cell>
          <cell r="BB64">
            <v>428594.73034920992</v>
          </cell>
          <cell r="BC64">
            <v>437383.84086026921</v>
          </cell>
          <cell r="BD64">
            <v>507915.62736265606</v>
          </cell>
          <cell r="BE64">
            <v>360226.21171662002</v>
          </cell>
          <cell r="BF64">
            <v>367970.2728215956</v>
          </cell>
          <cell r="BG64">
            <v>481910.836700688</v>
          </cell>
          <cell r="BH64">
            <v>404164.5535906576</v>
          </cell>
          <cell r="BI64">
            <v>0</v>
          </cell>
        </row>
        <row r="66">
          <cell r="G66">
            <v>114.08311389202869</v>
          </cell>
          <cell r="H66">
            <v>118.15751081674401</v>
          </cell>
          <cell r="I66">
            <v>93.71112926845214</v>
          </cell>
          <cell r="J66">
            <v>122.2319077414593</v>
          </cell>
          <cell r="K66">
            <v>97.785526193167442</v>
          </cell>
          <cell r="L66">
            <v>112.46721807544887</v>
          </cell>
          <cell r="M66">
            <v>89.973774460359095</v>
          </cell>
          <cell r="N66">
            <v>89.973774460359095</v>
          </cell>
          <cell r="O66">
            <v>89.973774460359095</v>
          </cell>
          <cell r="P66">
            <v>89.973774460359095</v>
          </cell>
          <cell r="Q66">
            <v>361.34247259970505</v>
          </cell>
          <cell r="R66">
            <v>365.41686952442035</v>
          </cell>
          <cell r="S66">
            <v>365.41686952442035</v>
          </cell>
          <cell r="T66">
            <v>365.41686952442035</v>
          </cell>
          <cell r="U66">
            <v>365.41686952442035</v>
          </cell>
          <cell r="V66">
            <v>184.67117207988704</v>
          </cell>
          <cell r="W66">
            <v>186.24571313294331</v>
          </cell>
          <cell r="X66">
            <v>190.74440185596129</v>
          </cell>
          <cell r="Y66">
            <v>193.89348396207384</v>
          </cell>
          <cell r="Z66">
            <v>186.24571313294331</v>
          </cell>
          <cell r="AA66">
            <v>189.3947952390559</v>
          </cell>
          <cell r="AB66">
            <v>183.77143433528343</v>
          </cell>
          <cell r="AC66">
            <v>172.97458140004036</v>
          </cell>
          <cell r="AD66">
            <v>170.50030260238049</v>
          </cell>
          <cell r="AE66">
            <v>173.19951583619124</v>
          </cell>
          <cell r="AF66">
            <v>160.06831415584492</v>
          </cell>
          <cell r="AG66">
            <v>161.73721460085352</v>
          </cell>
          <cell r="AH66">
            <v>175.75236221326949</v>
          </cell>
          <cell r="AI66">
            <v>181.2107365901301</v>
          </cell>
          <cell r="AJ66">
            <v>175.91660970440617</v>
          </cell>
          <cell r="AK66">
            <v>156.04771902971788</v>
          </cell>
          <cell r="AL66">
            <v>125.72306867174754</v>
          </cell>
          <cell r="AM66">
            <v>101.76896744229745</v>
          </cell>
          <cell r="AN66">
            <v>100.5143089056585</v>
          </cell>
          <cell r="AO66">
            <v>102.91447703563337</v>
          </cell>
          <cell r="AP66">
            <v>125.73834980835183</v>
          </cell>
          <cell r="AQ66">
            <v>134.96066169053864</v>
          </cell>
          <cell r="AR66">
            <v>143.05830139197096</v>
          </cell>
          <cell r="AS66">
            <v>145.08271131732903</v>
          </cell>
          <cell r="AT66">
            <v>148.68166229574339</v>
          </cell>
          <cell r="AU66">
            <v>151.56600029674877</v>
          </cell>
          <cell r="AV66">
            <v>146.82225922526794</v>
          </cell>
          <cell r="AW66">
            <v>141.72952876927863</v>
          </cell>
          <cell r="AX66">
            <v>139.80601800527967</v>
          </cell>
          <cell r="AY66">
            <v>140.80069948125617</v>
          </cell>
          <cell r="AZ66">
            <v>135.18559612668955</v>
          </cell>
          <cell r="BA66">
            <v>125.51341537220092</v>
          </cell>
          <cell r="BB66">
            <v>113.14202138390155</v>
          </cell>
          <cell r="BC66">
            <v>112.69215251159976</v>
          </cell>
          <cell r="BD66">
            <v>108.8682670970345</v>
          </cell>
          <cell r="BE66">
            <v>119.66512003227758</v>
          </cell>
          <cell r="BF66">
            <v>112.24228363929797</v>
          </cell>
          <cell r="BG66">
            <v>112.24228363929797</v>
          </cell>
          <cell r="BH66">
            <v>112.24228363929797</v>
          </cell>
          <cell r="BI66">
            <v>0</v>
          </cell>
        </row>
        <row r="68">
          <cell r="G68">
            <v>225.80620722507254</v>
          </cell>
          <cell r="H68">
            <v>238.58769065290684</v>
          </cell>
          <cell r="I68">
            <v>157.63829560995632</v>
          </cell>
          <cell r="J68">
            <v>208.76422932129347</v>
          </cell>
          <cell r="K68">
            <v>161.89879008590106</v>
          </cell>
          <cell r="L68">
            <v>208.7060799240904</v>
          </cell>
          <cell r="M68">
            <v>192.65176608377575</v>
          </cell>
          <cell r="N68">
            <v>176.59745224346108</v>
          </cell>
          <cell r="O68">
            <v>192.65176608377575</v>
          </cell>
          <cell r="P68">
            <v>176.59745224346108</v>
          </cell>
          <cell r="Q68">
            <v>358.01119863901653</v>
          </cell>
          <cell r="R68">
            <v>338.74602203063898</v>
          </cell>
          <cell r="S68">
            <v>335.53515926257603</v>
          </cell>
          <cell r="T68">
            <v>341.95688479870188</v>
          </cell>
          <cell r="U68">
            <v>324.29713957435581</v>
          </cell>
          <cell r="V68">
            <v>172.08555243247275</v>
          </cell>
          <cell r="W68">
            <v>156.95506864654135</v>
          </cell>
          <cell r="X68">
            <v>155.66575423871762</v>
          </cell>
          <cell r="Y68">
            <v>159.79914454615252</v>
          </cell>
          <cell r="Z68">
            <v>155.17278108278504</v>
          </cell>
          <cell r="AA68">
            <v>165.71482241734373</v>
          </cell>
          <cell r="AB68">
            <v>164.6151130694941</v>
          </cell>
          <cell r="AC68">
            <v>165.22184926141114</v>
          </cell>
          <cell r="AD68">
            <v>165.71482241734373</v>
          </cell>
          <cell r="AE68">
            <v>166.32155860926079</v>
          </cell>
          <cell r="AF68">
            <v>161.36493404839382</v>
          </cell>
          <cell r="AG68">
            <v>162.10748240731519</v>
          </cell>
          <cell r="AH68">
            <v>157.10760015073359</v>
          </cell>
          <cell r="AI68">
            <v>152.09497392918198</v>
          </cell>
          <cell r="AJ68">
            <v>147.08234770763033</v>
          </cell>
          <cell r="AK68">
            <v>143.9388363483522</v>
          </cell>
          <cell r="AL68">
            <v>110.46645628689517</v>
          </cell>
          <cell r="AM68">
            <v>110.64756233733659</v>
          </cell>
          <cell r="AN68">
            <v>97.532796757249585</v>
          </cell>
          <cell r="AO68">
            <v>106.12505210193973</v>
          </cell>
          <cell r="AP68">
            <v>115.30973053494813</v>
          </cell>
          <cell r="AQ68">
            <v>115.42587144331921</v>
          </cell>
          <cell r="AR68">
            <v>119.30423805466513</v>
          </cell>
          <cell r="AS68">
            <v>111.32222126722111</v>
          </cell>
          <cell r="AT68">
            <v>113.44621542889553</v>
          </cell>
          <cell r="AU68">
            <v>122.16917058768638</v>
          </cell>
          <cell r="AV68">
            <v>113.10608749982163</v>
          </cell>
          <cell r="AW68">
            <v>115.15106907868176</v>
          </cell>
          <cell r="AX68">
            <v>111.70340175545184</v>
          </cell>
          <cell r="AY68">
            <v>114.62771691724518</v>
          </cell>
          <cell r="AZ68">
            <v>119.67602624071296</v>
          </cell>
          <cell r="BA68">
            <v>109.78628462512451</v>
          </cell>
          <cell r="BB68">
            <v>109.46471190904701</v>
          </cell>
          <cell r="BC68">
            <v>107.90187700488696</v>
          </cell>
          <cell r="BD68">
            <v>103.74267163749613</v>
          </cell>
          <cell r="BE68">
            <v>111.34865225056897</v>
          </cell>
          <cell r="BF68">
            <v>106.34854060261793</v>
          </cell>
          <cell r="BG68">
            <v>106.34854060261793</v>
          </cell>
          <cell r="BH68">
            <v>106.34854060261793</v>
          </cell>
          <cell r="BI68">
            <v>0</v>
          </cell>
        </row>
        <row r="70">
          <cell r="G70">
            <v>17.598471380653752</v>
          </cell>
          <cell r="H70">
            <v>18.226988215677103</v>
          </cell>
          <cell r="I70">
            <v>14.45588720553701</v>
          </cell>
          <cell r="J70">
            <v>18.855505050700447</v>
          </cell>
          <cell r="K70">
            <v>15.084404040560358</v>
          </cell>
          <cell r="L70">
            <v>17.349203147064756</v>
          </cell>
          <cell r="M70">
            <v>13.879362517651806</v>
          </cell>
          <cell r="N70">
            <v>13.879362517651806</v>
          </cell>
          <cell r="O70">
            <v>13.879362517651806</v>
          </cell>
          <cell r="P70">
            <v>13.879362517651806</v>
          </cell>
          <cell r="Q70">
            <v>55.740722230627142</v>
          </cell>
          <cell r="R70">
            <v>56.36923906565049</v>
          </cell>
          <cell r="S70">
            <v>56.36923906565049</v>
          </cell>
          <cell r="T70">
            <v>56.36923906565049</v>
          </cell>
          <cell r="U70">
            <v>56.36923906565049</v>
          </cell>
          <cell r="V70">
            <v>28.48739156748033</v>
          </cell>
          <cell r="W70">
            <v>28.730280411539237</v>
          </cell>
          <cell r="X70">
            <v>29.424248537421828</v>
          </cell>
          <cell r="Y70">
            <v>29.910026225539642</v>
          </cell>
          <cell r="Z70">
            <v>28.730280411539237</v>
          </cell>
          <cell r="AA70">
            <v>29.216058099657051</v>
          </cell>
          <cell r="AB70">
            <v>28.348597942303812</v>
          </cell>
          <cell r="AC70">
            <v>26.683074440185596</v>
          </cell>
          <cell r="AD70">
            <v>26.301391970950171</v>
          </cell>
          <cell r="AE70">
            <v>26.717772846479726</v>
          </cell>
          <cell r="AF70">
            <v>24.692152497583251</v>
          </cell>
          <cell r="AG70">
            <v>24.949597229907447</v>
          </cell>
          <cell r="AH70">
            <v>27.111575157562648</v>
          </cell>
          <cell r="AI70">
            <v>27.953584478477467</v>
          </cell>
          <cell r="AJ70">
            <v>27.136911990276108</v>
          </cell>
          <cell r="AK70">
            <v>24.071935132835403</v>
          </cell>
          <cell r="AL70">
            <v>19.394051848915314</v>
          </cell>
          <cell r="AM70">
            <v>15.69889004491046</v>
          </cell>
          <cell r="AN70">
            <v>15.505346306523103</v>
          </cell>
          <cell r="AO70">
            <v>15.875596457514744</v>
          </cell>
          <cell r="AP70">
            <v>19.396409118418397</v>
          </cell>
          <cell r="AQ70">
            <v>20.819043776477709</v>
          </cell>
          <cell r="AR70">
            <v>22.06818640306637</v>
          </cell>
          <cell r="AS70">
            <v>22.380472059713536</v>
          </cell>
          <cell r="AT70">
            <v>22.93564656041961</v>
          </cell>
          <cell r="AU70">
            <v>23.380584799139719</v>
          </cell>
          <cell r="AV70">
            <v>22.64881487600546</v>
          </cell>
          <cell r="AW70">
            <v>21.863209819117419</v>
          </cell>
          <cell r="AX70">
            <v>21.566488876150768</v>
          </cell>
          <cell r="AY70">
            <v>21.719928529844001</v>
          </cell>
          <cell r="AZ70">
            <v>20.853742182771839</v>
          </cell>
          <cell r="BA70">
            <v>19.361710712124268</v>
          </cell>
          <cell r="BB70">
            <v>17.453298365947145</v>
          </cell>
          <cell r="BC70">
            <v>17.383901553358886</v>
          </cell>
          <cell r="BD70">
            <v>16.794028646358683</v>
          </cell>
          <cell r="BE70">
            <v>18.459552148476902</v>
          </cell>
          <cell r="BF70">
            <v>17.314504740770627</v>
          </cell>
          <cell r="BG70">
            <v>17.314504740770627</v>
          </cell>
          <cell r="BH70">
            <v>17.314504740770627</v>
          </cell>
          <cell r="BI70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36.205457883295765</v>
          </cell>
          <cell r="R72">
            <v>36.205457883295765</v>
          </cell>
          <cell r="S72">
            <v>36.205457883295765</v>
          </cell>
          <cell r="T72">
            <v>36.205457883295765</v>
          </cell>
          <cell r="U72">
            <v>36.205457883295765</v>
          </cell>
          <cell r="V72">
            <v>22.123601339882743</v>
          </cell>
          <cell r="W72">
            <v>22.123601339882743</v>
          </cell>
          <cell r="X72">
            <v>22.123601339882743</v>
          </cell>
          <cell r="Y72">
            <v>22.123601339882743</v>
          </cell>
          <cell r="Z72">
            <v>22.123601339882743</v>
          </cell>
          <cell r="AA72">
            <v>22.123601339882743</v>
          </cell>
          <cell r="AB72">
            <v>22.123601339882743</v>
          </cell>
          <cell r="AC72">
            <v>22.123601339882743</v>
          </cell>
          <cell r="AD72">
            <v>24.15553665708077</v>
          </cell>
          <cell r="AE72">
            <v>42.55679808651076</v>
          </cell>
          <cell r="AF72">
            <v>6.6570012137405348</v>
          </cell>
          <cell r="AG72">
            <v>6.6570012137405348</v>
          </cell>
          <cell r="AH72">
            <v>6.6570012137405348</v>
          </cell>
          <cell r="AI72">
            <v>6.7187949877416413</v>
          </cell>
          <cell r="AJ72">
            <v>6.8032971273992615</v>
          </cell>
          <cell r="AK72">
            <v>5.5895820506331306</v>
          </cell>
          <cell r="AL72">
            <v>5.5895820506331306</v>
          </cell>
          <cell r="AM72">
            <v>5.5895820506331306</v>
          </cell>
          <cell r="AN72">
            <v>5.5895820506331306</v>
          </cell>
          <cell r="AO72">
            <v>5.5895820506331306</v>
          </cell>
          <cell r="AP72">
            <v>5.5895820506331306</v>
          </cell>
          <cell r="AQ72">
            <v>6.6175927471682989</v>
          </cell>
          <cell r="AR72">
            <v>7.1341973445934057</v>
          </cell>
          <cell r="AS72">
            <v>14.362643251457161</v>
          </cell>
          <cell r="AT72">
            <v>16.944326752886781</v>
          </cell>
          <cell r="AU72">
            <v>20.722898737094756</v>
          </cell>
          <cell r="AV72">
            <v>12.525771266710487</v>
          </cell>
          <cell r="AW72">
            <v>13.580888712570781</v>
          </cell>
          <cell r="AX72">
            <v>14.649454036806381</v>
          </cell>
          <cell r="AY72">
            <v>15.740741638296806</v>
          </cell>
          <cell r="AZ72">
            <v>16.833420399619158</v>
          </cell>
          <cell r="BA72">
            <v>28.798322394090555</v>
          </cell>
          <cell r="BB72">
            <v>28.798322394090555</v>
          </cell>
          <cell r="BC72">
            <v>28.798322394090555</v>
          </cell>
          <cell r="BD72">
            <v>28.798322394090555</v>
          </cell>
          <cell r="BE72">
            <v>28.798322394090555</v>
          </cell>
          <cell r="BF72">
            <v>28.798322394090555</v>
          </cell>
          <cell r="BG72">
            <v>28.798322394090555</v>
          </cell>
          <cell r="BH72">
            <v>28.87722190749902</v>
          </cell>
          <cell r="BI72">
            <v>0</v>
          </cell>
        </row>
        <row r="74">
          <cell r="G74">
            <v>123.76554696673686</v>
          </cell>
          <cell r="H74">
            <v>130.77114396485405</v>
          </cell>
          <cell r="I74">
            <v>86.402362976778576</v>
          </cell>
          <cell r="J74">
            <v>114.42475096924728</v>
          </cell>
          <cell r="K74">
            <v>88.737561976150957</v>
          </cell>
          <cell r="L74">
            <v>114.39287898468554</v>
          </cell>
          <cell r="M74">
            <v>105.59342675509434</v>
          </cell>
          <cell r="N74">
            <v>96.793974525503131</v>
          </cell>
          <cell r="O74">
            <v>105.59342675509434</v>
          </cell>
          <cell r="P74">
            <v>96.793974525503131</v>
          </cell>
          <cell r="Q74">
            <v>196.22778471988363</v>
          </cell>
          <cell r="R74">
            <v>185.66844204437419</v>
          </cell>
          <cell r="S74">
            <v>183.90855159845594</v>
          </cell>
          <cell r="T74">
            <v>187.42833249029243</v>
          </cell>
          <cell r="U74">
            <v>177.74893503774211</v>
          </cell>
          <cell r="V74">
            <v>94.320978965157508</v>
          </cell>
          <cell r="W74">
            <v>86.027882753809365</v>
          </cell>
          <cell r="X74">
            <v>85.321202876150636</v>
          </cell>
          <cell r="Y74">
            <v>87.586735425115407</v>
          </cell>
          <cell r="Z74">
            <v>85.051001746457587</v>
          </cell>
          <cell r="AA74">
            <v>90.829148981431985</v>
          </cell>
          <cell r="AB74">
            <v>90.226392615193646</v>
          </cell>
          <cell r="AC74">
            <v>90.558947851738935</v>
          </cell>
          <cell r="AD74">
            <v>90.829148981431985</v>
          </cell>
          <cell r="AE74">
            <v>91.161704217977274</v>
          </cell>
          <cell r="AF74">
            <v>88.444952728178791</v>
          </cell>
          <cell r="AG74">
            <v>88.851947314025367</v>
          </cell>
          <cell r="AH74">
            <v>86.111486058067499</v>
          </cell>
          <cell r="AI74">
            <v>83.364039769171782</v>
          </cell>
          <cell r="AJ74">
            <v>80.616593480276052</v>
          </cell>
          <cell r="AK74">
            <v>78.893618688934652</v>
          </cell>
          <cell r="AL74">
            <v>60.547234515113168</v>
          </cell>
          <cell r="AM74">
            <v>60.646499675567895</v>
          </cell>
          <cell r="AN74">
            <v>53.458229010616151</v>
          </cell>
          <cell r="AO74">
            <v>58.167688486871711</v>
          </cell>
          <cell r="AP74">
            <v>63.201858113758107</v>
          </cell>
          <cell r="AQ74">
            <v>63.26551554473135</v>
          </cell>
          <cell r="AR74">
            <v>65.391268290369155</v>
          </cell>
          <cell r="AS74">
            <v>61.016283715162167</v>
          </cell>
          <cell r="AT74">
            <v>62.180455871473917</v>
          </cell>
          <cell r="AU74">
            <v>66.961552590033008</v>
          </cell>
          <cell r="AV74">
            <v>61.994029999050774</v>
          </cell>
          <cell r="AW74">
            <v>63.114894951147726</v>
          </cell>
          <cell r="AX74">
            <v>61.225210707022498</v>
          </cell>
          <cell r="AY74">
            <v>62.828042931832513</v>
          </cell>
          <cell r="AZ74">
            <v>65.595047312954293</v>
          </cell>
          <cell r="BA74">
            <v>60.174428918735515</v>
          </cell>
          <cell r="BB74">
            <v>59.998173254269922</v>
          </cell>
          <cell r="BC74">
            <v>59.141575381655727</v>
          </cell>
          <cell r="BD74">
            <v>56.861893465166069</v>
          </cell>
          <cell r="BE74">
            <v>61.03077067347531</v>
          </cell>
          <cell r="BF74">
            <v>58.290183686924571</v>
          </cell>
          <cell r="BG74">
            <v>58.290183686924571</v>
          </cell>
          <cell r="BH74">
            <v>58.290183686924571</v>
          </cell>
          <cell r="BI74">
            <v>0</v>
          </cell>
        </row>
        <row r="76">
          <cell r="G76">
            <v>97.047384328779557</v>
          </cell>
          <cell r="H76">
            <v>100.5133623405217</v>
          </cell>
          <cell r="I76">
            <v>79.717494270068926</v>
          </cell>
          <cell r="J76">
            <v>103.97934035226382</v>
          </cell>
          <cell r="K76">
            <v>83.183472281811049</v>
          </cell>
          <cell r="L76">
            <v>95.672785959249552</v>
          </cell>
          <cell r="M76">
            <v>76.538228767399644</v>
          </cell>
          <cell r="N76">
            <v>76.538228767399644</v>
          </cell>
          <cell r="O76">
            <v>76.538228767399644</v>
          </cell>
          <cell r="P76">
            <v>76.538228767399644</v>
          </cell>
          <cell r="Q76">
            <v>307.38415718459214</v>
          </cell>
          <cell r="R76">
            <v>310.85013519633429</v>
          </cell>
          <cell r="S76">
            <v>310.85013519633429</v>
          </cell>
          <cell r="T76">
            <v>310.85013519633429</v>
          </cell>
          <cell r="U76">
            <v>310.85013519633429</v>
          </cell>
          <cell r="V76">
            <v>157.09471454508775</v>
          </cell>
          <cell r="W76">
            <v>158.43413354851725</v>
          </cell>
          <cell r="X76">
            <v>162.26104498688724</v>
          </cell>
          <cell r="Y76">
            <v>164.93988299374624</v>
          </cell>
          <cell r="Z76">
            <v>158.43413354851725</v>
          </cell>
          <cell r="AA76">
            <v>161.11297155537625</v>
          </cell>
          <cell r="AB76">
            <v>156.32933225741377</v>
          </cell>
          <cell r="AC76">
            <v>147.14474480532581</v>
          </cell>
          <cell r="AD76">
            <v>145.03994351422233</v>
          </cell>
          <cell r="AE76">
            <v>147.33609037724432</v>
          </cell>
          <cell r="AF76">
            <v>136.16573630207972</v>
          </cell>
          <cell r="AG76">
            <v>137.5854242591117</v>
          </cell>
          <cell r="AH76">
            <v>149.50772695900102</v>
          </cell>
          <cell r="AI76">
            <v>154.15101673160393</v>
          </cell>
          <cell r="AJ76">
            <v>149.64744780684239</v>
          </cell>
          <cell r="AK76">
            <v>132.74552600868824</v>
          </cell>
          <cell r="AL76">
            <v>106.94917545753592</v>
          </cell>
          <cell r="AM76">
            <v>86.572076788357975</v>
          </cell>
          <cell r="AN76">
            <v>85.504773091495139</v>
          </cell>
          <cell r="AO76">
            <v>87.546530464841481</v>
          </cell>
          <cell r="AP76">
            <v>106.962174702441</v>
          </cell>
          <cell r="AQ76">
            <v>114.80734315109946</v>
          </cell>
          <cell r="AR76">
            <v>121.69578374016542</v>
          </cell>
          <cell r="AS76">
            <v>123.41789388743192</v>
          </cell>
          <cell r="AT76">
            <v>126.4794230381279</v>
          </cell>
          <cell r="AU76">
            <v>128.93305047665132</v>
          </cell>
          <cell r="AV76">
            <v>124.89767970866964</v>
          </cell>
          <cell r="AW76">
            <v>120.56543321763299</v>
          </cell>
          <cell r="AX76">
            <v>118.92915522691281</v>
          </cell>
          <cell r="AY76">
            <v>119.77530354975021</v>
          </cell>
          <cell r="AZ76">
            <v>114.99868872301796</v>
          </cell>
          <cell r="BA76">
            <v>106.7708291305225</v>
          </cell>
          <cell r="BB76">
            <v>96.246822675005049</v>
          </cell>
          <cell r="BC76">
            <v>95.864131531168056</v>
          </cell>
          <cell r="BD76">
            <v>92.611256808553563</v>
          </cell>
          <cell r="BE76">
            <v>101.79584426064152</v>
          </cell>
          <cell r="BF76">
            <v>95.481440387331048</v>
          </cell>
          <cell r="BG76">
            <v>95.481440387331048</v>
          </cell>
          <cell r="BH76">
            <v>95.481440387331048</v>
          </cell>
          <cell r="BI76">
            <v>0</v>
          </cell>
        </row>
        <row r="78">
          <cell r="G78">
            <v>239.36990578511308</v>
          </cell>
          <cell r="H78">
            <v>247.91883099172429</v>
          </cell>
          <cell r="I78">
            <v>196.62527975205717</v>
          </cell>
          <cell r="J78">
            <v>256.46775619833545</v>
          </cell>
          <cell r="K78">
            <v>205.17420495866835</v>
          </cell>
          <cell r="L78">
            <v>235.97942303812789</v>
          </cell>
          <cell r="M78">
            <v>188.78353843050232</v>
          </cell>
          <cell r="N78">
            <v>188.78353843050232</v>
          </cell>
          <cell r="O78">
            <v>188.78353843050232</v>
          </cell>
          <cell r="P78">
            <v>188.78353843050232</v>
          </cell>
          <cell r="Q78">
            <v>758.17104452646629</v>
          </cell>
          <cell r="R78">
            <v>766.71996973307739</v>
          </cell>
          <cell r="S78">
            <v>766.71996973307739</v>
          </cell>
          <cell r="T78">
            <v>766.71996973307739</v>
          </cell>
          <cell r="U78">
            <v>766.71996973307739</v>
          </cell>
          <cell r="V78">
            <v>387.478212628606</v>
          </cell>
          <cell r="W78">
            <v>390.78192455113975</v>
          </cell>
          <cell r="X78">
            <v>400.22110147266488</v>
          </cell>
          <cell r="Y78">
            <v>406.8285253177325</v>
          </cell>
          <cell r="Z78">
            <v>390.78192455113975</v>
          </cell>
          <cell r="AA78">
            <v>397.38934839620737</v>
          </cell>
          <cell r="AB78">
            <v>385.59037724430095</v>
          </cell>
          <cell r="AC78">
            <v>362.93635263264071</v>
          </cell>
          <cell r="AD78">
            <v>357.74480532580185</v>
          </cell>
          <cell r="AE78">
            <v>363.40831147871694</v>
          </cell>
          <cell r="AF78">
            <v>335.85634167497682</v>
          </cell>
          <cell r="AG78">
            <v>339.35803906609573</v>
          </cell>
          <cell r="AH78">
            <v>368.76470977394075</v>
          </cell>
          <cell r="AI78">
            <v>380.21750515929085</v>
          </cell>
          <cell r="AJ78">
            <v>369.10933489099392</v>
          </cell>
          <cell r="AK78">
            <v>327.42030373993265</v>
          </cell>
          <cell r="AL78">
            <v>263.79293197986846</v>
          </cell>
          <cell r="AM78">
            <v>213.53228639574428</v>
          </cell>
          <cell r="AN78">
            <v>210.89975397738834</v>
          </cell>
          <cell r="AO78">
            <v>215.93580181602175</v>
          </cell>
          <cell r="AP78">
            <v>263.82499495662699</v>
          </cell>
          <cell r="AQ78">
            <v>283.17530764575343</v>
          </cell>
          <cell r="AR78">
            <v>300.16582610449865</v>
          </cell>
          <cell r="AS78">
            <v>304.41345571918498</v>
          </cell>
          <cell r="AT78">
            <v>311.96479725640506</v>
          </cell>
          <cell r="AU78">
            <v>318.01673335806612</v>
          </cell>
          <cell r="AV78">
            <v>308.06338606055095</v>
          </cell>
          <cell r="AW78">
            <v>297.37778704549532</v>
          </cell>
          <cell r="AX78">
            <v>293.34186468462042</v>
          </cell>
          <cell r="AY78">
            <v>295.42891160215135</v>
          </cell>
          <cell r="AZ78">
            <v>283.64726649182973</v>
          </cell>
          <cell r="BA78">
            <v>263.3530361105507</v>
          </cell>
          <cell r="BB78">
            <v>237.39529957635665</v>
          </cell>
          <cell r="BC78">
            <v>236.45138188420415</v>
          </cell>
          <cell r="BD78">
            <v>228.42808150090778</v>
          </cell>
          <cell r="BE78">
            <v>251.08210611256806</v>
          </cell>
          <cell r="BF78">
            <v>235.50746419205163</v>
          </cell>
          <cell r="BG78">
            <v>235.50746419205163</v>
          </cell>
          <cell r="BH78">
            <v>235.50746419205163</v>
          </cell>
          <cell r="BI78">
            <v>0</v>
          </cell>
        </row>
        <row r="80">
          <cell r="G80">
            <v>106.30195933419462</v>
          </cell>
          <cell r="H80">
            <v>112.31905137197923</v>
          </cell>
          <cell r="I80">
            <v>74.210801799343415</v>
          </cell>
          <cell r="J80">
            <v>98.279169950481815</v>
          </cell>
          <cell r="K80">
            <v>76.216499145271612</v>
          </cell>
          <cell r="L80">
            <v>98.251795172202904</v>
          </cell>
          <cell r="M80">
            <v>90.69396477434114</v>
          </cell>
          <cell r="N80">
            <v>83.136134376479362</v>
          </cell>
          <cell r="O80">
            <v>90.69396477434114</v>
          </cell>
          <cell r="P80">
            <v>83.136134376479362</v>
          </cell>
          <cell r="Q80">
            <v>168.53961787231725</v>
          </cell>
          <cell r="R80">
            <v>159.47022139488314</v>
          </cell>
          <cell r="S80">
            <v>157.95865531531078</v>
          </cell>
          <cell r="T80">
            <v>160.9817874744555</v>
          </cell>
          <cell r="U80">
            <v>152.66817403680756</v>
          </cell>
          <cell r="V80">
            <v>82.044858762175167</v>
          </cell>
          <cell r="W80">
            <v>75.351543959878299</v>
          </cell>
          <cell r="X80">
            <v>74.408499606290079</v>
          </cell>
          <cell r="Y80">
            <v>77.191630503465063</v>
          </cell>
          <cell r="Z80">
            <v>74.385498524495233</v>
          </cell>
          <cell r="AA80">
            <v>75.052529896545451</v>
          </cell>
          <cell r="AB80">
            <v>73.695466070650198</v>
          </cell>
          <cell r="AC80">
            <v>75.903569922954318</v>
          </cell>
          <cell r="AD80">
            <v>78.111673775258453</v>
          </cell>
          <cell r="AE80">
            <v>80.319777627562573</v>
          </cell>
          <cell r="AF80">
            <v>81.491259404385474</v>
          </cell>
          <cell r="AG80">
            <v>83.777836053311049</v>
          </cell>
          <cell r="AH80">
            <v>70.199008495263939</v>
          </cell>
          <cell r="AI80">
            <v>56.620180937216844</v>
          </cell>
          <cell r="AJ80">
            <v>43.041353379169742</v>
          </cell>
          <cell r="AK80">
            <v>70.488801803699161</v>
          </cell>
          <cell r="AL80">
            <v>58.156466715400292</v>
          </cell>
          <cell r="AM80">
            <v>58.179899801350487</v>
          </cell>
          <cell r="AN80">
            <v>51.685189642867336</v>
          </cell>
          <cell r="AO80">
            <v>47.836148046508775</v>
          </cell>
          <cell r="AP80">
            <v>50.673816845797113</v>
          </cell>
          <cell r="AQ80">
            <v>63.523378591945018</v>
          </cell>
          <cell r="AR80">
            <v>63.617209063359404</v>
          </cell>
          <cell r="AS80">
            <v>61.894517062587234</v>
          </cell>
          <cell r="AT80">
            <v>61.894517062587234</v>
          </cell>
          <cell r="AU80">
            <v>67.749331317984613</v>
          </cell>
          <cell r="AV80">
            <v>65.932293520274015</v>
          </cell>
          <cell r="AW80">
            <v>67.392468392597607</v>
          </cell>
          <cell r="AX80">
            <v>65.729770589332361</v>
          </cell>
          <cell r="AY80">
            <v>67.932014216251318</v>
          </cell>
          <cell r="AZ80">
            <v>71.422571653231657</v>
          </cell>
          <cell r="BA80">
            <v>77.929844707851757</v>
          </cell>
          <cell r="BB80">
            <v>78.245223928554807</v>
          </cell>
          <cell r="BC80">
            <v>78.096037189349687</v>
          </cell>
          <cell r="BD80">
            <v>75.159712353457749</v>
          </cell>
          <cell r="BE80">
            <v>62.680300881385591</v>
          </cell>
          <cell r="BF80">
            <v>54.916695118725059</v>
          </cell>
          <cell r="BG80">
            <v>54.916695118725059</v>
          </cell>
          <cell r="BH80">
            <v>54.916695118725059</v>
          </cell>
          <cell r="BI80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25.436191842420989</v>
          </cell>
          <cell r="R82">
            <v>25.436191842420989</v>
          </cell>
          <cell r="S82">
            <v>25.436191842420989</v>
          </cell>
          <cell r="T82">
            <v>25.436191842420989</v>
          </cell>
          <cell r="U82">
            <v>25.436191842420989</v>
          </cell>
          <cell r="V82">
            <v>15.542965089419098</v>
          </cell>
          <cell r="W82">
            <v>15.542965089419098</v>
          </cell>
          <cell r="X82">
            <v>15.542965089419098</v>
          </cell>
          <cell r="Y82">
            <v>15.542965089419098</v>
          </cell>
          <cell r="Z82">
            <v>15.542965089419098</v>
          </cell>
          <cell r="AA82">
            <v>15.542965089419098</v>
          </cell>
          <cell r="AB82">
            <v>15.542965089419098</v>
          </cell>
          <cell r="AC82">
            <v>15.542965089419098</v>
          </cell>
          <cell r="AD82">
            <v>16.970503907081326</v>
          </cell>
          <cell r="AE82">
            <v>29.898334218474034</v>
          </cell>
          <cell r="AF82">
            <v>4.6768849192225632</v>
          </cell>
          <cell r="AG82">
            <v>4.6768849192225632</v>
          </cell>
          <cell r="AH82">
            <v>4.6768849192225632</v>
          </cell>
          <cell r="AI82">
            <v>4.7202982160582465</v>
          </cell>
          <cell r="AJ82">
            <v>4.779665304919674</v>
          </cell>
          <cell r="AK82">
            <v>3.9269681885297807</v>
          </cell>
          <cell r="AL82">
            <v>3.9269681885297807</v>
          </cell>
          <cell r="AM82">
            <v>3.9269681885297807</v>
          </cell>
          <cell r="AN82">
            <v>3.9269681885297807</v>
          </cell>
          <cell r="AO82">
            <v>3.9269681885297807</v>
          </cell>
          <cell r="AP82">
            <v>3.9269681885297807</v>
          </cell>
          <cell r="AQ82">
            <v>4.6491984494317888</v>
          </cell>
          <cell r="AR82">
            <v>5.0121396857818015</v>
          </cell>
          <cell r="AS82">
            <v>10.090493822393322</v>
          </cell>
          <cell r="AT82">
            <v>11.904258946713835</v>
          </cell>
          <cell r="AU82">
            <v>14.558899641785809</v>
          </cell>
          <cell r="AV82">
            <v>8.7999970043557934</v>
          </cell>
          <cell r="AW82">
            <v>9.541271147489061</v>
          </cell>
          <cell r="AX82">
            <v>10.29199311518321</v>
          </cell>
          <cell r="AY82">
            <v>11.058678648514714</v>
          </cell>
          <cell r="AZ82">
            <v>11.826341543007688</v>
          </cell>
          <cell r="BA82">
            <v>20.232299105763857</v>
          </cell>
          <cell r="BB82">
            <v>20.232299105763857</v>
          </cell>
          <cell r="BC82">
            <v>20.232299105763857</v>
          </cell>
          <cell r="BD82">
            <v>20.232299105763857</v>
          </cell>
          <cell r="BE82">
            <v>20.232299105763857</v>
          </cell>
          <cell r="BF82">
            <v>20.232299105763857</v>
          </cell>
          <cell r="BG82">
            <v>20.232299105763857</v>
          </cell>
          <cell r="BH82">
            <v>20.287730062218003</v>
          </cell>
          <cell r="BI82">
            <v>0</v>
          </cell>
        </row>
        <row r="84">
          <cell r="G84">
            <v>72.261714760633467</v>
          </cell>
          <cell r="H84">
            <v>76.06496290592996</v>
          </cell>
          <cell r="I84">
            <v>60.851970324743974</v>
          </cell>
          <cell r="J84">
            <v>76.06496290592996</v>
          </cell>
          <cell r="K84">
            <v>64.655218470040481</v>
          </cell>
          <cell r="L84">
            <v>96.123386103251036</v>
          </cell>
          <cell r="M84">
            <v>96.123386103251036</v>
          </cell>
          <cell r="N84">
            <v>96.123386103251036</v>
          </cell>
          <cell r="O84">
            <v>96.123386103251036</v>
          </cell>
          <cell r="P84">
            <v>96.123386103251036</v>
          </cell>
          <cell r="Q84">
            <v>234.54106209193245</v>
          </cell>
          <cell r="R84">
            <v>242.23093298019259</v>
          </cell>
          <cell r="S84">
            <v>240.30846525812757</v>
          </cell>
          <cell r="T84">
            <v>223.00625575954237</v>
          </cell>
          <cell r="U84">
            <v>205.7040462609572</v>
          </cell>
          <cell r="V84">
            <v>113.04664984576897</v>
          </cell>
          <cell r="W84">
            <v>118.28378596132838</v>
          </cell>
          <cell r="X84">
            <v>113.42410109734082</v>
          </cell>
          <cell r="Y84">
            <v>123.5209220768878</v>
          </cell>
          <cell r="Z84">
            <v>117.4817020517382</v>
          </cell>
          <cell r="AA84">
            <v>106.62997856904752</v>
          </cell>
          <cell r="AB84">
            <v>105.4504434078855</v>
          </cell>
          <cell r="AC84">
            <v>106.39407153681512</v>
          </cell>
          <cell r="AD84">
            <v>100.26048869877256</v>
          </cell>
          <cell r="AE84">
            <v>105.26171778209957</v>
          </cell>
          <cell r="AF84">
            <v>114.9247896892125</v>
          </cell>
          <cell r="AG84">
            <v>138.88331027701605</v>
          </cell>
          <cell r="AH84">
            <v>133.59795387114718</v>
          </cell>
          <cell r="AI84">
            <v>128.31259746527832</v>
          </cell>
          <cell r="AJ84">
            <v>112.45652824767174</v>
          </cell>
          <cell r="AK84">
            <v>112.16054828894309</v>
          </cell>
          <cell r="AL84">
            <v>117.86820467164087</v>
          </cell>
          <cell r="AM84">
            <v>82.667731008554256</v>
          </cell>
          <cell r="AN84">
            <v>92.1813725391182</v>
          </cell>
          <cell r="AO84">
            <v>97.466728944987054</v>
          </cell>
          <cell r="AP84">
            <v>95.575099887326616</v>
          </cell>
          <cell r="AQ84">
            <v>116.73238158001965</v>
          </cell>
          <cell r="AR84">
            <v>103.87205237325955</v>
          </cell>
          <cell r="AS84">
            <v>116.5452799632519</v>
          </cell>
          <cell r="AT84">
            <v>116.5452799632519</v>
          </cell>
          <cell r="AU84">
            <v>92.547119202404346</v>
          </cell>
          <cell r="AV84">
            <v>93.987907358644179</v>
          </cell>
          <cell r="AW84">
            <v>97.119481029121488</v>
          </cell>
          <cell r="AX84">
            <v>99.567129580679349</v>
          </cell>
          <cell r="AY84">
            <v>97.786493007542134</v>
          </cell>
          <cell r="AZ84">
            <v>104.88525519626459</v>
          </cell>
          <cell r="BA84">
            <v>97.099396674779186</v>
          </cell>
          <cell r="BB84">
            <v>99.098847003119374</v>
          </cell>
          <cell r="BC84">
            <v>103.44922386079003</v>
          </cell>
          <cell r="BD84">
            <v>105.80807842472929</v>
          </cell>
          <cell r="BE84">
            <v>133.83881813327545</v>
          </cell>
          <cell r="BF84">
            <v>137.34585295211284</v>
          </cell>
          <cell r="BG84">
            <v>137.34585295211284</v>
          </cell>
          <cell r="BH84">
            <v>137.34585295211284</v>
          </cell>
          <cell r="BI84">
            <v>0</v>
          </cell>
        </row>
        <row r="86">
          <cell r="G86">
            <v>300.35088915854044</v>
          </cell>
          <cell r="H86">
            <v>317.35188288449552</v>
          </cell>
          <cell r="I86">
            <v>209.67892262011313</v>
          </cell>
          <cell r="J86">
            <v>277.6828975239336</v>
          </cell>
          <cell r="K86">
            <v>215.34592052876482</v>
          </cell>
          <cell r="L86">
            <v>277.60555145196946</v>
          </cell>
          <cell r="M86">
            <v>256.25127826335643</v>
          </cell>
          <cell r="N86">
            <v>234.89700507474336</v>
          </cell>
          <cell r="O86">
            <v>256.25127826335643</v>
          </cell>
          <cell r="P86">
            <v>234.89700507474336</v>
          </cell>
          <cell r="Q86">
            <v>476.20029210607061</v>
          </cell>
          <cell r="R86">
            <v>450.57516427973496</v>
          </cell>
          <cell r="S86">
            <v>446.30430964201236</v>
          </cell>
          <cell r="T86">
            <v>454.84601891745757</v>
          </cell>
          <cell r="U86">
            <v>431.35631840998326</v>
          </cell>
          <cell r="V86">
            <v>231.81366020390365</v>
          </cell>
          <cell r="W86">
            <v>212.9020327524498</v>
          </cell>
          <cell r="X86">
            <v>210.23750792251985</v>
          </cell>
          <cell r="Y86">
            <v>218.10110559133747</v>
          </cell>
          <cell r="Z86">
            <v>210.17251951203374</v>
          </cell>
          <cell r="AA86">
            <v>212.05718341613056</v>
          </cell>
          <cell r="AB86">
            <v>208.22286719745088</v>
          </cell>
          <cell r="AC86">
            <v>214.46175460411609</v>
          </cell>
          <cell r="AD86">
            <v>220.70064201078128</v>
          </cell>
          <cell r="AE86">
            <v>226.93952941744647</v>
          </cell>
          <cell r="AF86">
            <v>230.24949280387486</v>
          </cell>
          <cell r="AG86">
            <v>236.71010118715827</v>
          </cell>
          <cell r="AH86">
            <v>198.34380054383593</v>
          </cell>
          <cell r="AI86">
            <v>159.97749990051355</v>
          </cell>
          <cell r="AJ86">
            <v>121.61119925719122</v>
          </cell>
          <cell r="AK86">
            <v>199.16259709665465</v>
          </cell>
          <cell r="AL86">
            <v>164.31819881489935</v>
          </cell>
          <cell r="AM86">
            <v>164.38440783159999</v>
          </cell>
          <cell r="AN86">
            <v>146.03392790493385</v>
          </cell>
          <cell r="AO86">
            <v>135.1586526690368</v>
          </cell>
          <cell r="AP86">
            <v>143.17634446269633</v>
          </cell>
          <cell r="AQ86">
            <v>179.48214089322013</v>
          </cell>
          <cell r="AR86">
            <v>179.74725421470535</v>
          </cell>
          <cell r="AS86">
            <v>174.8798738068657</v>
          </cell>
          <cell r="AT86">
            <v>174.8798738068657</v>
          </cell>
          <cell r="AU86">
            <v>191.4223597448557</v>
          </cell>
          <cell r="AV86">
            <v>186.28840998894091</v>
          </cell>
          <cell r="AW86">
            <v>190.41406133136422</v>
          </cell>
          <cell r="AX86">
            <v>185.71619153911828</v>
          </cell>
          <cell r="AY86">
            <v>191.93852117096793</v>
          </cell>
          <cell r="AZ86">
            <v>201.80091727751611</v>
          </cell>
          <cell r="BA86">
            <v>220.1868930412183</v>
          </cell>
          <cell r="BB86">
            <v>221.07798131422453</v>
          </cell>
          <cell r="BC86">
            <v>220.65646161645444</v>
          </cell>
          <cell r="BD86">
            <v>212.36002210732156</v>
          </cell>
          <cell r="BE86">
            <v>177.10006683191151</v>
          </cell>
          <cell r="BF86">
            <v>155.16438560367868</v>
          </cell>
          <cell r="BG86">
            <v>155.16438560367868</v>
          </cell>
          <cell r="BH86">
            <v>155.16438560367868</v>
          </cell>
          <cell r="BI86">
            <v>0</v>
          </cell>
        </row>
        <row r="88">
          <cell r="G88">
            <v>110.09566387667417</v>
          </cell>
          <cell r="H88">
            <v>116.3274939074293</v>
          </cell>
          <cell r="I88">
            <v>76.85923704598008</v>
          </cell>
          <cell r="J88">
            <v>101.78655716900064</v>
          </cell>
          <cell r="K88">
            <v>78.936513722898454</v>
          </cell>
          <cell r="L88">
            <v>101.75820543957843</v>
          </cell>
          <cell r="M88">
            <v>93.930651174995475</v>
          </cell>
          <cell r="N88">
            <v>86.103096910412503</v>
          </cell>
          <cell r="O88">
            <v>93.930651174995475</v>
          </cell>
          <cell r="P88">
            <v>86.103096910412503</v>
          </cell>
          <cell r="Q88">
            <v>174.55446010019989</v>
          </cell>
          <cell r="R88">
            <v>165.16139498270033</v>
          </cell>
          <cell r="S88">
            <v>163.59588412978374</v>
          </cell>
          <cell r="T88">
            <v>166.72690583561695</v>
          </cell>
          <cell r="U88">
            <v>158.11659614457568</v>
          </cell>
          <cell r="V88">
            <v>66.8</v>
          </cell>
          <cell r="W88">
            <v>67.900000000000006</v>
          </cell>
          <cell r="X88">
            <v>84.7</v>
          </cell>
          <cell r="Y88">
            <v>84.7</v>
          </cell>
          <cell r="Z88">
            <v>79.099999999999994</v>
          </cell>
          <cell r="AA88">
            <v>75.900000000000006</v>
          </cell>
          <cell r="AB88">
            <v>77.2</v>
          </cell>
          <cell r="AC88">
            <v>81.5</v>
          </cell>
          <cell r="AD88">
            <v>85.9</v>
          </cell>
          <cell r="AE88">
            <v>90.2</v>
          </cell>
          <cell r="AF88">
            <v>94.452485477035779</v>
          </cell>
          <cell r="AG88">
            <v>98.725453366921514</v>
          </cell>
          <cell r="AH88">
            <v>94.726267291289147</v>
          </cell>
          <cell r="AI88">
            <v>90.693474609979219</v>
          </cell>
          <cell r="AJ88">
            <v>86.660681928669277</v>
          </cell>
          <cell r="AK88">
            <v>81.025526288652188</v>
          </cell>
          <cell r="AL88">
            <v>50.107252851970003</v>
          </cell>
          <cell r="AM88">
            <v>38.902204454744918</v>
          </cell>
          <cell r="AN88">
            <v>33.304222834057029</v>
          </cell>
          <cell r="AO88">
            <v>38.905616317184794</v>
          </cell>
          <cell r="AP88">
            <v>44.442913023029647</v>
          </cell>
          <cell r="AQ88">
            <v>54.665512993326551</v>
          </cell>
          <cell r="AR88">
            <v>71.678128974479847</v>
          </cell>
          <cell r="AS88">
            <v>52.8100922938672</v>
          </cell>
          <cell r="AT88">
            <v>52.8100922938672</v>
          </cell>
          <cell r="AU88">
            <v>52.958409446924264</v>
          </cell>
          <cell r="AV88">
            <v>50.323651561801775</v>
          </cell>
          <cell r="AW88">
            <v>50.007749468432493</v>
          </cell>
          <cell r="AX88">
            <v>47.541024611697914</v>
          </cell>
          <cell r="AY88">
            <v>48.434960322721615</v>
          </cell>
          <cell r="AZ88">
            <v>49.328896033745323</v>
          </cell>
          <cell r="BA88">
            <v>60.667764789361762</v>
          </cell>
          <cell r="BB88">
            <v>61.153940351497461</v>
          </cell>
          <cell r="BC88">
            <v>61.140497709226423</v>
          </cell>
          <cell r="BD88">
            <v>58.935904376776996</v>
          </cell>
          <cell r="BE88">
            <v>60.235807884385906</v>
          </cell>
          <cell r="BF88">
            <v>56.979775882303827</v>
          </cell>
          <cell r="BG88">
            <v>56.979775882303827</v>
          </cell>
          <cell r="BH88">
            <v>56.979775882303827</v>
          </cell>
          <cell r="BI88">
            <v>0</v>
          </cell>
        </row>
        <row r="89">
          <cell r="G89">
            <v>55.507845871070387</v>
          </cell>
          <cell r="H89">
            <v>58.649799410942293</v>
          </cell>
          <cell r="I89">
            <v>38.750760325086873</v>
          </cell>
          <cell r="J89">
            <v>51.318574484574505</v>
          </cell>
          <cell r="K89">
            <v>39.798078171710841</v>
          </cell>
          <cell r="L89">
            <v>51.304280157518093</v>
          </cell>
          <cell r="M89">
            <v>47.357797068478241</v>
          </cell>
          <cell r="N89">
            <v>43.411313979438376</v>
          </cell>
          <cell r="O89">
            <v>47.357797068478241</v>
          </cell>
          <cell r="P89">
            <v>43.411313979438376</v>
          </cell>
          <cell r="Q89">
            <v>88.00657288558871</v>
          </cell>
          <cell r="R89">
            <v>83.270793178740888</v>
          </cell>
          <cell r="S89">
            <v>82.481496560932911</v>
          </cell>
          <cell r="T89">
            <v>84.060089796548851</v>
          </cell>
          <cell r="U89">
            <v>79.718958398605025</v>
          </cell>
          <cell r="V89">
            <v>42.841481033921163</v>
          </cell>
          <cell r="W89">
            <v>39.346423287671918</v>
          </cell>
          <cell r="X89">
            <v>38.853992471190061</v>
          </cell>
          <cell r="Y89">
            <v>40.307263905197487</v>
          </cell>
          <cell r="Z89">
            <v>38.841981963470992</v>
          </cell>
          <cell r="AA89">
            <v>39.190286687324011</v>
          </cell>
          <cell r="AB89">
            <v>38.481666731898905</v>
          </cell>
          <cell r="AC89">
            <v>39.634675472929587</v>
          </cell>
          <cell r="AD89">
            <v>40.787684213960269</v>
          </cell>
          <cell r="AE89">
            <v>41.940692954990944</v>
          </cell>
          <cell r="AF89">
            <v>42.552407266899543</v>
          </cell>
          <cell r="AG89">
            <v>43.74639226017635</v>
          </cell>
          <cell r="AH89">
            <v>36.655916487925317</v>
          </cell>
          <cell r="AI89">
            <v>29.565440715674281</v>
          </cell>
          <cell r="AJ89">
            <v>22.474964943423252</v>
          </cell>
          <cell r="AK89">
            <v>36.807238273524007</v>
          </cell>
          <cell r="AL89">
            <v>30.36764525379791</v>
          </cell>
          <cell r="AM89">
            <v>30.379881341743552</v>
          </cell>
          <cell r="AN89">
            <v>26.988529265899057</v>
          </cell>
          <cell r="AO89">
            <v>24.978669720316031</v>
          </cell>
          <cell r="AP89">
            <v>26.46041928853283</v>
          </cell>
          <cell r="AQ89">
            <v>33.170093290623825</v>
          </cell>
          <cell r="AR89">
            <v>33.219088881842474</v>
          </cell>
          <cell r="AS89">
            <v>32.319548340340639</v>
          </cell>
          <cell r="AT89">
            <v>32.319548340340639</v>
          </cell>
          <cell r="AU89">
            <v>35.376765058902123</v>
          </cell>
          <cell r="AV89">
            <v>34.42795983791703</v>
          </cell>
          <cell r="AW89">
            <v>35.190421435665549</v>
          </cell>
          <cell r="AX89">
            <v>34.32220814992862</v>
          </cell>
          <cell r="AY89">
            <v>35.472156848703378</v>
          </cell>
          <cell r="AZ89">
            <v>37.294826208982023</v>
          </cell>
          <cell r="BA89">
            <v>40.692738270238188</v>
          </cell>
          <cell r="BB89">
            <v>40.857420288174346</v>
          </cell>
          <cell r="BC89">
            <v>40.779519235572195</v>
          </cell>
          <cell r="BD89">
            <v>39.246254303872512</v>
          </cell>
          <cell r="BE89">
            <v>32.729862198853027</v>
          </cell>
          <cell r="BF89">
            <v>28.675929093794142</v>
          </cell>
          <cell r="BG89">
            <v>28.675929093794142</v>
          </cell>
          <cell r="BH89">
            <v>28.675929093794142</v>
          </cell>
          <cell r="BI89">
            <v>0</v>
          </cell>
        </row>
        <row r="91">
          <cell r="G91">
            <v>42.606175267085405</v>
          </cell>
          <cell r="H91">
            <v>44.848605544300433</v>
          </cell>
          <cell r="I91">
            <v>35.878884435440348</v>
          </cell>
          <cell r="J91">
            <v>44.848605544300433</v>
          </cell>
          <cell r="K91">
            <v>38.121314712655376</v>
          </cell>
          <cell r="L91">
            <v>56.67523735282218</v>
          </cell>
          <cell r="M91">
            <v>56.67523735282218</v>
          </cell>
          <cell r="N91">
            <v>56.67523735282218</v>
          </cell>
          <cell r="O91">
            <v>56.67523735282218</v>
          </cell>
          <cell r="P91">
            <v>56.67523735282218</v>
          </cell>
          <cell r="Q91">
            <v>138.28757914088607</v>
          </cell>
          <cell r="R91">
            <v>142.82159812911186</v>
          </cell>
          <cell r="S91">
            <v>141.68809338205543</v>
          </cell>
          <cell r="T91">
            <v>131.48655065854743</v>
          </cell>
          <cell r="U91">
            <v>121.28500793503945</v>
          </cell>
          <cell r="V91">
            <v>66.653350154231006</v>
          </cell>
          <cell r="W91">
            <v>69.741214038671586</v>
          </cell>
          <cell r="X91">
            <v>66.875898902659159</v>
          </cell>
          <cell r="Y91">
            <v>72.82907792311218</v>
          </cell>
          <cell r="Z91">
            <v>69.268297948261775</v>
          </cell>
          <cell r="AA91">
            <v>62.870021430952448</v>
          </cell>
          <cell r="AB91">
            <v>62.174556592114477</v>
          </cell>
          <cell r="AC91">
            <v>62.73092846318486</v>
          </cell>
          <cell r="AD91">
            <v>59.114511301227417</v>
          </cell>
          <cell r="AE91">
            <v>62.063282217900401</v>
          </cell>
          <cell r="AF91">
            <v>67.76071877412771</v>
          </cell>
          <cell r="AG91">
            <v>81.886884070444893</v>
          </cell>
          <cell r="AH91">
            <v>78.770589056918041</v>
          </cell>
          <cell r="AI91">
            <v>75.654294043391189</v>
          </cell>
          <cell r="AJ91">
            <v>66.305409002810663</v>
          </cell>
          <cell r="AK91">
            <v>66.13089648205316</v>
          </cell>
          <cell r="AL91">
            <v>69.496183467160805</v>
          </cell>
          <cell r="AM91">
            <v>48.741658677072017</v>
          </cell>
          <cell r="AN91">
            <v>54.350989701420339</v>
          </cell>
          <cell r="AO91">
            <v>57.467284714947176</v>
          </cell>
          <cell r="AP91">
            <v>56.35196272960593</v>
          </cell>
          <cell r="AQ91">
            <v>68.826491668753874</v>
          </cell>
          <cell r="AR91">
            <v>61.243922641840371</v>
          </cell>
          <cell r="AS91">
            <v>68.716174825275033</v>
          </cell>
          <cell r="AT91">
            <v>68.716174825275033</v>
          </cell>
          <cell r="AU91">
            <v>54.566637316356399</v>
          </cell>
          <cell r="AV91">
            <v>55.416139337043809</v>
          </cell>
          <cell r="AW91">
            <v>57.262544132558467</v>
          </cell>
          <cell r="AX91">
            <v>58.705700353322747</v>
          </cell>
          <cell r="AY91">
            <v>57.655820563265557</v>
          </cell>
          <cell r="AZ91">
            <v>61.841316395933461</v>
          </cell>
          <cell r="BA91">
            <v>57.250702211507068</v>
          </cell>
          <cell r="BB91">
            <v>58.429596615124275</v>
          </cell>
          <cell r="BC91">
            <v>60.994619040758216</v>
          </cell>
          <cell r="BD91">
            <v>62.385421505295241</v>
          </cell>
          <cell r="BE91">
            <v>78.912604853274502</v>
          </cell>
          <cell r="BF91">
            <v>80.98038501396006</v>
          </cell>
          <cell r="BG91">
            <v>80.98038501396006</v>
          </cell>
          <cell r="BH91">
            <v>80.98038501396006</v>
          </cell>
          <cell r="BI9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987.85114233164643</v>
          </cell>
          <cell r="R93">
            <v>987.85114233164643</v>
          </cell>
          <cell r="S93">
            <v>987.85114233164643</v>
          </cell>
          <cell r="T93">
            <v>987.85114233164643</v>
          </cell>
          <cell r="U93">
            <v>987.85114233164643</v>
          </cell>
          <cell r="V93">
            <v>603.633433570698</v>
          </cell>
          <cell r="W93">
            <v>603.633433570698</v>
          </cell>
          <cell r="X93">
            <v>603.633433570698</v>
          </cell>
          <cell r="Y93">
            <v>603.633433570698</v>
          </cell>
          <cell r="Z93">
            <v>603.633433570698</v>
          </cell>
          <cell r="AA93">
            <v>603.633433570698</v>
          </cell>
          <cell r="AB93">
            <v>603.633433570698</v>
          </cell>
          <cell r="AC93">
            <v>603.633433570698</v>
          </cell>
          <cell r="AD93">
            <v>659.07395943583788</v>
          </cell>
          <cell r="AE93">
            <v>1161.1448676950149</v>
          </cell>
          <cell r="AF93">
            <v>181.63356129051459</v>
          </cell>
          <cell r="AG93">
            <v>181.63356129051459</v>
          </cell>
          <cell r="AH93">
            <v>181.63356129051459</v>
          </cell>
          <cell r="AI93">
            <v>183.31957919512837</v>
          </cell>
          <cell r="AJ93">
            <v>185.62518558904065</v>
          </cell>
          <cell r="AK93">
            <v>152.50946505559762</v>
          </cell>
          <cell r="AL93">
            <v>152.50946505559762</v>
          </cell>
          <cell r="AM93">
            <v>152.50946505559762</v>
          </cell>
          <cell r="AN93">
            <v>152.50946505559762</v>
          </cell>
          <cell r="AO93">
            <v>152.50946505559762</v>
          </cell>
          <cell r="AP93">
            <v>152.50946505559762</v>
          </cell>
          <cell r="AQ93">
            <v>180.55831736330322</v>
          </cell>
          <cell r="AR93">
            <v>194.65366296962475</v>
          </cell>
          <cell r="AS93">
            <v>391.87885949648245</v>
          </cell>
          <cell r="AT93">
            <v>462.31904020754223</v>
          </cell>
          <cell r="AU93">
            <v>565.41583470228488</v>
          </cell>
          <cell r="AV93">
            <v>341.76055704887858</v>
          </cell>
          <cell r="AW93">
            <v>370.54900594923151</v>
          </cell>
          <cell r="AX93">
            <v>399.70437472276501</v>
          </cell>
          <cell r="AY93">
            <v>429.4797115578794</v>
          </cell>
          <cell r="AZ93">
            <v>459.29300562125383</v>
          </cell>
          <cell r="BA93">
            <v>785.75047347661803</v>
          </cell>
          <cell r="BB93">
            <v>785.75047347661803</v>
          </cell>
          <cell r="BC93">
            <v>785.75047347661803</v>
          </cell>
          <cell r="BD93">
            <v>785.75047347661803</v>
          </cell>
          <cell r="BE93">
            <v>785.75047347661803</v>
          </cell>
          <cell r="BF93">
            <v>785.75047347661803</v>
          </cell>
          <cell r="BG93">
            <v>785.75047347661803</v>
          </cell>
          <cell r="BH93">
            <v>787.90321449984162</v>
          </cell>
          <cell r="BI93">
            <v>0</v>
          </cell>
        </row>
        <row r="94"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377.38893291890327</v>
          </cell>
          <cell r="R94">
            <v>377.38893291890327</v>
          </cell>
          <cell r="S94">
            <v>377.38893291890327</v>
          </cell>
          <cell r="T94">
            <v>377.38893291890327</v>
          </cell>
          <cell r="U94">
            <v>377.38893291890327</v>
          </cell>
          <cell r="V94">
            <v>226.74716316629684</v>
          </cell>
          <cell r="W94">
            <v>226.74716316629684</v>
          </cell>
          <cell r="X94">
            <v>226.74716316629684</v>
          </cell>
          <cell r="Y94">
            <v>226.74716316629684</v>
          </cell>
          <cell r="Z94">
            <v>226.74716316629684</v>
          </cell>
          <cell r="AA94">
            <v>226.74716316629684</v>
          </cell>
          <cell r="AB94">
            <v>226.74716316629684</v>
          </cell>
          <cell r="AC94">
            <v>226.74716316629684</v>
          </cell>
          <cell r="AD94">
            <v>266.90684944038298</v>
          </cell>
          <cell r="AE94">
            <v>470.25697153204118</v>
          </cell>
          <cell r="AF94">
            <v>4.9184098400268654</v>
          </cell>
          <cell r="AG94">
            <v>4.9184098400268654</v>
          </cell>
          <cell r="AH94">
            <v>4.9184098400268654</v>
          </cell>
          <cell r="AI94">
            <v>5.1420410830750356</v>
          </cell>
          <cell r="AJ94">
            <v>5.5791720923744803</v>
          </cell>
          <cell r="AK94">
            <v>6.1326567805132859</v>
          </cell>
          <cell r="AL94">
            <v>6.1326567805132859</v>
          </cell>
          <cell r="AM94">
            <v>6.1326567805132859</v>
          </cell>
          <cell r="AN94">
            <v>6.1326567805132859</v>
          </cell>
          <cell r="AO94">
            <v>6.1326567805132859</v>
          </cell>
          <cell r="AP94">
            <v>6.1326567805132859</v>
          </cell>
          <cell r="AQ94">
            <v>7.3734636688526818</v>
          </cell>
          <cell r="AR94">
            <v>9.0290594751122359</v>
          </cell>
          <cell r="AS94">
            <v>7.7797781028948982</v>
          </cell>
          <cell r="AT94">
            <v>7.9152162475756374</v>
          </cell>
          <cell r="AU94">
            <v>8.3228786607242249</v>
          </cell>
          <cell r="AV94">
            <v>10.127958923009004</v>
          </cell>
          <cell r="AW94">
            <v>10.587041465368392</v>
          </cell>
          <cell r="AX94">
            <v>11.046124007727778</v>
          </cell>
          <cell r="AY94">
            <v>11.505206550087166</v>
          </cell>
          <cell r="AZ94">
            <v>11.964289092446551</v>
          </cell>
          <cell r="BA94">
            <v>36.757384785269302</v>
          </cell>
          <cell r="BB94">
            <v>36.757384785269302</v>
          </cell>
          <cell r="BC94">
            <v>36.757384785269302</v>
          </cell>
          <cell r="BD94">
            <v>36.757384785269302</v>
          </cell>
          <cell r="BE94">
            <v>36.757384785269302</v>
          </cell>
          <cell r="BF94">
            <v>36.757384785269302</v>
          </cell>
          <cell r="BG94">
            <v>36.757384785269302</v>
          </cell>
          <cell r="BH94">
            <v>36.858089949064571</v>
          </cell>
          <cell r="BI94">
            <v>0</v>
          </cell>
        </row>
        <row r="96">
          <cell r="G96">
            <v>11.203678001055732</v>
          </cell>
          <cell r="H96">
            <v>11.603809358236294</v>
          </cell>
          <cell r="I96">
            <v>9.2030212151529227</v>
          </cell>
          <cell r="J96">
            <v>12.003940715416855</v>
          </cell>
          <cell r="K96">
            <v>9.6031525723334834</v>
          </cell>
          <cell r="L96">
            <v>11.044986887230179</v>
          </cell>
          <cell r="M96">
            <v>8.8359895097841434</v>
          </cell>
          <cell r="N96">
            <v>8.8359895097841434</v>
          </cell>
          <cell r="O96">
            <v>8.8359895097841434</v>
          </cell>
          <cell r="P96">
            <v>8.8359895097841434</v>
          </cell>
          <cell r="Q96">
            <v>35.48609932705623</v>
          </cell>
          <cell r="R96">
            <v>35.8862306842368</v>
          </cell>
          <cell r="S96">
            <v>35.8862306842368</v>
          </cell>
          <cell r="T96">
            <v>35.8862306842368</v>
          </cell>
          <cell r="U96">
            <v>35.8862306842368</v>
          </cell>
          <cell r="V96">
            <v>18.135868468831955</v>
          </cell>
          <cell r="W96">
            <v>18.290498285253179</v>
          </cell>
          <cell r="X96">
            <v>18.732297760742384</v>
          </cell>
          <cell r="Y96">
            <v>19.041557393584831</v>
          </cell>
          <cell r="Z96">
            <v>18.290498285253179</v>
          </cell>
          <cell r="AA96">
            <v>18.599757918095623</v>
          </cell>
          <cell r="AB96">
            <v>18.047508573734113</v>
          </cell>
          <cell r="AC96">
            <v>16.987189832560016</v>
          </cell>
          <cell r="AD96">
            <v>16.744200121040951</v>
          </cell>
          <cell r="AE96">
            <v>17.009279806334476</v>
          </cell>
          <cell r="AF96">
            <v>15.719713363287012</v>
          </cell>
          <cell r="AG96">
            <v>15.883609864388752</v>
          </cell>
          <cell r="AH96">
            <v>17.259985347401802</v>
          </cell>
          <cell r="AI96">
            <v>17.796031979030712</v>
          </cell>
          <cell r="AJ96">
            <v>17.276115482181591</v>
          </cell>
          <cell r="AK96">
            <v>15.324865680496957</v>
          </cell>
          <cell r="AL96">
            <v>12.346794636373412</v>
          </cell>
          <cell r="AM96">
            <v>9.9943515111493912</v>
          </cell>
          <cell r="AN96">
            <v>9.8711361660713948</v>
          </cell>
          <cell r="AO96">
            <v>10.106847744755026</v>
          </cell>
          <cell r="AP96">
            <v>12.348295339923341</v>
          </cell>
          <cell r="AQ96">
            <v>13.253984264676216</v>
          </cell>
          <cell r="AR96">
            <v>14.049223320556788</v>
          </cell>
          <cell r="AS96">
            <v>14.248033084526933</v>
          </cell>
          <cell r="AT96">
            <v>14.601472664918298</v>
          </cell>
          <cell r="AU96">
            <v>14.8847327645686</v>
          </cell>
          <cell r="AV96">
            <v>14.418867610015104</v>
          </cell>
          <cell r="AW96">
            <v>13.918729506938124</v>
          </cell>
          <cell r="AX96">
            <v>13.729828674061098</v>
          </cell>
          <cell r="AY96">
            <v>13.827512639639059</v>
          </cell>
          <cell r="AZ96">
            <v>13.276074238450676</v>
          </cell>
          <cell r="BA96">
            <v>12.32620536614888</v>
          </cell>
          <cell r="BB96">
            <v>11.111256808553561</v>
          </cell>
          <cell r="BC96">
            <v>11.06707686100464</v>
          </cell>
          <cell r="BD96">
            <v>10.691547306838814</v>
          </cell>
          <cell r="BE96">
            <v>11.751866048012911</v>
          </cell>
          <cell r="BF96">
            <v>11.022896913455719</v>
          </cell>
          <cell r="BG96">
            <v>11.022896913455719</v>
          </cell>
          <cell r="BH96">
            <v>11.022896913455719</v>
          </cell>
          <cell r="BI96">
            <v>0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583.94546531606659</v>
          </cell>
          <cell r="R98">
            <v>583.94546531606659</v>
          </cell>
          <cell r="S98">
            <v>583.94546531606659</v>
          </cell>
          <cell r="T98">
            <v>583.94546531606659</v>
          </cell>
          <cell r="U98">
            <v>583.94546531606659</v>
          </cell>
          <cell r="V98">
            <v>350.85283683370318</v>
          </cell>
          <cell r="W98">
            <v>350.85283683370318</v>
          </cell>
          <cell r="X98">
            <v>350.85283683370318</v>
          </cell>
          <cell r="Y98">
            <v>350.85283683370318</v>
          </cell>
          <cell r="Z98">
            <v>350.85283683370318</v>
          </cell>
          <cell r="AA98">
            <v>350.85283683370318</v>
          </cell>
          <cell r="AB98">
            <v>350.85283683370318</v>
          </cell>
          <cell r="AC98">
            <v>350.85283683370318</v>
          </cell>
          <cell r="AD98">
            <v>412.99315055961699</v>
          </cell>
          <cell r="AE98">
            <v>727.64302846795886</v>
          </cell>
          <cell r="AF98">
            <v>7.6104063265331332</v>
          </cell>
          <cell r="AG98">
            <v>7.6104063265331332</v>
          </cell>
          <cell r="AH98">
            <v>7.6104063265331332</v>
          </cell>
          <cell r="AI98">
            <v>7.9564378046449633</v>
          </cell>
          <cell r="AJ98">
            <v>8.6328240162255199</v>
          </cell>
          <cell r="AK98">
            <v>9.4892478420667139</v>
          </cell>
          <cell r="AL98">
            <v>9.4892478420667139</v>
          </cell>
          <cell r="AM98">
            <v>9.4892478420667139</v>
          </cell>
          <cell r="AN98">
            <v>9.4892478420667139</v>
          </cell>
          <cell r="AO98">
            <v>9.4892478420667139</v>
          </cell>
          <cell r="AP98">
            <v>9.4892478420667139</v>
          </cell>
          <cell r="AQ98">
            <v>11.409186379147318</v>
          </cell>
          <cell r="AR98">
            <v>13.970940524887764</v>
          </cell>
          <cell r="AS98">
            <v>12.037889159105102</v>
          </cell>
          <cell r="AT98">
            <v>12.247456752424364</v>
          </cell>
          <cell r="AU98">
            <v>12.878245301777714</v>
          </cell>
          <cell r="AV98">
            <v>15.671301328990999</v>
          </cell>
          <cell r="AW98">
            <v>16.381653820631612</v>
          </cell>
          <cell r="AX98">
            <v>17.092006312272225</v>
          </cell>
          <cell r="AY98">
            <v>17.802358803912838</v>
          </cell>
          <cell r="AZ98">
            <v>18.512711295553448</v>
          </cell>
          <cell r="BA98">
            <v>56.875828329730702</v>
          </cell>
          <cell r="BB98">
            <v>56.875828329730702</v>
          </cell>
          <cell r="BC98">
            <v>56.875828329730702</v>
          </cell>
          <cell r="BD98">
            <v>56.875828329730702</v>
          </cell>
          <cell r="BE98">
            <v>56.875828329730702</v>
          </cell>
          <cell r="BF98">
            <v>56.875828329730702</v>
          </cell>
          <cell r="BG98">
            <v>56.875828329730702</v>
          </cell>
          <cell r="BH98">
            <v>57.031652516935445</v>
          </cell>
          <cell r="BI98">
            <v>0</v>
          </cell>
        </row>
        <row r="101">
          <cell r="G101">
            <v>1515.9985558476387</v>
          </cell>
          <cell r="H101">
            <v>1591.3411323657408</v>
          </cell>
          <cell r="I101">
            <v>1133.9840468487107</v>
          </cell>
          <cell r="J101">
            <v>1486.7081979269376</v>
          </cell>
          <cell r="K101">
            <v>1174.5406568599346</v>
          </cell>
          <cell r="L101">
            <v>1477.3310316932393</v>
          </cell>
          <cell r="M101">
            <v>1317.2884012618117</v>
          </cell>
          <cell r="N101">
            <v>1251.7484942518083</v>
          </cell>
          <cell r="O101">
            <v>1317.2884012618117</v>
          </cell>
          <cell r="P101">
            <v>1251.7484942518083</v>
          </cell>
          <cell r="Q101">
            <v>5363.3202537166744</v>
          </cell>
          <cell r="R101">
            <v>5314.014203516429</v>
          </cell>
          <cell r="S101">
            <v>5297.8502496453066</v>
          </cell>
          <cell r="T101">
            <v>5296.5624602272146</v>
          </cell>
          <cell r="U101">
            <v>5196.9648102941183</v>
          </cell>
          <cell r="V101">
            <v>2864.3738906875237</v>
          </cell>
          <cell r="W101">
            <v>2827.8905013297435</v>
          </cell>
          <cell r="X101">
            <v>2849.7700517285457</v>
          </cell>
          <cell r="Y101">
            <v>2897.549355863945</v>
          </cell>
          <cell r="Z101">
            <v>2830.8563327586357</v>
          </cell>
          <cell r="AA101">
            <v>2842.8569026071682</v>
          </cell>
          <cell r="AB101">
            <v>2811.0537560377234</v>
          </cell>
          <cell r="AC101">
            <v>2782.0317402239025</v>
          </cell>
          <cell r="AD101">
            <v>2937.8496149331713</v>
          </cell>
          <cell r="AE101">
            <v>4023.3792331722052</v>
          </cell>
          <cell r="AF101">
            <v>1759.239561775918</v>
          </cell>
          <cell r="AG101">
            <v>1819.6995555467636</v>
          </cell>
          <cell r="AH101">
            <v>1799.4052449963942</v>
          </cell>
          <cell r="AI101">
            <v>1745.4685275955883</v>
          </cell>
          <cell r="AJ101">
            <v>1630.755641951502</v>
          </cell>
          <cell r="AK101">
            <v>1621.8663327798249</v>
          </cell>
          <cell r="AL101">
            <v>1367.1815850886587</v>
          </cell>
          <cell r="AM101">
            <v>1199.7643372277701</v>
          </cell>
          <cell r="AN101">
            <v>1155.4784960206387</v>
          </cell>
          <cell r="AO101">
            <v>1176.133014437899</v>
          </cell>
          <cell r="AP101">
            <v>1301.1102887287968</v>
          </cell>
          <cell r="AQ101">
            <v>1472.7154851423886</v>
          </cell>
          <cell r="AR101">
            <v>1528.9104834547795</v>
          </cell>
          <cell r="AS101">
            <v>1725.1962211750904</v>
          </cell>
          <cell r="AT101">
            <v>1818.7854583153141</v>
          </cell>
          <cell r="AU101">
            <v>1942.4312040039888</v>
          </cell>
          <cell r="AV101">
            <v>1667.2130721559481</v>
          </cell>
          <cell r="AW101">
            <v>1691.7472392733232</v>
          </cell>
          <cell r="AX101">
            <v>1704.6679449483329</v>
          </cell>
          <cell r="AY101">
            <v>1753.8147789798611</v>
          </cell>
          <cell r="AZ101">
            <v>1798.2359920339809</v>
          </cell>
          <cell r="BA101">
            <v>2179.5275580218358</v>
          </cell>
          <cell r="BB101">
            <v>2132.0889015652479</v>
          </cell>
          <cell r="BC101">
            <v>2134.0327634715018</v>
          </cell>
          <cell r="BD101">
            <v>2100.3074476252814</v>
          </cell>
          <cell r="BE101">
            <v>2149.0456804005794</v>
          </cell>
          <cell r="BF101">
            <v>2078.6846459184967</v>
          </cell>
          <cell r="BG101">
            <v>2078.6846459184967</v>
          </cell>
          <cell r="BH101">
            <v>2081.2282467625828</v>
          </cell>
          <cell r="BI101">
            <v>0</v>
          </cell>
        </row>
        <row r="103">
          <cell r="G103">
            <v>515.73330733048499</v>
          </cell>
          <cell r="H103">
            <v>534.15235402085943</v>
          </cell>
          <cell r="I103">
            <v>423.63807387861266</v>
          </cell>
          <cell r="J103">
            <v>552.57140071123399</v>
          </cell>
          <cell r="K103">
            <v>442.05712056898716</v>
          </cell>
          <cell r="L103">
            <v>161.27799072019369</v>
          </cell>
          <cell r="M103">
            <v>164.65200726245715</v>
          </cell>
          <cell r="N103">
            <v>196.14282832358285</v>
          </cell>
          <cell r="O103">
            <v>161.50292515634459</v>
          </cell>
          <cell r="P103">
            <v>216.83679644946542</v>
          </cell>
          <cell r="Q103">
            <v>515.90182838879616</v>
          </cell>
          <cell r="R103">
            <v>534.32087507917061</v>
          </cell>
          <cell r="S103">
            <v>534.32087507917061</v>
          </cell>
          <cell r="T103">
            <v>534.32087507917061</v>
          </cell>
          <cell r="U103">
            <v>534.32087507917061</v>
          </cell>
          <cell r="V103">
            <v>827.75872503530377</v>
          </cell>
          <cell r="W103">
            <v>827.75872503530377</v>
          </cell>
          <cell r="X103">
            <v>827.75872503530377</v>
          </cell>
          <cell r="Y103">
            <v>827.75872503530377</v>
          </cell>
          <cell r="Z103">
            <v>827.75872503530377</v>
          </cell>
          <cell r="AA103">
            <v>827.75872503530377</v>
          </cell>
          <cell r="AB103">
            <v>827.75872503530377</v>
          </cell>
          <cell r="AC103">
            <v>827.75872503530377</v>
          </cell>
          <cell r="AD103">
            <v>827.75872503530377</v>
          </cell>
          <cell r="AE103">
            <v>827.75872503530377</v>
          </cell>
          <cell r="AF103">
            <v>827.75872503530377</v>
          </cell>
          <cell r="AG103">
            <v>827.75872503530377</v>
          </cell>
          <cell r="AH103">
            <v>827.75872503530377</v>
          </cell>
          <cell r="AI103">
            <v>827.75872503530377</v>
          </cell>
          <cell r="AJ103">
            <v>827.75872503530377</v>
          </cell>
          <cell r="AK103">
            <v>827.75872503530377</v>
          </cell>
          <cell r="AL103">
            <v>827.75872503530377</v>
          </cell>
          <cell r="AM103">
            <v>827.75872503530377</v>
          </cell>
          <cell r="AN103">
            <v>827.75872503530377</v>
          </cell>
          <cell r="AO103">
            <v>827.75872503530377</v>
          </cell>
          <cell r="AP103">
            <v>827.75872503530377</v>
          </cell>
          <cell r="AQ103">
            <v>827.75872503530377</v>
          </cell>
          <cell r="AR103">
            <v>827.75872503530377</v>
          </cell>
          <cell r="AS103">
            <v>827.75872503530377</v>
          </cell>
          <cell r="AT103">
            <v>827.75872503530377</v>
          </cell>
          <cell r="AU103">
            <v>827.75872503530377</v>
          </cell>
          <cell r="AV103">
            <v>827.75872503530377</v>
          </cell>
          <cell r="AW103">
            <v>827.75872503530377</v>
          </cell>
          <cell r="AX103">
            <v>827.75872503530377</v>
          </cell>
          <cell r="AY103">
            <v>827.75872503530377</v>
          </cell>
          <cell r="AZ103">
            <v>827.75872503530377</v>
          </cell>
          <cell r="BA103">
            <v>827.75872503530377</v>
          </cell>
          <cell r="BB103">
            <v>827.75872503530377</v>
          </cell>
          <cell r="BC103">
            <v>827.75872503530377</v>
          </cell>
          <cell r="BD103">
            <v>827.75872503530377</v>
          </cell>
          <cell r="BE103">
            <v>344.52725476101762</v>
          </cell>
          <cell r="BF103">
            <v>325.86847841436355</v>
          </cell>
          <cell r="BG103">
            <v>338.35275689861783</v>
          </cell>
          <cell r="BH103">
            <v>329.30520032878394</v>
          </cell>
          <cell r="BI103">
            <v>0</v>
          </cell>
        </row>
        <row r="105">
          <cell r="G105">
            <v>625.07242631160352</v>
          </cell>
          <cell r="H105">
            <v>660.45388440471311</v>
          </cell>
          <cell r="I105">
            <v>436.37131648168554</v>
          </cell>
          <cell r="J105">
            <v>577.897148854124</v>
          </cell>
          <cell r="K105">
            <v>448.16513584605542</v>
          </cell>
          <cell r="L105">
            <v>407.29794212878249</v>
          </cell>
          <cell r="M105">
            <v>421.58628144666255</v>
          </cell>
          <cell r="N105">
            <v>506.513601661927</v>
          </cell>
          <cell r="O105">
            <v>423.51279910750031</v>
          </cell>
          <cell r="P105">
            <v>585.01919634106559</v>
          </cell>
          <cell r="Q105">
            <v>607.12919736194692</v>
          </cell>
          <cell r="R105">
            <v>607.12919736194692</v>
          </cell>
          <cell r="S105">
            <v>607.12919736194692</v>
          </cell>
          <cell r="T105">
            <v>607.12919736194692</v>
          </cell>
          <cell r="U105">
            <v>607.12919736194692</v>
          </cell>
          <cell r="V105">
            <v>452.25002088166349</v>
          </cell>
          <cell r="W105">
            <v>604.76600236465265</v>
          </cell>
          <cell r="X105">
            <v>633.82431041562211</v>
          </cell>
          <cell r="Y105">
            <v>812.66936659672729</v>
          </cell>
          <cell r="Z105">
            <v>545.04395487868214</v>
          </cell>
          <cell r="AA105">
            <v>640.72766536695747</v>
          </cell>
          <cell r="AB105">
            <v>651.16296936316189</v>
          </cell>
          <cell r="AC105">
            <v>647.4704771798896</v>
          </cell>
          <cell r="AD105">
            <v>694.02798731680207</v>
          </cell>
          <cell r="AE105">
            <v>707.51361094266633</v>
          </cell>
          <cell r="AF105">
            <v>671.07031852515206</v>
          </cell>
          <cell r="AG105">
            <v>562.38261382622193</v>
          </cell>
          <cell r="AH105">
            <v>655.49763410004687</v>
          </cell>
          <cell r="AI105">
            <v>678.7763891685031</v>
          </cell>
          <cell r="AJ105">
            <v>711.04555998753551</v>
          </cell>
          <cell r="AK105">
            <v>710.72447371072928</v>
          </cell>
          <cell r="AL105">
            <v>806.24764106060138</v>
          </cell>
          <cell r="AM105">
            <v>747.80993868185612</v>
          </cell>
          <cell r="AN105">
            <v>600.59188076617079</v>
          </cell>
          <cell r="AO105">
            <v>591.60146501559461</v>
          </cell>
          <cell r="AP105">
            <v>643.45689871981097</v>
          </cell>
          <cell r="AQ105">
            <v>664.9696792658325</v>
          </cell>
          <cell r="AR105">
            <v>685.03757156622589</v>
          </cell>
          <cell r="AS105">
            <v>793.88581940355914</v>
          </cell>
          <cell r="AT105">
            <v>689.37223630311075</v>
          </cell>
          <cell r="AU105">
            <v>731.43453856473513</v>
          </cell>
          <cell r="AV105">
            <v>812.66936659672729</v>
          </cell>
          <cell r="AW105">
            <v>699.16536774570272</v>
          </cell>
          <cell r="AX105">
            <v>699.48645402250906</v>
          </cell>
          <cell r="AY105">
            <v>587.58788655551598</v>
          </cell>
          <cell r="AZ105">
            <v>735.608660163217</v>
          </cell>
          <cell r="BA105">
            <v>742.83310139135858</v>
          </cell>
          <cell r="BB105">
            <v>812.66936659672729</v>
          </cell>
          <cell r="BC105">
            <v>639.92494967494167</v>
          </cell>
          <cell r="BD105">
            <v>812.64668987842776</v>
          </cell>
          <cell r="BE105">
            <v>812.64668987842776</v>
          </cell>
          <cell r="BF105">
            <v>812.64668987842788</v>
          </cell>
          <cell r="BG105">
            <v>812.64668987842776</v>
          </cell>
          <cell r="BH105">
            <v>812.64668987842776</v>
          </cell>
          <cell r="BI105">
            <v>0</v>
          </cell>
        </row>
        <row r="107">
          <cell r="G107">
            <v>79.557066242908888</v>
          </cell>
          <cell r="H107">
            <v>82.398390037298498</v>
          </cell>
          <cell r="I107">
            <v>65.350447270960871</v>
          </cell>
          <cell r="J107">
            <v>85.239713831688093</v>
          </cell>
          <cell r="K107">
            <v>68.19177106535048</v>
          </cell>
          <cell r="L107">
            <v>24.878757312890862</v>
          </cell>
          <cell r="M107">
            <v>25.399233407302805</v>
          </cell>
          <cell r="N107">
            <v>30.257010288480934</v>
          </cell>
          <cell r="O107">
            <v>24.913455719184991</v>
          </cell>
          <cell r="P107">
            <v>33.449263667540848</v>
          </cell>
          <cell r="Q107">
            <v>79.583062316477964</v>
          </cell>
          <cell r="R107">
            <v>82.424386110867559</v>
          </cell>
          <cell r="S107">
            <v>82.424386110867559</v>
          </cell>
          <cell r="T107">
            <v>82.424386110867559</v>
          </cell>
          <cell r="U107">
            <v>82.424386110867559</v>
          </cell>
          <cell r="V107">
            <v>127.69013516239661</v>
          </cell>
          <cell r="W107">
            <v>127.69013516239661</v>
          </cell>
          <cell r="X107">
            <v>127.69013516239661</v>
          </cell>
          <cell r="Y107">
            <v>127.69013516239661</v>
          </cell>
          <cell r="Z107">
            <v>127.69013516239661</v>
          </cell>
          <cell r="AA107">
            <v>127.69013516239661</v>
          </cell>
          <cell r="AB107">
            <v>127.69013516239661</v>
          </cell>
          <cell r="AC107">
            <v>127.69013516239661</v>
          </cell>
          <cell r="AD107">
            <v>127.69013516239661</v>
          </cell>
          <cell r="AE107">
            <v>127.69013516239661</v>
          </cell>
          <cell r="AF107">
            <v>127.69013516239661</v>
          </cell>
          <cell r="AG107">
            <v>127.69013516239661</v>
          </cell>
          <cell r="AH107">
            <v>127.69013516239661</v>
          </cell>
          <cell r="AI107">
            <v>127.69013516239661</v>
          </cell>
          <cell r="AJ107">
            <v>127.69013516239661</v>
          </cell>
          <cell r="AK107">
            <v>127.69013516239661</v>
          </cell>
          <cell r="AL107">
            <v>127.69013516239661</v>
          </cell>
          <cell r="AM107">
            <v>127.69013516239661</v>
          </cell>
          <cell r="AN107">
            <v>127.69013516239661</v>
          </cell>
          <cell r="AO107">
            <v>127.69013516239661</v>
          </cell>
          <cell r="AP107">
            <v>127.69013516239661</v>
          </cell>
          <cell r="AQ107">
            <v>127.69013516239661</v>
          </cell>
          <cell r="AR107">
            <v>127.69013516239661</v>
          </cell>
          <cell r="AS107">
            <v>127.69013516239661</v>
          </cell>
          <cell r="AT107">
            <v>127.69013516239661</v>
          </cell>
          <cell r="AU107">
            <v>127.69013516239661</v>
          </cell>
          <cell r="AV107">
            <v>127.69013516239661</v>
          </cell>
          <cell r="AW107">
            <v>127.69013516239661</v>
          </cell>
          <cell r="AX107">
            <v>127.69013516239661</v>
          </cell>
          <cell r="AY107">
            <v>127.69013516239661</v>
          </cell>
          <cell r="AZ107">
            <v>127.69013516239661</v>
          </cell>
          <cell r="BA107">
            <v>127.69013516239661</v>
          </cell>
          <cell r="BB107">
            <v>127.69013516239661</v>
          </cell>
          <cell r="BC107">
            <v>127.69013516239661</v>
          </cell>
          <cell r="BD107">
            <v>127.69013516239661</v>
          </cell>
          <cell r="BE107">
            <v>53.146805218739928</v>
          </cell>
          <cell r="BF107">
            <v>50.268500706072217</v>
          </cell>
          <cell r="BG107">
            <v>52.194326624719508</v>
          </cell>
          <cell r="BH107">
            <v>50.798649736816891</v>
          </cell>
          <cell r="BI107">
            <v>0</v>
          </cell>
        </row>
        <row r="109">
          <cell r="G109">
            <v>16.594168196510559</v>
          </cell>
          <cell r="H109">
            <v>16.594168196510559</v>
          </cell>
          <cell r="I109">
            <v>13.577046706235912</v>
          </cell>
          <cell r="J109">
            <v>17.559647073398445</v>
          </cell>
          <cell r="K109">
            <v>13.878758855263376</v>
          </cell>
          <cell r="L109">
            <v>15.3873196004007</v>
          </cell>
          <cell r="M109">
            <v>15.839887823941897</v>
          </cell>
          <cell r="N109">
            <v>16.292456047483093</v>
          </cell>
          <cell r="O109">
            <v>14.029614929777109</v>
          </cell>
          <cell r="P109">
            <v>15.025265021567742</v>
          </cell>
          <cell r="Q109">
            <v>16.337712869837212</v>
          </cell>
          <cell r="R109">
            <v>15.085607451373235</v>
          </cell>
          <cell r="S109">
            <v>16.594168196510559</v>
          </cell>
          <cell r="T109">
            <v>13.577046706235912</v>
          </cell>
          <cell r="U109">
            <v>1.5085607451373235</v>
          </cell>
          <cell r="V109">
            <v>15.183663899807161</v>
          </cell>
          <cell r="W109">
            <v>12.611567829348024</v>
          </cell>
          <cell r="X109">
            <v>12.1740852132582</v>
          </cell>
          <cell r="Y109">
            <v>8.0707999864846798</v>
          </cell>
          <cell r="Z109">
            <v>7.2410915766591524</v>
          </cell>
          <cell r="AA109">
            <v>7.6936598002003498</v>
          </cell>
          <cell r="AB109">
            <v>10.409069141447532</v>
          </cell>
          <cell r="AC109">
            <v>10.107356992420067</v>
          </cell>
          <cell r="AD109">
            <v>9.911244095552215</v>
          </cell>
          <cell r="AE109">
            <v>9.5491895167192578</v>
          </cell>
          <cell r="AF109">
            <v>10.281185735040861</v>
          </cell>
          <cell r="AG109">
            <v>10.344839729418169</v>
          </cell>
          <cell r="AH109">
            <v>13.527849124961316</v>
          </cell>
          <cell r="AI109">
            <v>13.05964387451067</v>
          </cell>
          <cell r="AJ109">
            <v>13.876643763581738</v>
          </cell>
          <cell r="AK109">
            <v>13.57240125959334</v>
          </cell>
          <cell r="AL109">
            <v>10.455724302221928</v>
          </cell>
          <cell r="AM109">
            <v>11.066208288807358</v>
          </cell>
          <cell r="AN109">
            <v>13.846625752304819</v>
          </cell>
          <cell r="AO109">
            <v>13.176756344642868</v>
          </cell>
          <cell r="AP109">
            <v>11.767684584296136</v>
          </cell>
          <cell r="AQ109">
            <v>13.073937711333057</v>
          </cell>
          <cell r="AR109">
            <v>13.531789883881792</v>
          </cell>
          <cell r="AS109">
            <v>11.086398267705679</v>
          </cell>
          <cell r="AT109">
            <v>13.876466214901837</v>
          </cell>
          <cell r="AU109">
            <v>13.552314784825635</v>
          </cell>
          <cell r="AV109">
            <v>7.9624559229003218</v>
          </cell>
          <cell r="AW109">
            <v>13.305521496067835</v>
          </cell>
          <cell r="AX109">
            <v>10.685531671470136</v>
          </cell>
          <cell r="AY109">
            <v>12.84195927628139</v>
          </cell>
          <cell r="AZ109">
            <v>14.33274587594499</v>
          </cell>
          <cell r="BA109">
            <v>14.169308020937866</v>
          </cell>
          <cell r="BB109">
            <v>11.967035591280702</v>
          </cell>
          <cell r="BC109">
            <v>14.22511887850607</v>
          </cell>
          <cell r="BD109">
            <v>9.6957227394488701</v>
          </cell>
          <cell r="BE109">
            <v>13.611908125259001</v>
          </cell>
          <cell r="BF109">
            <v>14.075871510335949</v>
          </cell>
          <cell r="BG109">
            <v>14.024171454090064</v>
          </cell>
          <cell r="BH109">
            <v>13.773159603103764</v>
          </cell>
          <cell r="BI109">
            <v>0</v>
          </cell>
        </row>
        <row r="111">
          <cell r="G111">
            <v>342.60542120159641</v>
          </cell>
          <cell r="H111">
            <v>361.99818089225278</v>
          </cell>
          <cell r="I111">
            <v>239.17736951809562</v>
          </cell>
          <cell r="J111">
            <v>316.74840828072121</v>
          </cell>
          <cell r="K111">
            <v>245.64162274831443</v>
          </cell>
          <cell r="L111">
            <v>223.24210306472858</v>
          </cell>
          <cell r="M111">
            <v>231.07361554906475</v>
          </cell>
          <cell r="N111">
            <v>277.62271784360217</v>
          </cell>
          <cell r="O111">
            <v>232.12954981661571</v>
          </cell>
          <cell r="P111">
            <v>320.6520392463031</v>
          </cell>
          <cell r="Q111">
            <v>332.77064485689607</v>
          </cell>
          <cell r="R111">
            <v>332.77064485689607</v>
          </cell>
          <cell r="S111">
            <v>332.77064485689607</v>
          </cell>
          <cell r="T111">
            <v>332.77064485689607</v>
          </cell>
          <cell r="U111">
            <v>332.77064485689607</v>
          </cell>
          <cell r="V111">
            <v>247.88056930758393</v>
          </cell>
          <cell r="W111">
            <v>331.47536548870028</v>
          </cell>
          <cell r="X111">
            <v>347.40237402426033</v>
          </cell>
          <cell r="Y111">
            <v>445.42827186190624</v>
          </cell>
          <cell r="Z111">
            <v>298.74140319462106</v>
          </cell>
          <cell r="AA111">
            <v>351.18613848298457</v>
          </cell>
          <cell r="AB111">
            <v>356.90578243221881</v>
          </cell>
          <cell r="AC111">
            <v>354.88190841941287</v>
          </cell>
          <cell r="AD111">
            <v>380.4003198852273</v>
          </cell>
          <cell r="AE111">
            <v>387.79185975808394</v>
          </cell>
          <cell r="AF111">
            <v>367.81710319691189</v>
          </cell>
          <cell r="AG111">
            <v>308.24481160257955</v>
          </cell>
          <cell r="AH111">
            <v>359.28163453420842</v>
          </cell>
          <cell r="AI111">
            <v>372.0408402671157</v>
          </cell>
          <cell r="AJ111">
            <v>389.72773924859399</v>
          </cell>
          <cell r="AK111">
            <v>389.55175020400213</v>
          </cell>
          <cell r="AL111">
            <v>441.90849097006975</v>
          </cell>
          <cell r="AM111">
            <v>409.87848485435779</v>
          </cell>
          <cell r="AN111">
            <v>329.18750790900657</v>
          </cell>
          <cell r="AO111">
            <v>324.2598146604355</v>
          </cell>
          <cell r="AP111">
            <v>352.68204536201506</v>
          </cell>
          <cell r="AQ111">
            <v>364.47331134966726</v>
          </cell>
          <cell r="AR111">
            <v>375.47262663665623</v>
          </cell>
          <cell r="AS111">
            <v>435.13291275328453</v>
          </cell>
          <cell r="AT111">
            <v>377.84847873864589</v>
          </cell>
          <cell r="AU111">
            <v>400.90304358017482</v>
          </cell>
          <cell r="AV111">
            <v>445.42827186190624</v>
          </cell>
          <cell r="AW111">
            <v>383.21614459869647</v>
          </cell>
          <cell r="AX111">
            <v>383.39213364328833</v>
          </cell>
          <cell r="AY111">
            <v>322.05995160303769</v>
          </cell>
          <cell r="AZ111">
            <v>403.19090115986853</v>
          </cell>
          <cell r="BA111">
            <v>407.15065466318453</v>
          </cell>
          <cell r="BB111">
            <v>445.42827186190624</v>
          </cell>
          <cell r="BC111">
            <v>350.74616587150501</v>
          </cell>
          <cell r="BD111">
            <v>445.41584263563186</v>
          </cell>
          <cell r="BE111">
            <v>445.41584263563186</v>
          </cell>
          <cell r="BF111">
            <v>445.41584263563198</v>
          </cell>
          <cell r="BG111">
            <v>445.41584263563186</v>
          </cell>
          <cell r="BH111">
            <v>445.41584263563186</v>
          </cell>
          <cell r="BI111">
            <v>0</v>
          </cell>
        </row>
        <row r="113">
          <cell r="G113">
            <v>438.72021704301795</v>
          </cell>
          <cell r="H113">
            <v>454.38879622312572</v>
          </cell>
          <cell r="I113">
            <v>360.37732114247899</v>
          </cell>
          <cell r="J113">
            <v>470.05737540323349</v>
          </cell>
          <cell r="K113">
            <v>376.04590032258682</v>
          </cell>
          <cell r="L113">
            <v>137.19477506556385</v>
          </cell>
          <cell r="M113">
            <v>140.06495864434135</v>
          </cell>
          <cell r="N113">
            <v>166.85333871293122</v>
          </cell>
          <cell r="O113">
            <v>137.38612063748235</v>
          </cell>
          <cell r="P113">
            <v>184.45713132943314</v>
          </cell>
          <cell r="Q113">
            <v>438.86357329755435</v>
          </cell>
          <cell r="R113">
            <v>454.53215247766212</v>
          </cell>
          <cell r="S113">
            <v>454.53215247766212</v>
          </cell>
          <cell r="T113">
            <v>454.53215247766212</v>
          </cell>
          <cell r="U113">
            <v>454.53215247766212</v>
          </cell>
          <cell r="V113">
            <v>704.15170466007669</v>
          </cell>
          <cell r="W113">
            <v>704.15170466007669</v>
          </cell>
          <cell r="X113">
            <v>704.15170466007669</v>
          </cell>
          <cell r="Y113">
            <v>704.15170466007669</v>
          </cell>
          <cell r="Z113">
            <v>704.15170466007669</v>
          </cell>
          <cell r="AA113">
            <v>704.15170466007669</v>
          </cell>
          <cell r="AB113">
            <v>704.15170466007669</v>
          </cell>
          <cell r="AC113">
            <v>704.15170466007669</v>
          </cell>
          <cell r="AD113">
            <v>704.15170466007669</v>
          </cell>
          <cell r="AE113">
            <v>704.15170466007669</v>
          </cell>
          <cell r="AF113">
            <v>704.15170466007669</v>
          </cell>
          <cell r="AG113">
            <v>704.15170466007669</v>
          </cell>
          <cell r="AH113">
            <v>704.15170466007669</v>
          </cell>
          <cell r="AI113">
            <v>704.15170466007669</v>
          </cell>
          <cell r="AJ113">
            <v>704.15170466007669</v>
          </cell>
          <cell r="AK113">
            <v>704.15170466007669</v>
          </cell>
          <cell r="AL113">
            <v>704.15170466007669</v>
          </cell>
          <cell r="AM113">
            <v>704.15170466007669</v>
          </cell>
          <cell r="AN113">
            <v>704.15170466007669</v>
          </cell>
          <cell r="AO113">
            <v>704.15170466007669</v>
          </cell>
          <cell r="AP113">
            <v>704.15170466007669</v>
          </cell>
          <cell r="AQ113">
            <v>704.15170466007669</v>
          </cell>
          <cell r="AR113">
            <v>704.15170466007669</v>
          </cell>
          <cell r="AS113">
            <v>704.15170466007669</v>
          </cell>
          <cell r="AT113">
            <v>704.15170466007669</v>
          </cell>
          <cell r="AU113">
            <v>704.15170466007669</v>
          </cell>
          <cell r="AV113">
            <v>704.15170466007669</v>
          </cell>
          <cell r="AW113">
            <v>704.15170466007669</v>
          </cell>
          <cell r="AX113">
            <v>704.15170466007669</v>
          </cell>
          <cell r="AY113">
            <v>704.15170466007669</v>
          </cell>
          <cell r="AZ113">
            <v>704.15170466007669</v>
          </cell>
          <cell r="BA113">
            <v>704.15170466007669</v>
          </cell>
          <cell r="BB113">
            <v>704.15170466007669</v>
          </cell>
          <cell r="BC113">
            <v>704.15170466007669</v>
          </cell>
          <cell r="BD113">
            <v>704.15170466007669</v>
          </cell>
          <cell r="BE113">
            <v>293.07991133706292</v>
          </cell>
          <cell r="BF113">
            <v>277.20740069598548</v>
          </cell>
          <cell r="BG113">
            <v>287.8274349043399</v>
          </cell>
          <cell r="BH113">
            <v>280.13092601959784</v>
          </cell>
          <cell r="BI113">
            <v>0</v>
          </cell>
        </row>
        <row r="115">
          <cell r="G115">
            <v>1082.114863228403</v>
          </cell>
          <cell r="H115">
            <v>1120.7618226294173</v>
          </cell>
          <cell r="I115">
            <v>888.88006622333091</v>
          </cell>
          <cell r="J115">
            <v>1159.4087820304317</v>
          </cell>
          <cell r="K115">
            <v>927.52702562434536</v>
          </cell>
          <cell r="L115">
            <v>338.39449263667535</v>
          </cell>
          <cell r="M115">
            <v>345.4738753278192</v>
          </cell>
          <cell r="N115">
            <v>411.54811377849501</v>
          </cell>
          <cell r="O115">
            <v>338.86645148275159</v>
          </cell>
          <cell r="P115">
            <v>454.96832761751051</v>
          </cell>
          <cell r="Q115">
            <v>1082.4684551709311</v>
          </cell>
          <cell r="R115">
            <v>1121.1154145719454</v>
          </cell>
          <cell r="S115">
            <v>1121.1154145719454</v>
          </cell>
          <cell r="T115">
            <v>1121.1154145719454</v>
          </cell>
          <cell r="U115">
            <v>1121.1154145719454</v>
          </cell>
          <cell r="V115">
            <v>1736.808553560621</v>
          </cell>
          <cell r="W115">
            <v>1736.808553560621</v>
          </cell>
          <cell r="X115">
            <v>1736.808553560621</v>
          </cell>
          <cell r="Y115">
            <v>1736.808553560621</v>
          </cell>
          <cell r="Z115">
            <v>1736.808553560621</v>
          </cell>
          <cell r="AA115">
            <v>1736.808553560621</v>
          </cell>
          <cell r="AB115">
            <v>1736.808553560621</v>
          </cell>
          <cell r="AC115">
            <v>1736.808553560621</v>
          </cell>
          <cell r="AD115">
            <v>1736.808553560621</v>
          </cell>
          <cell r="AE115">
            <v>1736.808553560621</v>
          </cell>
          <cell r="AF115">
            <v>1736.808553560621</v>
          </cell>
          <cell r="AG115">
            <v>1736.808553560621</v>
          </cell>
          <cell r="AH115">
            <v>1736.808553560621</v>
          </cell>
          <cell r="AI115">
            <v>1736.808553560621</v>
          </cell>
          <cell r="AJ115">
            <v>1736.808553560621</v>
          </cell>
          <cell r="AK115">
            <v>1736.808553560621</v>
          </cell>
          <cell r="AL115">
            <v>1736.808553560621</v>
          </cell>
          <cell r="AM115">
            <v>1736.808553560621</v>
          </cell>
          <cell r="AN115">
            <v>1736.808553560621</v>
          </cell>
          <cell r="AO115">
            <v>1736.808553560621</v>
          </cell>
          <cell r="AP115">
            <v>1736.808553560621</v>
          </cell>
          <cell r="AQ115">
            <v>1736.808553560621</v>
          </cell>
          <cell r="AR115">
            <v>1736.808553560621</v>
          </cell>
          <cell r="AS115">
            <v>1736.808553560621</v>
          </cell>
          <cell r="AT115">
            <v>1736.808553560621</v>
          </cell>
          <cell r="AU115">
            <v>1736.808553560621</v>
          </cell>
          <cell r="AV115">
            <v>1736.808553560621</v>
          </cell>
          <cell r="AW115">
            <v>1736.808553560621</v>
          </cell>
          <cell r="AX115">
            <v>1736.808553560621</v>
          </cell>
          <cell r="AY115">
            <v>1736.808553560621</v>
          </cell>
          <cell r="AZ115">
            <v>1736.808553560621</v>
          </cell>
          <cell r="BA115">
            <v>1736.808553560621</v>
          </cell>
          <cell r="BB115">
            <v>1736.808553560621</v>
          </cell>
          <cell r="BC115">
            <v>1736.808553560621</v>
          </cell>
          <cell r="BD115">
            <v>1736.808553560621</v>
          </cell>
          <cell r="BE115">
            <v>722.8892488909421</v>
          </cell>
          <cell r="BF115">
            <v>683.73928722009271</v>
          </cell>
          <cell r="BG115">
            <v>709.93387871239111</v>
          </cell>
          <cell r="BH115">
            <v>690.95023871676221</v>
          </cell>
          <cell r="BI115">
            <v>0</v>
          </cell>
        </row>
        <row r="117">
          <cell r="G117">
            <v>294.2630517524787</v>
          </cell>
          <cell r="H117">
            <v>310.91945090827932</v>
          </cell>
          <cell r="I117">
            <v>205.42892292154173</v>
          </cell>
          <cell r="J117">
            <v>272.05451954474444</v>
          </cell>
          <cell r="K117">
            <v>210.98105597347529</v>
          </cell>
          <cell r="L117">
            <v>191.74215719375286</v>
          </cell>
          <cell r="M117">
            <v>198.46862624784981</v>
          </cell>
          <cell r="N117">
            <v>238.44954905253854</v>
          </cell>
          <cell r="O117">
            <v>199.37556589559324</v>
          </cell>
          <cell r="P117">
            <v>275.40733969808252</v>
          </cell>
          <cell r="Q117">
            <v>285.81598372201773</v>
          </cell>
          <cell r="R117">
            <v>285.81598372201773</v>
          </cell>
          <cell r="S117">
            <v>285.81598372201773</v>
          </cell>
          <cell r="T117">
            <v>285.81598372201773</v>
          </cell>
          <cell r="U117">
            <v>285.81598372201773</v>
          </cell>
          <cell r="V117">
            <v>212.90408230776578</v>
          </cell>
          <cell r="W117">
            <v>284.7034710874525</v>
          </cell>
          <cell r="X117">
            <v>298.38314410758232</v>
          </cell>
          <cell r="Y117">
            <v>382.57737473976232</v>
          </cell>
          <cell r="Z117">
            <v>256.58834200740677</v>
          </cell>
          <cell r="AA117">
            <v>301.63301117866285</v>
          </cell>
          <cell r="AB117">
            <v>306.54560093727298</v>
          </cell>
          <cell r="AC117">
            <v>304.80729994576478</v>
          </cell>
          <cell r="AD117">
            <v>326.72500809956392</v>
          </cell>
          <cell r="AE117">
            <v>333.07358563376778</v>
          </cell>
          <cell r="AF117">
            <v>315.91731063062156</v>
          </cell>
          <cell r="AG117">
            <v>264.75079883709748</v>
          </cell>
          <cell r="AH117">
            <v>308.5862151446957</v>
          </cell>
          <cell r="AI117">
            <v>319.54506922159521</v>
          </cell>
          <cell r="AJ117">
            <v>334.73630832129737</v>
          </cell>
          <cell r="AK117">
            <v>334.58515171334011</v>
          </cell>
          <cell r="AL117">
            <v>379.5542425806176</v>
          </cell>
          <cell r="AM117">
            <v>352.0437399324008</v>
          </cell>
          <cell r="AN117">
            <v>282.73843518400844</v>
          </cell>
          <cell r="AO117">
            <v>278.50605016120585</v>
          </cell>
          <cell r="AP117">
            <v>302.91784234629938</v>
          </cell>
          <cell r="AQ117">
            <v>313.0453350794341</v>
          </cell>
          <cell r="AR117">
            <v>322.49262307676133</v>
          </cell>
          <cell r="AS117">
            <v>373.73471317426407</v>
          </cell>
          <cell r="AT117">
            <v>324.533237284184</v>
          </cell>
          <cell r="AU117">
            <v>344.33475292658181</v>
          </cell>
          <cell r="AV117">
            <v>382.57737473976232</v>
          </cell>
          <cell r="AW117">
            <v>329.14351382687965</v>
          </cell>
          <cell r="AX117">
            <v>329.29467043483692</v>
          </cell>
          <cell r="AY117">
            <v>276.61659256174045</v>
          </cell>
          <cell r="AZ117">
            <v>346.29978883002588</v>
          </cell>
          <cell r="BA117">
            <v>349.70081250906367</v>
          </cell>
          <cell r="BB117">
            <v>382.57737473976232</v>
          </cell>
          <cell r="BC117">
            <v>301.25511965876979</v>
          </cell>
          <cell r="BD117">
            <v>382.56669930432531</v>
          </cell>
          <cell r="BE117">
            <v>382.56669930432531</v>
          </cell>
          <cell r="BF117">
            <v>382.56669930432537</v>
          </cell>
          <cell r="BG117">
            <v>382.56669930432531</v>
          </cell>
          <cell r="BH117">
            <v>382.56669930432531</v>
          </cell>
          <cell r="BI117">
            <v>0</v>
          </cell>
        </row>
        <row r="119">
          <cell r="G119">
            <v>11.658254594442953</v>
          </cell>
          <cell r="H119">
            <v>11.658254594442953</v>
          </cell>
          <cell r="I119">
            <v>9.5385719409078717</v>
          </cell>
          <cell r="J119">
            <v>12.336553043574179</v>
          </cell>
          <cell r="K119">
            <v>9.7505402062613786</v>
          </cell>
          <cell r="L119">
            <v>10.81038153302892</v>
          </cell>
          <cell r="M119">
            <v>11.128333931059183</v>
          </cell>
          <cell r="N119">
            <v>11.446286329089446</v>
          </cell>
          <cell r="O119">
            <v>9.856524338938133</v>
          </cell>
          <cell r="P119">
            <v>10.556019614604711</v>
          </cell>
          <cell r="Q119">
            <v>11.478081568892472</v>
          </cell>
          <cell r="R119">
            <v>10.598413267675411</v>
          </cell>
          <cell r="S119">
            <v>11.658254594442953</v>
          </cell>
          <cell r="T119">
            <v>9.5385719409078717</v>
          </cell>
          <cell r="U119">
            <v>1.0598413267675413</v>
          </cell>
          <cell r="V119">
            <v>10.667302953915302</v>
          </cell>
          <cell r="W119">
            <v>8.8602734917766455</v>
          </cell>
          <cell r="X119">
            <v>8.5529195070140585</v>
          </cell>
          <cell r="Y119">
            <v>5.6701510982063459</v>
          </cell>
          <cell r="Z119">
            <v>5.087238368484198</v>
          </cell>
          <cell r="AA119">
            <v>5.4051907665144601</v>
          </cell>
          <cell r="AB119">
            <v>7.3129051546960344</v>
          </cell>
          <cell r="AC119">
            <v>7.1009368893425266</v>
          </cell>
          <cell r="AD119">
            <v>6.9631575168627462</v>
          </cell>
          <cell r="AE119">
            <v>6.7087955984385363</v>
          </cell>
          <cell r="AF119">
            <v>7.223060500077727</v>
          </cell>
          <cell r="AG119">
            <v>7.2677806971744365</v>
          </cell>
          <cell r="AH119">
            <v>9.504008115765334</v>
          </cell>
          <cell r="AI119">
            <v>9.1750699040051114</v>
          </cell>
          <cell r="AJ119">
            <v>9.7490542458309957</v>
          </cell>
          <cell r="AK119">
            <v>9.5353082762865018</v>
          </cell>
          <cell r="AL119">
            <v>7.3456827989871751</v>
          </cell>
          <cell r="AM119">
            <v>7.774579123115072</v>
          </cell>
          <cell r="AN119">
            <v>9.7279650527035724</v>
          </cell>
          <cell r="AO119">
            <v>9.2573474232405957</v>
          </cell>
          <cell r="AP119">
            <v>8.2674022130060472</v>
          </cell>
          <cell r="AQ119">
            <v>9.1851120577806675</v>
          </cell>
          <cell r="AR119">
            <v>9.5067767011048456</v>
          </cell>
          <cell r="AS119">
            <v>7.7887636192263354</v>
          </cell>
          <cell r="AT119">
            <v>9.7489295087734558</v>
          </cell>
          <cell r="AU119">
            <v>9.5211964971377281</v>
          </cell>
          <cell r="AV119">
            <v>5.5940338344721754</v>
          </cell>
          <cell r="AW119">
            <v>9.3478115489760416</v>
          </cell>
          <cell r="AX119">
            <v>7.5071342671564647</v>
          </cell>
          <cell r="AY119">
            <v>9.0221353044884189</v>
          </cell>
          <cell r="AZ119">
            <v>10.069489382080379</v>
          </cell>
          <cell r="BA119">
            <v>9.9546659030437255</v>
          </cell>
          <cell r="BB119">
            <v>8.4074565239882233</v>
          </cell>
          <cell r="BC119">
            <v>9.9938758941055941</v>
          </cell>
          <cell r="BD119">
            <v>6.8117427059341233</v>
          </cell>
          <cell r="BE119">
            <v>9.5630638764892044</v>
          </cell>
          <cell r="BF119">
            <v>9.8890219601769456</v>
          </cell>
          <cell r="BG119">
            <v>9.8527000179666508</v>
          </cell>
          <cell r="BH119">
            <v>9.6763513133876522</v>
          </cell>
          <cell r="BI119">
            <v>0</v>
          </cell>
        </row>
        <row r="121">
          <cell r="G121">
            <v>293.00715243172044</v>
          </cell>
          <cell r="H121">
            <v>308.42858150707411</v>
          </cell>
          <cell r="I121">
            <v>246.74286520565931</v>
          </cell>
          <cell r="J121">
            <v>308.42858150707411</v>
          </cell>
          <cell r="K121">
            <v>262.16429428101299</v>
          </cell>
          <cell r="L121">
            <v>398.33531201187225</v>
          </cell>
          <cell r="M121">
            <v>366.03785428117988</v>
          </cell>
          <cell r="N121">
            <v>428.32580847608654</v>
          </cell>
          <cell r="O121">
            <v>404.10271517806729</v>
          </cell>
          <cell r="P121">
            <v>392.7601556178837</v>
          </cell>
          <cell r="Q121">
            <v>594.39241524350723</v>
          </cell>
          <cell r="R121">
            <v>564.31540773179995</v>
          </cell>
          <cell r="S121">
            <v>566.82230564137262</v>
          </cell>
          <cell r="T121">
            <v>597.23382253671923</v>
          </cell>
          <cell r="U121">
            <v>572.83770714371417</v>
          </cell>
          <cell r="V121">
            <v>598.84869542325384</v>
          </cell>
          <cell r="W121">
            <v>598.84869542325384</v>
          </cell>
          <cell r="X121">
            <v>598.84869542325384</v>
          </cell>
          <cell r="Y121">
            <v>598.84869542325384</v>
          </cell>
          <cell r="Z121">
            <v>598.84869542325384</v>
          </cell>
          <cell r="AA121">
            <v>598.84869542325384</v>
          </cell>
          <cell r="AB121">
            <v>598.84869542325384</v>
          </cell>
          <cell r="AC121">
            <v>598.84869542325384</v>
          </cell>
          <cell r="AD121">
            <v>598.84869542325384</v>
          </cell>
          <cell r="AE121">
            <v>598.84869542325384</v>
          </cell>
          <cell r="AF121">
            <v>598.84869542325384</v>
          </cell>
          <cell r="AG121">
            <v>569.43493927565908</v>
          </cell>
          <cell r="AH121">
            <v>598.84869542325384</v>
          </cell>
          <cell r="AI121">
            <v>598.84869542325384</v>
          </cell>
          <cell r="AJ121">
            <v>598.84869542325384</v>
          </cell>
          <cell r="AK121">
            <v>598.84869542325384</v>
          </cell>
          <cell r="AL121">
            <v>598.84869542325384</v>
          </cell>
          <cell r="AM121">
            <v>598.84869542325384</v>
          </cell>
          <cell r="AN121">
            <v>598.84869542325384</v>
          </cell>
          <cell r="AO121">
            <v>598.84869542325384</v>
          </cell>
          <cell r="AP121">
            <v>598.84869542325384</v>
          </cell>
          <cell r="AQ121">
            <v>598.84869542325384</v>
          </cell>
          <cell r="AR121">
            <v>598.84869542325384</v>
          </cell>
          <cell r="AS121">
            <v>598.84869542325384</v>
          </cell>
          <cell r="AT121">
            <v>598.84869542325384</v>
          </cell>
          <cell r="AU121">
            <v>598.84869542325384</v>
          </cell>
          <cell r="AV121">
            <v>598.84869542325384</v>
          </cell>
          <cell r="AW121">
            <v>598.84869542325384</v>
          </cell>
          <cell r="AX121">
            <v>598.84869542325384</v>
          </cell>
          <cell r="AY121">
            <v>520.21976559079451</v>
          </cell>
          <cell r="AZ121">
            <v>598.84869542325384</v>
          </cell>
          <cell r="BA121">
            <v>598.84869542325384</v>
          </cell>
          <cell r="BB121">
            <v>598.84869542325384</v>
          </cell>
          <cell r="BC121">
            <v>598.84869542325384</v>
          </cell>
          <cell r="BD121">
            <v>598.84869542325384</v>
          </cell>
          <cell r="BE121">
            <v>679.31832802247402</v>
          </cell>
          <cell r="BF121">
            <v>678.64978987212601</v>
          </cell>
          <cell r="BG121">
            <v>671.21230294950328</v>
          </cell>
          <cell r="BH121">
            <v>664.02551783326112</v>
          </cell>
          <cell r="BI121">
            <v>0</v>
          </cell>
        </row>
        <row r="123">
          <cell r="G123">
            <v>831.42558983795027</v>
          </cell>
          <cell r="H123">
            <v>878.48741567783418</v>
          </cell>
          <cell r="I123">
            <v>580.42918535856904</v>
          </cell>
          <cell r="J123">
            <v>768.67648871810502</v>
          </cell>
          <cell r="K123">
            <v>596.1164606385305</v>
          </cell>
          <cell r="L123">
            <v>541.75791079511259</v>
          </cell>
          <cell r="M123">
            <v>560.76321393297826</v>
          </cell>
          <cell r="N123">
            <v>673.72731910074117</v>
          </cell>
          <cell r="O123">
            <v>563.32572671561184</v>
          </cell>
          <cell r="P123">
            <v>778.14971499305886</v>
          </cell>
          <cell r="Q123">
            <v>807.55882002841668</v>
          </cell>
          <cell r="R123">
            <v>807.55882002841668</v>
          </cell>
          <cell r="S123">
            <v>807.55882002841668</v>
          </cell>
          <cell r="T123">
            <v>807.55882002841668</v>
          </cell>
          <cell r="U123">
            <v>807.55882002841668</v>
          </cell>
          <cell r="V123">
            <v>601.54987572322909</v>
          </cell>
          <cell r="W123">
            <v>804.41547101505296</v>
          </cell>
          <cell r="X123">
            <v>843.06670548644252</v>
          </cell>
          <cell r="Y123">
            <v>1080.9533088075916</v>
          </cell>
          <cell r="Z123">
            <v>724.97757475341245</v>
          </cell>
          <cell r="AA123">
            <v>852.24904295754607</v>
          </cell>
          <cell r="AB123">
            <v>866.12932053014458</v>
          </cell>
          <cell r="AC123">
            <v>861.21783769676358</v>
          </cell>
          <cell r="AD123">
            <v>923.14522994374136</v>
          </cell>
          <cell r="AE123">
            <v>941.08281942217627</v>
          </cell>
          <cell r="AF123">
            <v>892.60861928402471</v>
          </cell>
          <cell r="AG123">
            <v>748.04018979711452</v>
          </cell>
          <cell r="AH123">
            <v>871.89497429107007</v>
          </cell>
          <cell r="AI123">
            <v>902.85867041455901</v>
          </cell>
          <cell r="AJ123">
            <v>945.78075952367124</v>
          </cell>
          <cell r="AK123">
            <v>945.35367405989894</v>
          </cell>
          <cell r="AL123">
            <v>1072.4115995321465</v>
          </cell>
          <cell r="AM123">
            <v>994.68204512559498</v>
          </cell>
          <cell r="AN123">
            <v>798.86335998601351</v>
          </cell>
          <cell r="AO123">
            <v>786.90496700039023</v>
          </cell>
          <cell r="AP123">
            <v>855.87926939961028</v>
          </cell>
          <cell r="AQ123">
            <v>884.4939954723518</v>
          </cell>
          <cell r="AR123">
            <v>911.18683695811808</v>
          </cell>
          <cell r="AS123">
            <v>1055.9688091769144</v>
          </cell>
          <cell r="AT123">
            <v>916.95249071904357</v>
          </cell>
          <cell r="AU123">
            <v>972.9006864732097</v>
          </cell>
          <cell r="AV123">
            <v>1080.9533088075916</v>
          </cell>
          <cell r="AW123">
            <v>929.9785973640976</v>
          </cell>
          <cell r="AX123">
            <v>930.40568282786978</v>
          </cell>
          <cell r="AY123">
            <v>781.56639870323693</v>
          </cell>
          <cell r="AZ123">
            <v>978.45279750224915</v>
          </cell>
          <cell r="BA123">
            <v>988.06222043712501</v>
          </cell>
          <cell r="BB123">
            <v>1080.9533088075916</v>
          </cell>
          <cell r="BC123">
            <v>851.18132929811543</v>
          </cell>
          <cell r="BD123">
            <v>1080.9231458967126</v>
          </cell>
          <cell r="BE123">
            <v>1080.9231458967126</v>
          </cell>
          <cell r="BF123">
            <v>1080.9231458967129</v>
          </cell>
          <cell r="BG123">
            <v>1080.9231458967126</v>
          </cell>
          <cell r="BH123">
            <v>1080.9231458967126</v>
          </cell>
          <cell r="BI123">
            <v>0</v>
          </cell>
        </row>
        <row r="125">
          <cell r="G125">
            <v>304.76471214622245</v>
          </cell>
          <cell r="H125">
            <v>322.01554490921615</v>
          </cell>
          <cell r="I125">
            <v>212.76027074358925</v>
          </cell>
          <cell r="J125">
            <v>281.76360179556411</v>
          </cell>
          <cell r="K125">
            <v>218.51054833125383</v>
          </cell>
          <cell r="L125">
            <v>198.58505169246956</v>
          </cell>
          <cell r="M125">
            <v>205.55157498794838</v>
          </cell>
          <cell r="N125">
            <v>246.95933704759221</v>
          </cell>
          <cell r="O125">
            <v>206.49088149969833</v>
          </cell>
          <cell r="P125">
            <v>285.23607740140284</v>
          </cell>
          <cell r="Q125">
            <v>296.01618513458652</v>
          </cell>
          <cell r="R125">
            <v>296.01618513458652</v>
          </cell>
          <cell r="S125">
            <v>296.01618513458652</v>
          </cell>
          <cell r="T125">
            <v>296.01618513458652</v>
          </cell>
          <cell r="U125">
            <v>296.01618513458652</v>
          </cell>
          <cell r="V125">
            <v>220.50220363330183</v>
          </cell>
          <cell r="W125">
            <v>294.86396914683991</v>
          </cell>
          <cell r="X125">
            <v>309.03184236573503</v>
          </cell>
          <cell r="Y125">
            <v>396.23079687318915</v>
          </cell>
          <cell r="Z125">
            <v>265.74546728259133</v>
          </cell>
          <cell r="AA125">
            <v>312.39769069950574</v>
          </cell>
          <cell r="AB125">
            <v>317.48560097148464</v>
          </cell>
          <cell r="AC125">
            <v>315.68526349063058</v>
          </cell>
          <cell r="AD125">
            <v>338.38517085792114</v>
          </cell>
          <cell r="AE125">
            <v>344.9603164401708</v>
          </cell>
          <cell r="AF125">
            <v>327.19176825956748</v>
          </cell>
          <cell r="AG125">
            <v>274.19922588834089</v>
          </cell>
          <cell r="AH125">
            <v>319.59904062292202</v>
          </cell>
          <cell r="AI125">
            <v>330.94899430656733</v>
          </cell>
          <cell r="AJ125">
            <v>346.68237837837904</v>
          </cell>
          <cell r="AK125">
            <v>346.52582729308739</v>
          </cell>
          <cell r="AL125">
            <v>393.09977516735597</v>
          </cell>
          <cell r="AM125">
            <v>364.60747764427401</v>
          </cell>
          <cell r="AN125">
            <v>292.82880503804836</v>
          </cell>
          <cell r="AO125">
            <v>288.4453746498819</v>
          </cell>
          <cell r="AP125">
            <v>313.7283749244848</v>
          </cell>
          <cell r="AQ125">
            <v>324.21729763902596</v>
          </cell>
          <cell r="AR125">
            <v>334.00174046975468</v>
          </cell>
          <cell r="AS125">
            <v>387.0725583836271</v>
          </cell>
          <cell r="AT125">
            <v>336.11518012119205</v>
          </cell>
          <cell r="AU125">
            <v>356.62337229439942</v>
          </cell>
          <cell r="AV125">
            <v>396.23079687318915</v>
          </cell>
          <cell r="AW125">
            <v>340.88998822258765</v>
          </cell>
          <cell r="AX125">
            <v>341.04653930787936</v>
          </cell>
          <cell r="AY125">
            <v>286.48848608373612</v>
          </cell>
          <cell r="AZ125">
            <v>358.65853640319096</v>
          </cell>
          <cell r="BA125">
            <v>362.18093582225333</v>
          </cell>
          <cell r="BB125">
            <v>396.23079687318915</v>
          </cell>
          <cell r="BC125">
            <v>312.00631298627655</v>
          </cell>
          <cell r="BD125">
            <v>396.2197404527904</v>
          </cell>
          <cell r="BE125">
            <v>396.2197404527904</v>
          </cell>
          <cell r="BF125">
            <v>396.21974045279046</v>
          </cell>
          <cell r="BG125">
            <v>396.2197404527904</v>
          </cell>
          <cell r="BH125">
            <v>396.2197404527904</v>
          </cell>
          <cell r="BI125">
            <v>0</v>
          </cell>
        </row>
        <row r="126">
          <cell r="G126">
            <v>153.65575784804179</v>
          </cell>
          <cell r="H126">
            <v>162.35325357528944</v>
          </cell>
          <cell r="I126">
            <v>107.26911396938767</v>
          </cell>
          <cell r="J126">
            <v>142.05909687837826</v>
          </cell>
          <cell r="K126">
            <v>110.16827921180356</v>
          </cell>
          <cell r="L126">
            <v>100.12227596894105</v>
          </cell>
          <cell r="M126">
            <v>103.63464591818652</v>
          </cell>
          <cell r="N126">
            <v>124.51154145920735</v>
          </cell>
          <cell r="O126">
            <v>104.10822388887131</v>
          </cell>
          <cell r="P126">
            <v>143.80984376461222</v>
          </cell>
          <cell r="Q126">
            <v>149.24494027483792</v>
          </cell>
          <cell r="R126">
            <v>149.24494027483792</v>
          </cell>
          <cell r="S126">
            <v>149.24494027483792</v>
          </cell>
          <cell r="T126">
            <v>149.24494027483792</v>
          </cell>
          <cell r="U126">
            <v>149.24494027483792</v>
          </cell>
          <cell r="V126">
            <v>111.17242861825264</v>
          </cell>
          <cell r="W126">
            <v>148.66401796413123</v>
          </cell>
          <cell r="X126">
            <v>155.80715235529337</v>
          </cell>
          <cell r="Y126">
            <v>199.77097396719734</v>
          </cell>
          <cell r="Z126">
            <v>133.98310087290298</v>
          </cell>
          <cell r="AA126">
            <v>157.50414008358052</v>
          </cell>
          <cell r="AB126">
            <v>160.0693540914564</v>
          </cell>
          <cell r="AC126">
            <v>159.16166298097724</v>
          </cell>
          <cell r="AD126">
            <v>170.60646393919282</v>
          </cell>
          <cell r="AE126">
            <v>173.92150973398631</v>
          </cell>
          <cell r="AF126">
            <v>164.96299312186582</v>
          </cell>
          <cell r="AG126">
            <v>138.24530260906604</v>
          </cell>
          <cell r="AH126">
            <v>161.13490452549718</v>
          </cell>
          <cell r="AI126">
            <v>166.85730500460497</v>
          </cell>
          <cell r="AJ126">
            <v>174.78973601357507</v>
          </cell>
          <cell r="AK126">
            <v>174.71080635179428</v>
          </cell>
          <cell r="AL126">
            <v>198.19238073158138</v>
          </cell>
          <cell r="AM126">
            <v>183.82718228747632</v>
          </cell>
          <cell r="AN126">
            <v>147.63793236098087</v>
          </cell>
          <cell r="AO126">
            <v>145.42790183111856</v>
          </cell>
          <cell r="AP126">
            <v>158.17504220871729</v>
          </cell>
          <cell r="AQ126">
            <v>163.46332954803069</v>
          </cell>
          <cell r="AR126">
            <v>168.39643340933051</v>
          </cell>
          <cell r="AS126">
            <v>195.1535887530207</v>
          </cell>
          <cell r="AT126">
            <v>169.46198384337126</v>
          </cell>
          <cell r="AU126">
            <v>179.80176953665568</v>
          </cell>
          <cell r="AV126">
            <v>199.77097396719734</v>
          </cell>
          <cell r="AW126">
            <v>171.86933852768558</v>
          </cell>
          <cell r="AX126">
            <v>171.94826818946638</v>
          </cell>
          <cell r="AY126">
            <v>144.44128105885861</v>
          </cell>
          <cell r="AZ126">
            <v>180.82785513980605</v>
          </cell>
          <cell r="BA126">
            <v>182.60377252987396</v>
          </cell>
          <cell r="BB126">
            <v>199.77097396719734</v>
          </cell>
          <cell r="BC126">
            <v>157.30681592912853</v>
          </cell>
          <cell r="BD126">
            <v>199.76539955983404</v>
          </cell>
          <cell r="BE126">
            <v>199.76539955983404</v>
          </cell>
          <cell r="BF126">
            <v>199.76539955983407</v>
          </cell>
          <cell r="BG126">
            <v>199.76539955983404</v>
          </cell>
          <cell r="BH126">
            <v>199.76539955983404</v>
          </cell>
          <cell r="BI126">
            <v>0</v>
          </cell>
        </row>
        <row r="128">
          <cell r="G128">
            <v>172.75972667363885</v>
          </cell>
          <cell r="H128">
            <v>181.85234386698824</v>
          </cell>
          <cell r="I128">
            <v>145.48187509359059</v>
          </cell>
          <cell r="J128">
            <v>181.85234386698824</v>
          </cell>
          <cell r="K128">
            <v>154.57449228694</v>
          </cell>
          <cell r="L128">
            <v>234.86218359009507</v>
          </cell>
          <cell r="M128">
            <v>215.81930383954682</v>
          </cell>
          <cell r="N128">
            <v>252.54485764417558</v>
          </cell>
          <cell r="O128">
            <v>238.2626978312644</v>
          </cell>
          <cell r="P128">
            <v>231.57501982363138</v>
          </cell>
          <cell r="Q128">
            <v>350.45926470440531</v>
          </cell>
          <cell r="R128">
            <v>332.72558293670721</v>
          </cell>
          <cell r="S128">
            <v>334.20367312686881</v>
          </cell>
          <cell r="T128">
            <v>352.1345847205547</v>
          </cell>
          <cell r="U128">
            <v>337.75040948040845</v>
          </cell>
          <cell r="V128">
            <v>353.08672870808215</v>
          </cell>
          <cell r="W128">
            <v>353.08672870808215</v>
          </cell>
          <cell r="X128">
            <v>353.08672870808215</v>
          </cell>
          <cell r="Y128">
            <v>353.08672870808215</v>
          </cell>
          <cell r="Z128">
            <v>353.08672870808215</v>
          </cell>
          <cell r="AA128">
            <v>353.08672870808215</v>
          </cell>
          <cell r="AB128">
            <v>353.08672870808215</v>
          </cell>
          <cell r="AC128">
            <v>353.08672870808215</v>
          </cell>
          <cell r="AD128">
            <v>353.08672870808215</v>
          </cell>
          <cell r="AE128">
            <v>353.08672870808215</v>
          </cell>
          <cell r="AF128">
            <v>353.08672870808215</v>
          </cell>
          <cell r="AG128">
            <v>335.74410607811853</v>
          </cell>
          <cell r="AH128">
            <v>353.08672870808215</v>
          </cell>
          <cell r="AI128">
            <v>353.08672870808215</v>
          </cell>
          <cell r="AJ128">
            <v>353.08672870808215</v>
          </cell>
          <cell r="AK128">
            <v>353.08672870808215</v>
          </cell>
          <cell r="AL128">
            <v>353.08672870808215</v>
          </cell>
          <cell r="AM128">
            <v>353.08672870808215</v>
          </cell>
          <cell r="AN128">
            <v>353.08672870808215</v>
          </cell>
          <cell r="AO128">
            <v>353.08672870808215</v>
          </cell>
          <cell r="AP128">
            <v>353.08672870808215</v>
          </cell>
          <cell r="AQ128">
            <v>353.08672870808215</v>
          </cell>
          <cell r="AR128">
            <v>353.08672870808215</v>
          </cell>
          <cell r="AS128">
            <v>353.08672870808215</v>
          </cell>
          <cell r="AT128">
            <v>353.08672870808215</v>
          </cell>
          <cell r="AU128">
            <v>353.08672870808215</v>
          </cell>
          <cell r="AV128">
            <v>353.08672870808215</v>
          </cell>
          <cell r="AW128">
            <v>353.08672870808215</v>
          </cell>
          <cell r="AX128">
            <v>353.08672870808215</v>
          </cell>
          <cell r="AY128">
            <v>306.72638455347357</v>
          </cell>
          <cell r="AZ128">
            <v>353.08672870808215</v>
          </cell>
          <cell r="BA128">
            <v>353.08672870808215</v>
          </cell>
          <cell r="BB128">
            <v>353.08672870808215</v>
          </cell>
          <cell r="BC128">
            <v>353.08672870808215</v>
          </cell>
          <cell r="BD128">
            <v>353.08672870808215</v>
          </cell>
          <cell r="BE128">
            <v>400.53236823597382</v>
          </cell>
          <cell r="BF128">
            <v>400.13819196018494</v>
          </cell>
          <cell r="BG128">
            <v>395.75298089203369</v>
          </cell>
          <cell r="BH128">
            <v>391.51558592730328</v>
          </cell>
          <cell r="BI128">
            <v>0</v>
          </cell>
        </row>
        <row r="130">
          <cell r="G130">
            <v>452.76510690200462</v>
          </cell>
          <cell r="H130">
            <v>452.76510690200462</v>
          </cell>
          <cell r="I130">
            <v>370.44417837436743</v>
          </cell>
          <cell r="J130">
            <v>479.10780403084851</v>
          </cell>
          <cell r="K130">
            <v>378.67627122713117</v>
          </cell>
          <cell r="L130">
            <v>419.83673549094976</v>
          </cell>
          <cell r="M130">
            <v>432.18487477009535</v>
          </cell>
          <cell r="N130">
            <v>444.53301404924093</v>
          </cell>
          <cell r="O130">
            <v>382.79231765351301</v>
          </cell>
          <cell r="P130">
            <v>409.9582240676333</v>
          </cell>
          <cell r="Q130">
            <v>445.76782797715549</v>
          </cell>
          <cell r="R130">
            <v>411.60464263818602</v>
          </cell>
          <cell r="S130">
            <v>452.76510690200462</v>
          </cell>
          <cell r="T130">
            <v>370.44417837436743</v>
          </cell>
          <cell r="U130">
            <v>41.160464263818604</v>
          </cell>
          <cell r="V130">
            <v>414.28007281533422</v>
          </cell>
          <cell r="W130">
            <v>344.10148124552353</v>
          </cell>
          <cell r="X130">
            <v>332.16494660901611</v>
          </cell>
          <cell r="Y130">
            <v>220.20848381142952</v>
          </cell>
          <cell r="Z130">
            <v>197.5702284663293</v>
          </cell>
          <cell r="AA130">
            <v>209.91836774547488</v>
          </cell>
          <cell r="AB130">
            <v>284.00720342034833</v>
          </cell>
          <cell r="AC130">
            <v>275.77511056758465</v>
          </cell>
          <cell r="AD130">
            <v>270.42425021328825</v>
          </cell>
          <cell r="AE130">
            <v>260.54573878997178</v>
          </cell>
          <cell r="AF130">
            <v>280.51795686776222</v>
          </cell>
          <cell r="AG130">
            <v>282.25473012615561</v>
          </cell>
          <cell r="AH130">
            <v>369.10184244759307</v>
          </cell>
          <cell r="AI130">
            <v>356.32705327093862</v>
          </cell>
          <cell r="AJ130">
            <v>378.61856181379966</v>
          </cell>
          <cell r="AK130">
            <v>370.31742925860436</v>
          </cell>
          <cell r="AL130">
            <v>285.28017044137636</v>
          </cell>
          <cell r="AM130">
            <v>301.9369768672891</v>
          </cell>
          <cell r="AN130">
            <v>377.79953262692919</v>
          </cell>
          <cell r="AO130">
            <v>359.52241922306342</v>
          </cell>
          <cell r="AP130">
            <v>321.07647130624417</v>
          </cell>
          <cell r="AQ130">
            <v>356.71705477509892</v>
          </cell>
          <cell r="AR130">
            <v>369.20936444645287</v>
          </cell>
          <cell r="AS130">
            <v>302.48785220168338</v>
          </cell>
          <cell r="AT130">
            <v>378.61371747052902</v>
          </cell>
          <cell r="AU130">
            <v>369.76937799217228</v>
          </cell>
          <cell r="AV130">
            <v>217.25236025343852</v>
          </cell>
          <cell r="AW130">
            <v>363.03572382861984</v>
          </cell>
          <cell r="AX130">
            <v>291.55037072332919</v>
          </cell>
          <cell r="AY130">
            <v>350.38761784874464</v>
          </cell>
          <cell r="AZ130">
            <v>391.06312180721972</v>
          </cell>
          <cell r="BA130">
            <v>386.60378663489718</v>
          </cell>
          <cell r="BB130">
            <v>326.51568217355174</v>
          </cell>
          <cell r="BC130">
            <v>388.12656310636106</v>
          </cell>
          <cell r="BD130">
            <v>264.54383796964737</v>
          </cell>
          <cell r="BE130">
            <v>371.39535796492163</v>
          </cell>
          <cell r="BF130">
            <v>384.05440957602639</v>
          </cell>
          <cell r="BG130">
            <v>382.64379464095964</v>
          </cell>
          <cell r="BH130">
            <v>375.79503872866383</v>
          </cell>
          <cell r="BI130">
            <v>0</v>
          </cell>
        </row>
        <row r="131">
          <cell r="G131">
            <v>172.96992758783065</v>
          </cell>
          <cell r="H131">
            <v>172.96992758783065</v>
          </cell>
          <cell r="I131">
            <v>141.52084984458872</v>
          </cell>
          <cell r="J131">
            <v>183.03363246566809</v>
          </cell>
          <cell r="K131">
            <v>144.66575761891292</v>
          </cell>
          <cell r="L131">
            <v>160.39029649053387</v>
          </cell>
          <cell r="M131">
            <v>165.10765815202018</v>
          </cell>
          <cell r="N131">
            <v>169.82501981350646</v>
          </cell>
          <cell r="O131">
            <v>146.238211506075</v>
          </cell>
          <cell r="P131">
            <v>156.61640716134485</v>
          </cell>
          <cell r="Q131">
            <v>170.2967559796551</v>
          </cell>
          <cell r="R131">
            <v>157.24538871620967</v>
          </cell>
          <cell r="S131">
            <v>172.96992758783065</v>
          </cell>
          <cell r="T131">
            <v>141.52084984458872</v>
          </cell>
          <cell r="U131">
            <v>15.724538871620968</v>
          </cell>
          <cell r="V131">
            <v>158.26748374286504</v>
          </cell>
          <cell r="W131">
            <v>131.45714496675129</v>
          </cell>
          <cell r="X131">
            <v>126.89702869398121</v>
          </cell>
          <cell r="Y131">
            <v>84.126282963172187</v>
          </cell>
          <cell r="Z131">
            <v>75.477786583780656</v>
          </cell>
          <cell r="AA131">
            <v>80.195148245266935</v>
          </cell>
          <cell r="AB131">
            <v>108.49931821418468</v>
          </cell>
          <cell r="AC131">
            <v>105.35441043986049</v>
          </cell>
          <cell r="AD131">
            <v>103.31022038654976</v>
          </cell>
          <cell r="AE131">
            <v>99.536331057360727</v>
          </cell>
          <cell r="AF131">
            <v>107.16632078497346</v>
          </cell>
          <cell r="AG131">
            <v>107.82982055596135</v>
          </cell>
          <cell r="AH131">
            <v>141.00803703169024</v>
          </cell>
          <cell r="AI131">
            <v>136.1276822403172</v>
          </cell>
          <cell r="AJ131">
            <v>144.64371088233159</v>
          </cell>
          <cell r="AK131">
            <v>141.47242785923439</v>
          </cell>
          <cell r="AL131">
            <v>108.98563001271417</v>
          </cell>
          <cell r="AM131">
            <v>115.34903248656741</v>
          </cell>
          <cell r="AN131">
            <v>144.33081702857453</v>
          </cell>
          <cell r="AO131">
            <v>137.34840841583335</v>
          </cell>
          <cell r="AP131">
            <v>122.66089666670679</v>
          </cell>
          <cell r="AQ131">
            <v>136.2766745785195</v>
          </cell>
          <cell r="AR131">
            <v>141.04911367844008</v>
          </cell>
          <cell r="AS131">
            <v>115.5594834803555</v>
          </cell>
          <cell r="AT131">
            <v>144.64186019708231</v>
          </cell>
          <cell r="AU131">
            <v>141.26305574459019</v>
          </cell>
          <cell r="AV131">
            <v>82.996954598482077</v>
          </cell>
          <cell r="AW131">
            <v>138.69059674694211</v>
          </cell>
          <cell r="AX131">
            <v>111.38103564843449</v>
          </cell>
          <cell r="AY131">
            <v>133.85863875788328</v>
          </cell>
          <cell r="AZ131">
            <v>149.39790816500818</v>
          </cell>
          <cell r="BA131">
            <v>147.69430762228029</v>
          </cell>
          <cell r="BB131">
            <v>124.73883928090378</v>
          </cell>
          <cell r="BC131">
            <v>148.27605416587727</v>
          </cell>
          <cell r="BD131">
            <v>101.06372553863893</v>
          </cell>
          <cell r="BE131">
            <v>141.88422913860484</v>
          </cell>
          <cell r="BF131">
            <v>146.72036868894639</v>
          </cell>
          <cell r="BG131">
            <v>146.18147123538088</v>
          </cell>
          <cell r="BH131">
            <v>143.56503989789945</v>
          </cell>
          <cell r="BI131">
            <v>0</v>
          </cell>
        </row>
        <row r="133">
          <cell r="G133">
            <v>50.648248567433285</v>
          </cell>
          <cell r="H133">
            <v>52.457114587698761</v>
          </cell>
          <cell r="I133">
            <v>41.60391846610591</v>
          </cell>
          <cell r="J133">
            <v>54.265980607964231</v>
          </cell>
          <cell r="K133">
            <v>43.412784486371386</v>
          </cell>
          <cell r="L133">
            <v>15.83851119628808</v>
          </cell>
          <cell r="M133">
            <v>16.169860802904985</v>
          </cell>
          <cell r="N133">
            <v>19.262457131329437</v>
          </cell>
          <cell r="O133">
            <v>15.860601170062541</v>
          </cell>
          <cell r="P133">
            <v>21.29473471857979</v>
          </cell>
          <cell r="Q133">
            <v>50.664798393339176</v>
          </cell>
          <cell r="R133">
            <v>52.473664413604652</v>
          </cell>
          <cell r="S133">
            <v>52.473664413604652</v>
          </cell>
          <cell r="T133">
            <v>52.473664413604652</v>
          </cell>
          <cell r="U133">
            <v>52.473664413604652</v>
          </cell>
          <cell r="V133">
            <v>81.291103490014137</v>
          </cell>
          <cell r="W133">
            <v>81.291103490014137</v>
          </cell>
          <cell r="X133">
            <v>81.291103490014137</v>
          </cell>
          <cell r="Y133">
            <v>81.291103490014137</v>
          </cell>
          <cell r="Z133">
            <v>81.291103490014137</v>
          </cell>
          <cell r="AA133">
            <v>81.291103490014137</v>
          </cell>
          <cell r="AB133">
            <v>81.291103490014137</v>
          </cell>
          <cell r="AC133">
            <v>81.291103490014137</v>
          </cell>
          <cell r="AD133">
            <v>81.291103490014137</v>
          </cell>
          <cell r="AE133">
            <v>81.291103490014137</v>
          </cell>
          <cell r="AF133">
            <v>81.291103490014137</v>
          </cell>
          <cell r="AG133">
            <v>81.291103490014137</v>
          </cell>
          <cell r="AH133">
            <v>81.291103490014137</v>
          </cell>
          <cell r="AI133">
            <v>81.291103490014137</v>
          </cell>
          <cell r="AJ133">
            <v>81.291103490014137</v>
          </cell>
          <cell r="AK133">
            <v>81.291103490014137</v>
          </cell>
          <cell r="AL133">
            <v>81.291103490014137</v>
          </cell>
          <cell r="AM133">
            <v>81.291103490014137</v>
          </cell>
          <cell r="AN133">
            <v>81.291103490014137</v>
          </cell>
          <cell r="AO133">
            <v>81.291103490014137</v>
          </cell>
          <cell r="AP133">
            <v>81.291103490014137</v>
          </cell>
          <cell r="AQ133">
            <v>81.291103490014137</v>
          </cell>
          <cell r="AR133">
            <v>81.291103490014137</v>
          </cell>
          <cell r="AS133">
            <v>81.291103490014137</v>
          </cell>
          <cell r="AT133">
            <v>81.291103490014137</v>
          </cell>
          <cell r="AU133">
            <v>81.291103490014137</v>
          </cell>
          <cell r="AV133">
            <v>81.291103490014137</v>
          </cell>
          <cell r="AW133">
            <v>81.291103490014137</v>
          </cell>
          <cell r="AX133">
            <v>81.291103490014137</v>
          </cell>
          <cell r="AY133">
            <v>81.291103490014137</v>
          </cell>
          <cell r="AZ133">
            <v>81.291103490014137</v>
          </cell>
          <cell r="BA133">
            <v>81.291103490014137</v>
          </cell>
          <cell r="BB133">
            <v>81.291103490014137</v>
          </cell>
          <cell r="BC133">
            <v>81.291103490014137</v>
          </cell>
          <cell r="BD133">
            <v>81.291103490014137</v>
          </cell>
          <cell r="BE133">
            <v>33.834739368907108</v>
          </cell>
          <cell r="BF133">
            <v>32.002330391365753</v>
          </cell>
          <cell r="BG133">
            <v>33.228364915155744</v>
          </cell>
          <cell r="BH133">
            <v>32.339838059194477</v>
          </cell>
          <cell r="BI133">
            <v>0</v>
          </cell>
        </row>
        <row r="135">
          <cell r="G135">
            <v>267.64167160319715</v>
          </cell>
          <cell r="H135">
            <v>267.64167160319715</v>
          </cell>
          <cell r="I135">
            <v>218.97954949352496</v>
          </cell>
          <cell r="J135">
            <v>283.21355067829228</v>
          </cell>
          <cell r="K135">
            <v>223.84576170449219</v>
          </cell>
          <cell r="L135">
            <v>248.17682275932827</v>
          </cell>
          <cell r="M135">
            <v>255.47614107577911</v>
          </cell>
          <cell r="N135">
            <v>262.77545939222995</v>
          </cell>
          <cell r="O135">
            <v>226.27886780997579</v>
          </cell>
          <cell r="P135">
            <v>242.33736810616762</v>
          </cell>
          <cell r="Q135">
            <v>263.50539122387505</v>
          </cell>
          <cell r="R135">
            <v>243.31061054836107</v>
          </cell>
          <cell r="S135">
            <v>267.64167160319715</v>
          </cell>
          <cell r="T135">
            <v>218.97954949352496</v>
          </cell>
          <cell r="U135">
            <v>24.331061054836105</v>
          </cell>
          <cell r="V135">
            <v>244.89212951692542</v>
          </cell>
          <cell r="W135">
            <v>203.40767041842986</v>
          </cell>
          <cell r="X135">
            <v>196.35166271252737</v>
          </cell>
          <cell r="Y135">
            <v>130.17117664337317</v>
          </cell>
          <cell r="Z135">
            <v>116.78909306321331</v>
          </cell>
          <cell r="AA135">
            <v>124.08841137966414</v>
          </cell>
          <cell r="AB135">
            <v>167.88432127836913</v>
          </cell>
          <cell r="AC135">
            <v>163.01810906740192</v>
          </cell>
          <cell r="AD135">
            <v>159.85507113027322</v>
          </cell>
          <cell r="AE135">
            <v>154.01561647711256</v>
          </cell>
          <cell r="AF135">
            <v>165.82173349116147</v>
          </cell>
          <cell r="AG135">
            <v>166.84838702736857</v>
          </cell>
          <cell r="AH135">
            <v>218.18605850709903</v>
          </cell>
          <cell r="AI135">
            <v>210.63453592398125</v>
          </cell>
          <cell r="AJ135">
            <v>223.81164811310489</v>
          </cell>
          <cell r="AK135">
            <v>218.90462467113932</v>
          </cell>
          <cell r="AL135">
            <v>168.63680643283448</v>
          </cell>
          <cell r="AM135">
            <v>178.48309416005338</v>
          </cell>
          <cell r="AN135">
            <v>223.32749786096707</v>
          </cell>
          <cell r="AO135">
            <v>212.52340295850678</v>
          </cell>
          <cell r="AP135">
            <v>189.79696576189204</v>
          </cell>
          <cell r="AQ135">
            <v>210.86507633646011</v>
          </cell>
          <cell r="AR135">
            <v>218.24961766187988</v>
          </cell>
          <cell r="AS135">
            <v>178.80873143442525</v>
          </cell>
          <cell r="AT135">
            <v>223.8087844910832</v>
          </cell>
          <cell r="AU135">
            <v>218.58065677954141</v>
          </cell>
          <cell r="AV135">
            <v>128.42373224347259</v>
          </cell>
          <cell r="AW135">
            <v>214.60021210998107</v>
          </cell>
          <cell r="AX135">
            <v>172.34329100765379</v>
          </cell>
          <cell r="AY135">
            <v>207.12357538275893</v>
          </cell>
          <cell r="AZ135">
            <v>231.16796331547337</v>
          </cell>
          <cell r="BA135">
            <v>228.53192996933998</v>
          </cell>
          <cell r="BB135">
            <v>193.01223007121425</v>
          </cell>
          <cell r="BC135">
            <v>229.4320842305402</v>
          </cell>
          <cell r="BD135">
            <v>156.37900078250991</v>
          </cell>
          <cell r="BE135">
            <v>219.54181741508074</v>
          </cell>
          <cell r="BF135">
            <v>227.02492440026751</v>
          </cell>
          <cell r="BG135">
            <v>226.19107184967461</v>
          </cell>
          <cell r="BH135">
            <v>222.14258743065366</v>
          </cell>
          <cell r="BI135">
            <v>0</v>
          </cell>
        </row>
        <row r="138">
          <cell r="G138">
            <v>6105.9566694994855</v>
          </cell>
          <cell r="H138">
            <v>6352.2962621240322</v>
          </cell>
          <cell r="I138">
            <v>4707.5709426332332</v>
          </cell>
          <cell r="J138">
            <v>6146.2746293220325</v>
          </cell>
          <cell r="K138">
            <v>4874.3735809970885</v>
          </cell>
          <cell r="L138">
            <v>3828.1310192516075</v>
          </cell>
          <cell r="M138">
            <v>3874.4319474011386</v>
          </cell>
          <cell r="N138">
            <v>4477.5907161522391</v>
          </cell>
          <cell r="O138">
            <v>3829.0332503373279</v>
          </cell>
          <cell r="P138">
            <v>4758.1089246398888</v>
          </cell>
          <cell r="Q138">
            <v>6498.2549385131288</v>
          </cell>
          <cell r="R138">
            <v>6458.2879173222645</v>
          </cell>
          <cell r="S138">
            <v>6546.05737168418</v>
          </cell>
          <cell r="T138">
            <v>6426.8308676488514</v>
          </cell>
          <cell r="U138">
            <v>5717.7748469182552</v>
          </cell>
          <cell r="V138">
            <v>7119.1854794403926</v>
          </cell>
          <cell r="W138">
            <v>7598.9620810584083</v>
          </cell>
          <cell r="X138">
            <v>7693.2918175304803</v>
          </cell>
          <cell r="Y138">
            <v>8195.5126333887893</v>
          </cell>
          <cell r="Z138">
            <v>7056.880927087831</v>
          </cell>
          <cell r="AA138">
            <v>7472.6341127461064</v>
          </cell>
          <cell r="AB138">
            <v>7666.0470915745336</v>
          </cell>
          <cell r="AC138">
            <v>7634.2160197097974</v>
          </cell>
          <cell r="AD138">
            <v>7813.3897694247225</v>
          </cell>
          <cell r="AE138">
            <v>7848.335019410204</v>
          </cell>
          <cell r="AF138">
            <v>7740.2140164369075</v>
          </cell>
          <cell r="AG138">
            <v>7253.2877679586882</v>
          </cell>
          <cell r="AH138">
            <v>7856.9578444852968</v>
          </cell>
          <cell r="AI138">
            <v>7925.9868996364467</v>
          </cell>
          <cell r="AJ138">
            <v>8103.0977463314484</v>
          </cell>
          <cell r="AK138">
            <v>8084.8895206974585</v>
          </cell>
          <cell r="AL138">
            <v>8301.7537900702555</v>
          </cell>
          <cell r="AM138">
            <v>8097.0944054915408</v>
          </cell>
          <cell r="AN138">
            <v>7650.5160056054556</v>
          </cell>
          <cell r="AO138">
            <v>7576.6095537236624</v>
          </cell>
          <cell r="AP138">
            <v>7710.0445395328306</v>
          </cell>
          <cell r="AQ138">
            <v>7870.4164498532828</v>
          </cell>
          <cell r="AR138">
            <v>7977.7701405283551</v>
          </cell>
          <cell r="AS138">
            <v>8286.3152766878138</v>
          </cell>
          <cell r="AT138">
            <v>8014.6090109316665</v>
          </cell>
          <cell r="AU138">
            <v>8168.3204112137728</v>
          </cell>
          <cell r="AV138">
            <v>8189.4952757388883</v>
          </cell>
          <cell r="AW138">
            <v>8022.8784620559845</v>
          </cell>
          <cell r="AX138">
            <v>7878.6767577836417</v>
          </cell>
          <cell r="AY138">
            <v>7416.6408951889625</v>
          </cell>
          <cell r="AZ138">
            <v>8228.7054137838313</v>
          </cell>
          <cell r="BA138">
            <v>8249.1211415431062</v>
          </cell>
          <cell r="BB138">
            <v>8411.9069825270599</v>
          </cell>
          <cell r="BC138">
            <v>7832.1100357338755</v>
          </cell>
          <cell r="BD138">
            <v>8285.6671935036484</v>
          </cell>
          <cell r="BE138">
            <v>6600.8625500831959</v>
          </cell>
          <cell r="BF138">
            <v>6547.1760931236668</v>
          </cell>
          <cell r="BG138">
            <v>6584.9327728225544</v>
          </cell>
          <cell r="BH138">
            <v>6521.5556513231504</v>
          </cell>
          <cell r="BI138">
            <v>0</v>
          </cell>
        </row>
        <row r="140"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</row>
        <row r="142">
          <cell r="G142">
            <v>636.16999999999996</v>
          </cell>
          <cell r="H142">
            <v>504.15</v>
          </cell>
          <cell r="I142">
            <v>600.90000000000009</v>
          </cell>
          <cell r="J142">
            <v>402.65999999999997</v>
          </cell>
          <cell r="K142">
            <v>560.68000000000006</v>
          </cell>
          <cell r="L142">
            <v>620.70000000000005</v>
          </cell>
          <cell r="M142">
            <v>348.43999999999994</v>
          </cell>
          <cell r="N142">
            <v>446.46999999999997</v>
          </cell>
          <cell r="O142">
            <v>584.77</v>
          </cell>
          <cell r="P142">
            <v>623.67999999999995</v>
          </cell>
          <cell r="Q142">
            <v>669.29000000000008</v>
          </cell>
          <cell r="R142">
            <v>716.73000000000013</v>
          </cell>
          <cell r="S142">
            <v>698.1400000000001</v>
          </cell>
          <cell r="T142">
            <v>700.5100000000001</v>
          </cell>
          <cell r="U142">
            <v>691.05</v>
          </cell>
          <cell r="V142">
            <v>707.79</v>
          </cell>
          <cell r="W142">
            <v>666.69999999999993</v>
          </cell>
          <cell r="X142">
            <v>708.69999999999993</v>
          </cell>
          <cell r="Y142">
            <v>608.90000000000009</v>
          </cell>
          <cell r="Z142">
            <v>524.04</v>
          </cell>
          <cell r="AA142">
            <v>676.83</v>
          </cell>
          <cell r="AB142">
            <v>677.68999999999994</v>
          </cell>
          <cell r="AC142">
            <v>644.58999999999992</v>
          </cell>
          <cell r="AD142">
            <v>623.7600000000001</v>
          </cell>
          <cell r="AE142">
            <v>625.30000000000007</v>
          </cell>
          <cell r="AF142">
            <v>432.60999999999996</v>
          </cell>
          <cell r="AG142">
            <v>645.5</v>
          </cell>
          <cell r="AH142">
            <v>656.32000000000016</v>
          </cell>
          <cell r="AI142">
            <v>681.32999999999993</v>
          </cell>
          <cell r="AJ142">
            <v>576.45000000000005</v>
          </cell>
          <cell r="AK142">
            <v>570.89</v>
          </cell>
          <cell r="AL142">
            <v>257.94</v>
          </cell>
          <cell r="AM142">
            <v>297.59999999999991</v>
          </cell>
          <cell r="AN142">
            <v>543.48</v>
          </cell>
          <cell r="AO142">
            <v>597.16</v>
          </cell>
          <cell r="AP142">
            <v>637.46</v>
          </cell>
          <cell r="AQ142">
            <v>693.15000000000009</v>
          </cell>
          <cell r="AR142">
            <v>648.92196199999989</v>
          </cell>
          <cell r="AS142">
            <v>572.64126400000009</v>
          </cell>
          <cell r="AT142">
            <v>495.77831400000002</v>
          </cell>
          <cell r="AU142">
            <v>529.80964200000005</v>
          </cell>
          <cell r="AV142">
            <v>468.77487100000002</v>
          </cell>
          <cell r="AW142">
            <v>310.948194</v>
          </cell>
          <cell r="AX142">
            <v>562.40052200000002</v>
          </cell>
          <cell r="AY142">
            <v>658.53762299999994</v>
          </cell>
          <cell r="AZ142">
            <v>645.74386799999991</v>
          </cell>
          <cell r="BA142">
            <v>658.30097999999998</v>
          </cell>
          <cell r="BB142">
            <v>361.23738099999997</v>
          </cell>
          <cell r="BC142">
            <v>558.48063500000001</v>
          </cell>
          <cell r="BD142">
            <v>493.61623399999996</v>
          </cell>
          <cell r="BE142">
            <v>397.83746000000002</v>
          </cell>
          <cell r="BF142">
            <v>486.54475499999995</v>
          </cell>
          <cell r="BG142">
            <v>596.87054899999998</v>
          </cell>
          <cell r="BH142">
            <v>611.6064859999999</v>
          </cell>
          <cell r="BI142">
            <v>0</v>
          </cell>
        </row>
        <row r="144"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</row>
        <row r="146"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</row>
        <row r="148"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</row>
        <row r="154">
          <cell r="G154">
            <v>295.30950295678792</v>
          </cell>
          <cell r="H154">
            <v>203.33</v>
          </cell>
          <cell r="I154">
            <v>262.14</v>
          </cell>
          <cell r="J154">
            <v>213.55</v>
          </cell>
          <cell r="K154">
            <v>256.43</v>
          </cell>
          <cell r="L154">
            <v>247.82999999999996</v>
          </cell>
          <cell r="M154">
            <v>180.29000000000002</v>
          </cell>
          <cell r="N154">
            <v>230.14000000000001</v>
          </cell>
          <cell r="O154">
            <v>169.87999999999997</v>
          </cell>
          <cell r="P154">
            <v>222.27</v>
          </cell>
          <cell r="Q154">
            <v>248.99</v>
          </cell>
          <cell r="R154">
            <v>275.92</v>
          </cell>
          <cell r="S154">
            <v>281.27000000000004</v>
          </cell>
          <cell r="T154">
            <v>247.29999999999998</v>
          </cell>
          <cell r="U154">
            <v>250.77999999999997</v>
          </cell>
          <cell r="V154">
            <v>276.53000000000003</v>
          </cell>
          <cell r="W154">
            <v>271.25</v>
          </cell>
          <cell r="X154">
            <v>267.27999999999997</v>
          </cell>
          <cell r="Y154">
            <v>236.10999999999999</v>
          </cell>
          <cell r="Z154">
            <v>206.27000000000007</v>
          </cell>
          <cell r="AA154">
            <v>266.78790400000003</v>
          </cell>
          <cell r="AB154">
            <v>259.42585599999995</v>
          </cell>
          <cell r="AC154">
            <v>247.62092399999995</v>
          </cell>
          <cell r="AD154">
            <v>223.32544626003221</v>
          </cell>
          <cell r="AE154">
            <v>245.33046815545057</v>
          </cell>
          <cell r="AF154">
            <v>194.70999999999998</v>
          </cell>
          <cell r="AG154">
            <v>266.02000000000004</v>
          </cell>
          <cell r="AH154">
            <v>251.16000000000003</v>
          </cell>
          <cell r="AI154">
            <v>280.64999999999998</v>
          </cell>
          <cell r="AJ154">
            <v>234.66</v>
          </cell>
          <cell r="AK154">
            <v>213.26999999999998</v>
          </cell>
          <cell r="AL154">
            <v>125.69000000000001</v>
          </cell>
          <cell r="AM154">
            <v>203.23</v>
          </cell>
          <cell r="AN154">
            <v>228.64999999999998</v>
          </cell>
          <cell r="AO154">
            <v>256.88</v>
          </cell>
          <cell r="AP154">
            <v>238.35</v>
          </cell>
          <cell r="AQ154">
            <v>265.51</v>
          </cell>
          <cell r="AR154">
            <v>255.31</v>
          </cell>
          <cell r="AS154">
            <v>241.34622999999999</v>
          </cell>
          <cell r="AT154">
            <v>247.82722799999996</v>
          </cell>
          <cell r="AU154">
            <v>253.18614499999998</v>
          </cell>
          <cell r="AV154">
            <v>185.50298799999999</v>
          </cell>
          <cell r="AW154">
            <v>130.747264</v>
          </cell>
          <cell r="AX154">
            <v>187.82455999999996</v>
          </cell>
          <cell r="AY154">
            <v>250.31238999999999</v>
          </cell>
          <cell r="AZ154">
            <v>253.49452600000004</v>
          </cell>
          <cell r="BA154">
            <v>268.84544499999998</v>
          </cell>
          <cell r="BB154">
            <v>154.55758799999998</v>
          </cell>
          <cell r="BC154">
            <v>234.501878</v>
          </cell>
          <cell r="BD154">
            <v>175.94665000000001</v>
          </cell>
          <cell r="BE154">
            <v>162.89613199999999</v>
          </cell>
          <cell r="BF154">
            <v>244.07286999999999</v>
          </cell>
          <cell r="BG154">
            <v>184.19923300000002</v>
          </cell>
          <cell r="BH154">
            <v>240.02934999999997</v>
          </cell>
          <cell r="BI154">
            <v>0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</row>
        <row r="158"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</row>
        <row r="160"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</row>
        <row r="181">
          <cell r="G181">
            <v>931.47950295678788</v>
          </cell>
          <cell r="H181">
            <v>707.48</v>
          </cell>
          <cell r="I181">
            <v>863.04000000000008</v>
          </cell>
          <cell r="J181">
            <v>616.21</v>
          </cell>
          <cell r="K181">
            <v>817.11000000000013</v>
          </cell>
          <cell r="L181">
            <v>868.53</v>
          </cell>
          <cell r="M181">
            <v>528.73</v>
          </cell>
          <cell r="N181">
            <v>676.61</v>
          </cell>
          <cell r="O181">
            <v>754.65</v>
          </cell>
          <cell r="P181">
            <v>845.94999999999993</v>
          </cell>
          <cell r="Q181">
            <v>918.28000000000009</v>
          </cell>
          <cell r="R181">
            <v>992.65000000000009</v>
          </cell>
          <cell r="S181">
            <v>979.41000000000008</v>
          </cell>
          <cell r="T181">
            <v>947.81000000000006</v>
          </cell>
          <cell r="U181">
            <v>941.82999999999993</v>
          </cell>
          <cell r="V181">
            <v>984.31999999999994</v>
          </cell>
          <cell r="W181">
            <v>937.94999999999993</v>
          </cell>
          <cell r="X181">
            <v>975.9799999999999</v>
          </cell>
          <cell r="Y181">
            <v>845.0100000000001</v>
          </cell>
          <cell r="Z181">
            <v>730.31000000000006</v>
          </cell>
          <cell r="AA181">
            <v>943.61790400000007</v>
          </cell>
          <cell r="AB181">
            <v>937.11585599999989</v>
          </cell>
          <cell r="AC181">
            <v>892.21092399999986</v>
          </cell>
          <cell r="AD181">
            <v>847.08544626003231</v>
          </cell>
          <cell r="AE181">
            <v>870.63046815545067</v>
          </cell>
          <cell r="AF181">
            <v>627.31999999999994</v>
          </cell>
          <cell r="AG181">
            <v>911.52</v>
          </cell>
          <cell r="AH181">
            <v>907.48000000000025</v>
          </cell>
          <cell r="AI181">
            <v>961.9799999999999</v>
          </cell>
          <cell r="AJ181">
            <v>811.11</v>
          </cell>
          <cell r="AK181">
            <v>784.16</v>
          </cell>
          <cell r="AL181">
            <v>383.63</v>
          </cell>
          <cell r="AM181">
            <v>500.82999999999993</v>
          </cell>
          <cell r="AN181">
            <v>772.13</v>
          </cell>
          <cell r="AO181">
            <v>854.04</v>
          </cell>
          <cell r="AP181">
            <v>875.81000000000006</v>
          </cell>
          <cell r="AQ181">
            <v>958.66000000000008</v>
          </cell>
          <cell r="AR181">
            <v>904.23196199999984</v>
          </cell>
          <cell r="AS181">
            <v>813.98749400000008</v>
          </cell>
          <cell r="AT181">
            <v>743.60554200000001</v>
          </cell>
          <cell r="AU181">
            <v>782.99578700000006</v>
          </cell>
          <cell r="AV181">
            <v>654.27785900000003</v>
          </cell>
          <cell r="AW181">
            <v>441.69545800000003</v>
          </cell>
          <cell r="AX181">
            <v>750.22508199999993</v>
          </cell>
          <cell r="AY181">
            <v>908.85001299999999</v>
          </cell>
          <cell r="AZ181">
            <v>899.23839399999997</v>
          </cell>
          <cell r="BA181">
            <v>927.14642499999991</v>
          </cell>
          <cell r="BB181">
            <v>515.79496899999992</v>
          </cell>
          <cell r="BC181">
            <v>792.98251300000004</v>
          </cell>
          <cell r="BD181">
            <v>669.56288399999994</v>
          </cell>
          <cell r="BE181">
            <v>560.73359200000004</v>
          </cell>
          <cell r="BF181">
            <v>730.61762499999998</v>
          </cell>
          <cell r="BG181">
            <v>781.06978200000003</v>
          </cell>
          <cell r="BH181">
            <v>851.63583599999993</v>
          </cell>
          <cell r="BI181">
            <v>0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</row>
        <row r="185">
          <cell r="G185">
            <v>1400.6208692828295</v>
          </cell>
          <cell r="H185">
            <v>1345.9683741167341</v>
          </cell>
          <cell r="I185">
            <v>1014.98366879946</v>
          </cell>
          <cell r="J185">
            <v>1359.6314979082579</v>
          </cell>
          <cell r="K185">
            <v>1028.6467925909838</v>
          </cell>
          <cell r="L185">
            <v>681</v>
          </cell>
          <cell r="M185">
            <v>784</v>
          </cell>
          <cell r="N185">
            <v>942</v>
          </cell>
          <cell r="O185">
            <v>616</v>
          </cell>
          <cell r="P185">
            <v>839</v>
          </cell>
          <cell r="Q185">
            <v>1196.5999999999999</v>
          </cell>
          <cell r="R185">
            <v>1196.5999999999999</v>
          </cell>
          <cell r="S185">
            <v>1196.5999999999999</v>
          </cell>
          <cell r="T185">
            <v>1196.5999999999999</v>
          </cell>
          <cell r="U185">
            <v>1196.5899999999999</v>
          </cell>
          <cell r="V185">
            <v>754.64268611750003</v>
          </cell>
          <cell r="W185">
            <v>1229.9367062315</v>
          </cell>
          <cell r="X185">
            <v>1320.7056980607499</v>
          </cell>
          <cell r="Y185">
            <v>1564.7662850000002</v>
          </cell>
          <cell r="Z185">
            <v>1044.0614605152498</v>
          </cell>
          <cell r="AA185">
            <v>1342.143017211007</v>
          </cell>
          <cell r="AB185">
            <v>1374.728545099334</v>
          </cell>
          <cell r="AC185">
            <v>1362.9758249390391</v>
          </cell>
          <cell r="AD185">
            <v>1507.9272668453716</v>
          </cell>
          <cell r="AE185">
            <v>1550.2207731537576</v>
          </cell>
          <cell r="AF185">
            <v>1544.4260587775</v>
          </cell>
          <cell r="AG185">
            <v>1150.7868692750001</v>
          </cell>
          <cell r="AH185">
            <v>1447.35430862</v>
          </cell>
          <cell r="AI185">
            <v>1240.129400735</v>
          </cell>
          <cell r="AJ185">
            <v>1383.1437638675004</v>
          </cell>
          <cell r="AK185">
            <v>1559.9001396725</v>
          </cell>
          <cell r="AL185">
            <v>1564.7662850000002</v>
          </cell>
          <cell r="AM185">
            <v>1564.7662850000002</v>
          </cell>
          <cell r="AN185">
            <v>1223.7841453842293</v>
          </cell>
          <cell r="AO185">
            <v>1188.4845412555626</v>
          </cell>
          <cell r="AP185">
            <v>1559.9001396725</v>
          </cell>
          <cell r="AQ185">
            <v>1406.3897702150002</v>
          </cell>
          <cell r="AR185">
            <v>1371.3345078977052</v>
          </cell>
          <cell r="AS185">
            <v>1564.7662850000002</v>
          </cell>
          <cell r="AT185">
            <v>1337.0251754191117</v>
          </cell>
          <cell r="AU185">
            <v>1458.9128594795952</v>
          </cell>
          <cell r="AV185">
            <v>1564.7662850000002</v>
          </cell>
          <cell r="AW185">
            <v>1477.6384423508391</v>
          </cell>
          <cell r="AX185">
            <v>1564.7662850000002</v>
          </cell>
          <cell r="AY185">
            <v>1192.6341585785851</v>
          </cell>
          <cell r="AZ185">
            <v>1564.7662850000002</v>
          </cell>
          <cell r="BA185">
            <v>1564.7662850000002</v>
          </cell>
          <cell r="BB185">
            <v>1564.7662850000002</v>
          </cell>
          <cell r="BC185">
            <v>1348.0169094292576</v>
          </cell>
          <cell r="BD185">
            <v>1564.7662850000002</v>
          </cell>
          <cell r="BE185">
            <v>1564.7662850000002</v>
          </cell>
          <cell r="BF185">
            <v>1564.7662850000002</v>
          </cell>
          <cell r="BG185">
            <v>1592.3296972305686</v>
          </cell>
          <cell r="BH185">
            <v>1564.7662850000002</v>
          </cell>
          <cell r="BI185">
            <v>0</v>
          </cell>
        </row>
        <row r="187">
          <cell r="G187">
            <v>271.90555898158755</v>
          </cell>
          <cell r="H187">
            <v>317.22315214518545</v>
          </cell>
          <cell r="I187">
            <v>226.58796581798961</v>
          </cell>
          <cell r="J187">
            <v>317.22315214518545</v>
          </cell>
          <cell r="K187">
            <v>226.58796581798961</v>
          </cell>
          <cell r="L187">
            <v>763.84162805039205</v>
          </cell>
          <cell r="M187">
            <v>763.84162805039205</v>
          </cell>
          <cell r="N187">
            <v>763.84162805039205</v>
          </cell>
          <cell r="O187">
            <v>763.84162805039205</v>
          </cell>
          <cell r="P187">
            <v>763.84162805039205</v>
          </cell>
          <cell r="Q187">
            <v>763.84162805039205</v>
          </cell>
          <cell r="R187">
            <v>763.84162805039205</v>
          </cell>
          <cell r="S187">
            <v>763.84162805039205</v>
          </cell>
          <cell r="T187">
            <v>763.84162805039205</v>
          </cell>
          <cell r="U187">
            <v>763.84162805039205</v>
          </cell>
          <cell r="V187">
            <v>763.84162805039205</v>
          </cell>
          <cell r="W187">
            <v>763.84162805039205</v>
          </cell>
          <cell r="X187">
            <v>763.84162805039205</v>
          </cell>
          <cell r="Y187">
            <v>763.84162805039205</v>
          </cell>
          <cell r="Z187">
            <v>763.84162805039205</v>
          </cell>
          <cell r="AA187">
            <v>763.84162805039205</v>
          </cell>
          <cell r="AB187">
            <v>763.84162805039205</v>
          </cell>
          <cell r="AC187">
            <v>763.84162805039205</v>
          </cell>
          <cell r="AD187">
            <v>763.84162805039205</v>
          </cell>
          <cell r="AE187">
            <v>763.84162805039205</v>
          </cell>
          <cell r="AF187">
            <v>763.82803277244307</v>
          </cell>
          <cell r="AG187">
            <v>763.82803277244307</v>
          </cell>
          <cell r="AH187">
            <v>763.82803277244307</v>
          </cell>
          <cell r="AI187">
            <v>763.82803277244307</v>
          </cell>
          <cell r="AJ187">
            <v>763.82803277244307</v>
          </cell>
          <cell r="AK187">
            <v>501.59242238471404</v>
          </cell>
          <cell r="AL187">
            <v>501.59242238471404</v>
          </cell>
          <cell r="AM187">
            <v>501.59242238471404</v>
          </cell>
          <cell r="AN187">
            <v>501.59242238471404</v>
          </cell>
          <cell r="AO187">
            <v>501.59242238471404</v>
          </cell>
          <cell r="AP187">
            <v>498.3799488405329</v>
          </cell>
          <cell r="AQ187">
            <v>498.16641234154605</v>
          </cell>
          <cell r="AR187">
            <v>498.16641234154605</v>
          </cell>
          <cell r="AS187">
            <v>498.16641234154605</v>
          </cell>
          <cell r="AT187">
            <v>498.16641234154605</v>
          </cell>
          <cell r="AU187">
            <v>498.28506387102459</v>
          </cell>
          <cell r="AV187">
            <v>498.28506387102459</v>
          </cell>
          <cell r="AW187">
            <v>498.28506387102459</v>
          </cell>
          <cell r="AX187">
            <v>498.28506387102459</v>
          </cell>
          <cell r="AY187">
            <v>498.28506387102459</v>
          </cell>
          <cell r="AZ187">
            <v>498.28506387102459</v>
          </cell>
          <cell r="BA187">
            <v>498.28506387102459</v>
          </cell>
          <cell r="BB187">
            <v>498.28506387102459</v>
          </cell>
          <cell r="BC187">
            <v>498.28506387102459</v>
          </cell>
          <cell r="BD187">
            <v>498.28506387102459</v>
          </cell>
          <cell r="BE187">
            <v>1087.8428125886046</v>
          </cell>
          <cell r="BF187">
            <v>1074.2325884410686</v>
          </cell>
          <cell r="BG187">
            <v>1055.9109254929779</v>
          </cell>
          <cell r="BH187">
            <v>1045.1556645884266</v>
          </cell>
          <cell r="BI187">
            <v>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</row>
        <row r="191">
          <cell r="G191">
            <v>81.673626824980303</v>
          </cell>
          <cell r="H191">
            <v>78.486706229162493</v>
          </cell>
          <cell r="I191">
            <v>59.186178941788214</v>
          </cell>
          <cell r="J191">
            <v>79.283436378116946</v>
          </cell>
          <cell r="K191">
            <v>59.982909090742666</v>
          </cell>
          <cell r="L191">
            <v>35</v>
          </cell>
          <cell r="M191">
            <v>47</v>
          </cell>
          <cell r="N191">
            <v>57</v>
          </cell>
          <cell r="O191">
            <v>37</v>
          </cell>
          <cell r="P191">
            <v>50</v>
          </cell>
          <cell r="Q191">
            <v>103.37</v>
          </cell>
          <cell r="R191">
            <v>94.68</v>
          </cell>
          <cell r="S191">
            <v>92.12</v>
          </cell>
          <cell r="T191">
            <v>100.18</v>
          </cell>
          <cell r="U191">
            <v>92.12</v>
          </cell>
          <cell r="V191">
            <v>141.06117</v>
          </cell>
          <cell r="W191">
            <v>141.06117</v>
          </cell>
          <cell r="X191">
            <v>141.06117</v>
          </cell>
          <cell r="Y191">
            <v>141.06117</v>
          </cell>
          <cell r="Z191">
            <v>141.06117</v>
          </cell>
          <cell r="AA191">
            <v>141.06117</v>
          </cell>
          <cell r="AB191">
            <v>141.06117</v>
          </cell>
          <cell r="AC191">
            <v>141.06117</v>
          </cell>
          <cell r="AD191">
            <v>141.06117</v>
          </cell>
          <cell r="AE191">
            <v>141.06117</v>
          </cell>
          <cell r="AF191">
            <v>141.06117</v>
          </cell>
          <cell r="AG191">
            <v>141.06117</v>
          </cell>
          <cell r="AH191">
            <v>141.06117</v>
          </cell>
          <cell r="AI191">
            <v>141.06117</v>
          </cell>
          <cell r="AJ191">
            <v>141.06117</v>
          </cell>
          <cell r="AK191">
            <v>141.06117000000003</v>
          </cell>
          <cell r="AL191">
            <v>141.06117000000003</v>
          </cell>
          <cell r="AM191">
            <v>141.06117000000003</v>
          </cell>
          <cell r="AN191">
            <v>141.06117000000003</v>
          </cell>
          <cell r="AO191">
            <v>141.06117000000003</v>
          </cell>
          <cell r="AP191">
            <v>141.06117</v>
          </cell>
          <cell r="AQ191">
            <v>141.06117</v>
          </cell>
          <cell r="AR191">
            <v>141.06117</v>
          </cell>
          <cell r="AS191">
            <v>141.06117000000003</v>
          </cell>
          <cell r="AT191">
            <v>141.06117000000003</v>
          </cell>
          <cell r="AU191">
            <v>141.06117000000003</v>
          </cell>
          <cell r="AV191">
            <v>141.06117000000003</v>
          </cell>
          <cell r="AW191">
            <v>141.06117000000003</v>
          </cell>
          <cell r="AX191">
            <v>141.06117000000003</v>
          </cell>
          <cell r="AY191">
            <v>141.06117000000003</v>
          </cell>
          <cell r="AZ191">
            <v>141.06117000000003</v>
          </cell>
          <cell r="BA191">
            <v>141.06117000000003</v>
          </cell>
          <cell r="BB191">
            <v>141.06117000000003</v>
          </cell>
          <cell r="BC191">
            <v>141.06117000000003</v>
          </cell>
          <cell r="BD191">
            <v>141.06117000000003</v>
          </cell>
          <cell r="BE191">
            <v>178.22301582165966</v>
          </cell>
          <cell r="BF191">
            <v>176.04780754665967</v>
          </cell>
          <cell r="BG191">
            <v>176.11622997690785</v>
          </cell>
          <cell r="BH191">
            <v>172.63299457930486</v>
          </cell>
          <cell r="BI191">
            <v>0</v>
          </cell>
        </row>
        <row r="193">
          <cell r="G193">
            <v>34.728217778169331</v>
          </cell>
          <cell r="H193">
            <v>40.516254074530885</v>
          </cell>
          <cell r="I193">
            <v>28.940181481807773</v>
          </cell>
          <cell r="J193">
            <v>40.516254074530885</v>
          </cell>
          <cell r="K193">
            <v>28.940181481807773</v>
          </cell>
          <cell r="L193">
            <v>97.559088186062908</v>
          </cell>
          <cell r="M193">
            <v>97.559088186062908</v>
          </cell>
          <cell r="N193">
            <v>97.559088186062908</v>
          </cell>
          <cell r="O193">
            <v>97.559088186062908</v>
          </cell>
          <cell r="P193">
            <v>97.559088186062908</v>
          </cell>
          <cell r="Q193">
            <v>97.559088186062908</v>
          </cell>
          <cell r="R193">
            <v>97.559088186062908</v>
          </cell>
          <cell r="S193">
            <v>97.559088186062908</v>
          </cell>
          <cell r="T193">
            <v>97.559088186062908</v>
          </cell>
          <cell r="U193">
            <v>97.559088186062908</v>
          </cell>
          <cell r="V193">
            <v>97.559088186062908</v>
          </cell>
          <cell r="W193">
            <v>97.559088186062908</v>
          </cell>
          <cell r="X193">
            <v>97.559088186062908</v>
          </cell>
          <cell r="Y193">
            <v>97.559088186062908</v>
          </cell>
          <cell r="Z193">
            <v>97.559088186062908</v>
          </cell>
          <cell r="AA193">
            <v>97.559088186062908</v>
          </cell>
          <cell r="AB193">
            <v>97.559088186062908</v>
          </cell>
          <cell r="AC193">
            <v>97.559088186062908</v>
          </cell>
          <cell r="AD193">
            <v>97.559088186062908</v>
          </cell>
          <cell r="AE193">
            <v>97.559088186062908</v>
          </cell>
          <cell r="AF193">
            <v>97.557351775173998</v>
          </cell>
          <cell r="AG193">
            <v>97.557351775173998</v>
          </cell>
          <cell r="AH193">
            <v>97.557351775173998</v>
          </cell>
          <cell r="AI193">
            <v>97.557351775173998</v>
          </cell>
          <cell r="AJ193">
            <v>97.557351775173998</v>
          </cell>
          <cell r="AK193">
            <v>64.064195471764606</v>
          </cell>
          <cell r="AL193">
            <v>64.064195471764606</v>
          </cell>
          <cell r="AM193">
            <v>64.064195471764606</v>
          </cell>
          <cell r="AN193">
            <v>64.064195471764606</v>
          </cell>
          <cell r="AO193">
            <v>64.064195471764606</v>
          </cell>
          <cell r="AP193">
            <v>63.653893154788122</v>
          </cell>
          <cell r="AQ193">
            <v>63.62661992775967</v>
          </cell>
          <cell r="AR193">
            <v>63.62661992775967</v>
          </cell>
          <cell r="AS193">
            <v>63.62661992775967</v>
          </cell>
          <cell r="AT193">
            <v>63.62661992775967</v>
          </cell>
          <cell r="AU193">
            <v>63.641774293013839</v>
          </cell>
          <cell r="AV193">
            <v>63.641774293013839</v>
          </cell>
          <cell r="AW193">
            <v>63.641774293013839</v>
          </cell>
          <cell r="AX193">
            <v>63.641774293013839</v>
          </cell>
          <cell r="AY193">
            <v>63.641774293013839</v>
          </cell>
          <cell r="AZ193">
            <v>63.641774293013839</v>
          </cell>
          <cell r="BA193">
            <v>63.641774293013839</v>
          </cell>
          <cell r="BB193">
            <v>63.641774293013839</v>
          </cell>
          <cell r="BC193">
            <v>63.641774293013839</v>
          </cell>
          <cell r="BD193">
            <v>63.641774293013839</v>
          </cell>
          <cell r="BE193">
            <v>138.94104352074518</v>
          </cell>
          <cell r="BF193">
            <v>137.20272367919557</v>
          </cell>
          <cell r="BG193">
            <v>134.86265125367154</v>
          </cell>
          <cell r="BH193">
            <v>133.4889719351859</v>
          </cell>
          <cell r="BI193">
            <v>0</v>
          </cell>
        </row>
        <row r="195">
          <cell r="G195">
            <v>192.98740199101405</v>
          </cell>
          <cell r="H195">
            <v>225.1519689895164</v>
          </cell>
          <cell r="I195">
            <v>160.8228349925117</v>
          </cell>
          <cell r="J195">
            <v>225.1519689895164</v>
          </cell>
          <cell r="K195">
            <v>160.8228349925117</v>
          </cell>
          <cell r="L195">
            <v>542.14342612985649</v>
          </cell>
          <cell r="M195">
            <v>542.14342612985649</v>
          </cell>
          <cell r="N195">
            <v>542.14342612985649</v>
          </cell>
          <cell r="O195">
            <v>542.14342612985649</v>
          </cell>
          <cell r="P195">
            <v>542.14342612985649</v>
          </cell>
          <cell r="Q195">
            <v>542.14342612985649</v>
          </cell>
          <cell r="R195">
            <v>542.14342612985649</v>
          </cell>
          <cell r="S195">
            <v>542.14342612985649</v>
          </cell>
          <cell r="T195">
            <v>542.14342612985649</v>
          </cell>
          <cell r="U195">
            <v>542.14342612985649</v>
          </cell>
          <cell r="V195">
            <v>542.14342612985649</v>
          </cell>
          <cell r="W195">
            <v>542.14342612985649</v>
          </cell>
          <cell r="X195">
            <v>542.14342612985649</v>
          </cell>
          <cell r="Y195">
            <v>542.14342612985649</v>
          </cell>
          <cell r="Z195">
            <v>542.14342612985649</v>
          </cell>
          <cell r="AA195">
            <v>542.14342612985649</v>
          </cell>
          <cell r="AB195">
            <v>542.14342612985649</v>
          </cell>
          <cell r="AC195">
            <v>542.14342612985649</v>
          </cell>
          <cell r="AD195">
            <v>542.14342612985649</v>
          </cell>
          <cell r="AE195">
            <v>542.14342612985649</v>
          </cell>
          <cell r="AF195">
            <v>542.13377675975698</v>
          </cell>
          <cell r="AG195">
            <v>542.13377675975698</v>
          </cell>
          <cell r="AH195">
            <v>542.13377675975698</v>
          </cell>
          <cell r="AI195">
            <v>542.13377675975698</v>
          </cell>
          <cell r="AJ195">
            <v>542.13377675975698</v>
          </cell>
          <cell r="AK195">
            <v>356.00970725633579</v>
          </cell>
          <cell r="AL195">
            <v>356.00970725633579</v>
          </cell>
          <cell r="AM195">
            <v>356.00970725633579</v>
          </cell>
          <cell r="AN195">
            <v>356.00970725633579</v>
          </cell>
          <cell r="AO195">
            <v>356.00970725633579</v>
          </cell>
          <cell r="AP195">
            <v>353.72962543094593</v>
          </cell>
          <cell r="AQ195">
            <v>353.57806599124899</v>
          </cell>
          <cell r="AR195">
            <v>353.57806599124899</v>
          </cell>
          <cell r="AS195">
            <v>353.57806599124899</v>
          </cell>
          <cell r="AT195">
            <v>353.57806599124899</v>
          </cell>
          <cell r="AU195">
            <v>353.66227997533264</v>
          </cell>
          <cell r="AV195">
            <v>353.66227997533264</v>
          </cell>
          <cell r="AW195">
            <v>353.66227997533264</v>
          </cell>
          <cell r="AX195">
            <v>353.66227997533264</v>
          </cell>
          <cell r="AY195">
            <v>353.66227997533264</v>
          </cell>
          <cell r="AZ195">
            <v>353.66227997533264</v>
          </cell>
          <cell r="BA195">
            <v>353.66227997533264</v>
          </cell>
          <cell r="BB195">
            <v>353.66227997533264</v>
          </cell>
          <cell r="BC195">
            <v>353.66227997533264</v>
          </cell>
          <cell r="BD195">
            <v>353.66227997533264</v>
          </cell>
          <cell r="BE195">
            <v>772.10616422258863</v>
          </cell>
          <cell r="BF195">
            <v>762.44618592502763</v>
          </cell>
          <cell r="BG195">
            <v>749.44222180693282</v>
          </cell>
          <cell r="BH195">
            <v>741.80857920146696</v>
          </cell>
          <cell r="BI195">
            <v>0</v>
          </cell>
        </row>
        <row r="197">
          <cell r="G197">
            <v>698.76265705578146</v>
          </cell>
          <cell r="H197">
            <v>671.49680405121842</v>
          </cell>
          <cell r="I197">
            <v>506.37021112050809</v>
          </cell>
          <cell r="J197">
            <v>678.31326730235912</v>
          </cell>
          <cell r="K197">
            <v>513.18667437164879</v>
          </cell>
          <cell r="L197">
            <v>454</v>
          </cell>
          <cell r="M197">
            <v>453</v>
          </cell>
          <cell r="N197">
            <v>561</v>
          </cell>
          <cell r="O197">
            <v>201</v>
          </cell>
          <cell r="P197">
            <v>289</v>
          </cell>
          <cell r="Q197">
            <v>835.05000000000007</v>
          </cell>
          <cell r="R197">
            <v>752</v>
          </cell>
          <cell r="S197">
            <v>741.74</v>
          </cell>
          <cell r="T197">
            <v>774.99</v>
          </cell>
          <cell r="U197">
            <v>741.74</v>
          </cell>
          <cell r="V197">
            <v>763.9738643999998</v>
          </cell>
          <cell r="W197">
            <v>831.08662500000003</v>
          </cell>
          <cell r="X197">
            <v>831.08662500000003</v>
          </cell>
          <cell r="Y197">
            <v>831.08662500000003</v>
          </cell>
          <cell r="Z197">
            <v>831.08662500000003</v>
          </cell>
          <cell r="AA197">
            <v>831.08662500000003</v>
          </cell>
          <cell r="AB197">
            <v>804.06338971400339</v>
          </cell>
          <cell r="AC197">
            <v>831.08662500000003</v>
          </cell>
          <cell r="AD197">
            <v>831.08662500000003</v>
          </cell>
          <cell r="AE197">
            <v>831.08662500000003</v>
          </cell>
          <cell r="AF197">
            <v>831.08662500000003</v>
          </cell>
          <cell r="AG197">
            <v>831.08662500000003</v>
          </cell>
          <cell r="AH197">
            <v>831.08662500000003</v>
          </cell>
          <cell r="AI197">
            <v>831.08662500000003</v>
          </cell>
          <cell r="AJ197">
            <v>831.08662500000003</v>
          </cell>
          <cell r="AK197">
            <v>831.08662500000003</v>
          </cell>
          <cell r="AL197">
            <v>831.08662500000003</v>
          </cell>
          <cell r="AM197">
            <v>831.08662500000003</v>
          </cell>
          <cell r="AN197">
            <v>831.08662500000003</v>
          </cell>
          <cell r="AO197">
            <v>831.08662500000003</v>
          </cell>
          <cell r="AP197">
            <v>831.08662500000003</v>
          </cell>
          <cell r="AQ197">
            <v>831.08662500000003</v>
          </cell>
          <cell r="AR197">
            <v>831.08662500000003</v>
          </cell>
          <cell r="AS197">
            <v>831.08662500000003</v>
          </cell>
          <cell r="AT197">
            <v>817.90684537904303</v>
          </cell>
          <cell r="AU197">
            <v>831.08662500000003</v>
          </cell>
          <cell r="AV197">
            <v>831.08662500000003</v>
          </cell>
          <cell r="AW197">
            <v>831.08662500000003</v>
          </cell>
          <cell r="AX197">
            <v>831.08662500000003</v>
          </cell>
          <cell r="AY197">
            <v>795.0410432321429</v>
          </cell>
          <cell r="AZ197">
            <v>831.08662500000003</v>
          </cell>
          <cell r="BA197">
            <v>831.08662500000003</v>
          </cell>
          <cell r="BB197">
            <v>831.08662500000003</v>
          </cell>
          <cell r="BC197">
            <v>831.08662500000003</v>
          </cell>
          <cell r="BD197">
            <v>831.08662500000003</v>
          </cell>
          <cell r="BE197">
            <v>949.56489691180661</v>
          </cell>
          <cell r="BF197">
            <v>963.00642266180648</v>
          </cell>
          <cell r="BG197">
            <v>879.65379147546207</v>
          </cell>
          <cell r="BH197">
            <v>874.48811797546261</v>
          </cell>
          <cell r="BI197">
            <v>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</row>
        <row r="203">
          <cell r="G203">
            <v>166.37750587636117</v>
          </cell>
          <cell r="H203">
            <v>177.04273061202537</v>
          </cell>
          <cell r="I203">
            <v>163.17793845566192</v>
          </cell>
          <cell r="J203">
            <v>212.23797223971715</v>
          </cell>
          <cell r="K203">
            <v>142.91401145789999</v>
          </cell>
          <cell r="L203">
            <v>59</v>
          </cell>
          <cell r="M203">
            <v>53</v>
          </cell>
          <cell r="N203">
            <v>61</v>
          </cell>
          <cell r="O203">
            <v>48</v>
          </cell>
          <cell r="P203">
            <v>57</v>
          </cell>
          <cell r="Q203">
            <v>112.39</v>
          </cell>
          <cell r="R203">
            <v>110.60999999999999</v>
          </cell>
          <cell r="S203">
            <v>103.64999999999999</v>
          </cell>
          <cell r="T203">
            <v>119.5</v>
          </cell>
          <cell r="U203">
            <v>104.85</v>
          </cell>
          <cell r="V203">
            <v>666.46209416666659</v>
          </cell>
          <cell r="W203">
            <v>623.1785941666667</v>
          </cell>
          <cell r="X203">
            <v>677.46090249999997</v>
          </cell>
          <cell r="Y203">
            <v>677.46090249999997</v>
          </cell>
          <cell r="Z203">
            <v>677.46090249999997</v>
          </cell>
          <cell r="AA203">
            <v>677.46090249999997</v>
          </cell>
          <cell r="AB203">
            <v>677.46090249999997</v>
          </cell>
          <cell r="AC203">
            <v>671.63947215770827</v>
          </cell>
          <cell r="AD203">
            <v>677.46090249999997</v>
          </cell>
          <cell r="AE203">
            <v>677.46090249999997</v>
          </cell>
          <cell r="AF203">
            <v>677.46090249999997</v>
          </cell>
          <cell r="AG203">
            <v>662.05627807249994</v>
          </cell>
          <cell r="AH203">
            <v>677.46090249999997</v>
          </cell>
          <cell r="AI203">
            <v>677.46090249999997</v>
          </cell>
          <cell r="AJ203">
            <v>677.46090249999997</v>
          </cell>
          <cell r="AK203">
            <v>677.46090249999997</v>
          </cell>
          <cell r="AL203">
            <v>677.46090249999997</v>
          </cell>
          <cell r="AM203">
            <v>677.46090249999997</v>
          </cell>
          <cell r="AN203">
            <v>677.46090249999997</v>
          </cell>
          <cell r="AO203">
            <v>677.46090249999997</v>
          </cell>
          <cell r="AP203">
            <v>677.46090249999997</v>
          </cell>
          <cell r="AQ203">
            <v>677.46090249999997</v>
          </cell>
          <cell r="AR203">
            <v>677.46090249999997</v>
          </cell>
          <cell r="AS203">
            <v>677.46090249999997</v>
          </cell>
          <cell r="AT203">
            <v>675.21540571868979</v>
          </cell>
          <cell r="AU203">
            <v>677.46090249999997</v>
          </cell>
          <cell r="AV203">
            <v>677.46090249999997</v>
          </cell>
          <cell r="AW203">
            <v>677.46090249999997</v>
          </cell>
          <cell r="AX203">
            <v>677.46090249999997</v>
          </cell>
          <cell r="AY203">
            <v>615.05138569520841</v>
          </cell>
          <cell r="AZ203">
            <v>677.46090249999997</v>
          </cell>
          <cell r="BA203">
            <v>677.46090249999997</v>
          </cell>
          <cell r="BB203">
            <v>677.46090249999997</v>
          </cell>
          <cell r="BC203">
            <v>677.46090249999997</v>
          </cell>
          <cell r="BD203">
            <v>677.46090249999997</v>
          </cell>
          <cell r="BE203">
            <v>746.65361950162753</v>
          </cell>
          <cell r="BF203">
            <v>745.98420347162755</v>
          </cell>
          <cell r="BG203">
            <v>739.82149091017038</v>
          </cell>
          <cell r="BH203">
            <v>723.53825157183701</v>
          </cell>
          <cell r="BI203">
            <v>0</v>
          </cell>
        </row>
        <row r="205">
          <cell r="G205">
            <v>469.22480693477291</v>
          </cell>
          <cell r="H205">
            <v>450.91556490131279</v>
          </cell>
          <cell r="I205">
            <v>340.03171484816932</v>
          </cell>
          <cell r="J205">
            <v>455.49287540967777</v>
          </cell>
          <cell r="K205">
            <v>344.60902535653435</v>
          </cell>
          <cell r="L205">
            <v>228</v>
          </cell>
          <cell r="M205">
            <v>229</v>
          </cell>
          <cell r="N205">
            <v>276</v>
          </cell>
          <cell r="O205">
            <v>231</v>
          </cell>
          <cell r="P205">
            <v>315</v>
          </cell>
          <cell r="Q205">
            <v>1508.28</v>
          </cell>
          <cell r="R205">
            <v>1401.0700000000002</v>
          </cell>
          <cell r="S205">
            <v>1357.271</v>
          </cell>
          <cell r="T205">
            <v>1440.1799999999998</v>
          </cell>
          <cell r="U205">
            <v>1357.27</v>
          </cell>
          <cell r="V205">
            <v>1425.7429735624996</v>
          </cell>
          <cell r="W205">
            <v>1502.9523124999996</v>
          </cell>
          <cell r="X205">
            <v>1502.9523124999996</v>
          </cell>
          <cell r="Y205">
            <v>1502.9523124999996</v>
          </cell>
          <cell r="Z205">
            <v>1502.9523124999996</v>
          </cell>
          <cell r="AA205">
            <v>1502.9523124999996</v>
          </cell>
          <cell r="AB205">
            <v>1502.9523124999996</v>
          </cell>
          <cell r="AC205">
            <v>1502.9523124999996</v>
          </cell>
          <cell r="AD205">
            <v>1502.9523124999996</v>
          </cell>
          <cell r="AE205">
            <v>1502.9523124999996</v>
          </cell>
          <cell r="AF205">
            <v>1502.9523124999996</v>
          </cell>
          <cell r="AG205">
            <v>1502.9523124999996</v>
          </cell>
          <cell r="AH205">
            <v>1502.9523124999996</v>
          </cell>
          <cell r="AI205">
            <v>1502.9523124999996</v>
          </cell>
          <cell r="AJ205">
            <v>1502.9523124999996</v>
          </cell>
          <cell r="AK205">
            <v>1502.9523124999996</v>
          </cell>
          <cell r="AL205">
            <v>1502.9523124999996</v>
          </cell>
          <cell r="AM205">
            <v>1502.9523124999996</v>
          </cell>
          <cell r="AN205">
            <v>1502.9523124999996</v>
          </cell>
          <cell r="AO205">
            <v>1502.9523124999996</v>
          </cell>
          <cell r="AP205">
            <v>1502.9523124999996</v>
          </cell>
          <cell r="AQ205">
            <v>1502.9523124999996</v>
          </cell>
          <cell r="AR205">
            <v>1502.9523124999996</v>
          </cell>
          <cell r="AS205">
            <v>1502.9523124999996</v>
          </cell>
          <cell r="AT205">
            <v>1502.9523124999996</v>
          </cell>
          <cell r="AU205">
            <v>1502.9523124999996</v>
          </cell>
          <cell r="AV205">
            <v>1502.9523124999996</v>
          </cell>
          <cell r="AW205">
            <v>1502.9523124999996</v>
          </cell>
          <cell r="AX205">
            <v>1502.9523124999996</v>
          </cell>
          <cell r="AY205">
            <v>1502.9523124999996</v>
          </cell>
          <cell r="AZ205">
            <v>1502.9523124999996</v>
          </cell>
          <cell r="BA205">
            <v>1502.9523124999996</v>
          </cell>
          <cell r="BB205">
            <v>1502.9523124999996</v>
          </cell>
          <cell r="BC205">
            <v>1502.9523124999996</v>
          </cell>
          <cell r="BD205">
            <v>1502.9523124999996</v>
          </cell>
          <cell r="BE205">
            <v>1788.1376374636225</v>
          </cell>
          <cell r="BF205">
            <v>1936.8091412136228</v>
          </cell>
          <cell r="BG205">
            <v>1644.037384920887</v>
          </cell>
          <cell r="BH205">
            <v>1756.6962774208876</v>
          </cell>
          <cell r="BI205">
            <v>0</v>
          </cell>
        </row>
        <row r="207"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</row>
        <row r="209">
          <cell r="G209">
            <v>83.250524163521902</v>
          </cell>
          <cell r="H209">
            <v>80.002072730871546</v>
          </cell>
          <cell r="I209">
            <v>60.328904343854063</v>
          </cell>
          <cell r="J209">
            <v>80.814185589034125</v>
          </cell>
          <cell r="K209">
            <v>61.141017202016648</v>
          </cell>
          <cell r="L209">
            <v>40</v>
          </cell>
          <cell r="M209">
            <v>41</v>
          </cell>
          <cell r="N209">
            <v>49</v>
          </cell>
          <cell r="O209">
            <v>41</v>
          </cell>
          <cell r="P209">
            <v>56</v>
          </cell>
          <cell r="Q209">
            <v>68.180000000000007</v>
          </cell>
          <cell r="R209">
            <v>67.930000000000007</v>
          </cell>
          <cell r="S209">
            <v>63.93</v>
          </cell>
          <cell r="T209">
            <v>73.680000000000007</v>
          </cell>
          <cell r="U209">
            <v>63.93</v>
          </cell>
          <cell r="V209">
            <v>154</v>
          </cell>
          <cell r="W209">
            <v>154</v>
          </cell>
          <cell r="X209">
            <v>154</v>
          </cell>
          <cell r="Y209">
            <v>154</v>
          </cell>
          <cell r="Z209">
            <v>154</v>
          </cell>
          <cell r="AA209">
            <v>154</v>
          </cell>
          <cell r="AB209">
            <v>154</v>
          </cell>
          <cell r="AC209">
            <v>154</v>
          </cell>
          <cell r="AD209">
            <v>154</v>
          </cell>
          <cell r="AE209">
            <v>154</v>
          </cell>
          <cell r="AF209">
            <v>154</v>
          </cell>
          <cell r="AG209">
            <v>154</v>
          </cell>
          <cell r="AH209">
            <v>154</v>
          </cell>
          <cell r="AI209">
            <v>154</v>
          </cell>
          <cell r="AJ209">
            <v>154</v>
          </cell>
          <cell r="AK209">
            <v>154</v>
          </cell>
          <cell r="AL209">
            <v>154</v>
          </cell>
          <cell r="AM209">
            <v>154</v>
          </cell>
          <cell r="AN209">
            <v>154</v>
          </cell>
          <cell r="AO209">
            <v>154</v>
          </cell>
          <cell r="AP209">
            <v>154</v>
          </cell>
          <cell r="AQ209">
            <v>154</v>
          </cell>
          <cell r="AR209">
            <v>154</v>
          </cell>
          <cell r="AS209">
            <v>154</v>
          </cell>
          <cell r="AT209">
            <v>154</v>
          </cell>
          <cell r="AU209">
            <v>154</v>
          </cell>
          <cell r="AV209">
            <v>154</v>
          </cell>
          <cell r="AW209">
            <v>154</v>
          </cell>
          <cell r="AX209">
            <v>154</v>
          </cell>
          <cell r="AY209">
            <v>146.8953809640625</v>
          </cell>
          <cell r="AZ209">
            <v>154</v>
          </cell>
          <cell r="BA209">
            <v>154</v>
          </cell>
          <cell r="BB209">
            <v>154</v>
          </cell>
          <cell r="BC209">
            <v>154</v>
          </cell>
          <cell r="BD209">
            <v>154</v>
          </cell>
          <cell r="BE209">
            <v>177.14909973528717</v>
          </cell>
          <cell r="BF209">
            <v>179.31393067278717</v>
          </cell>
          <cell r="BG209">
            <v>176.54031569443009</v>
          </cell>
          <cell r="BH209">
            <v>175.0309809444301</v>
          </cell>
          <cell r="BI209">
            <v>0</v>
          </cell>
        </row>
        <row r="211">
          <cell r="G211">
            <v>284.72560002540462</v>
          </cell>
          <cell r="H211">
            <v>302.97724105267412</v>
          </cell>
          <cell r="I211">
            <v>279.25010771722373</v>
          </cell>
          <cell r="J211">
            <v>363.20765644266356</v>
          </cell>
          <cell r="K211">
            <v>244.57198976541164</v>
          </cell>
          <cell r="L211">
            <v>101</v>
          </cell>
          <cell r="M211">
            <v>90</v>
          </cell>
          <cell r="N211">
            <v>105</v>
          </cell>
          <cell r="O211">
            <v>80</v>
          </cell>
          <cell r="P211">
            <v>100</v>
          </cell>
          <cell r="Q211">
            <v>95.289999999999992</v>
          </cell>
          <cell r="R211">
            <v>94.92</v>
          </cell>
          <cell r="S211">
            <v>88.91</v>
          </cell>
          <cell r="T211">
            <v>103.53999999999999</v>
          </cell>
          <cell r="U211">
            <v>88.91</v>
          </cell>
          <cell r="V211">
            <v>444.57303333333329</v>
          </cell>
          <cell r="W211">
            <v>421.89396666666664</v>
          </cell>
          <cell r="X211">
            <v>446.48749999999995</v>
          </cell>
          <cell r="Y211">
            <v>446.48749999999995</v>
          </cell>
          <cell r="Z211">
            <v>446.48749999999995</v>
          </cell>
          <cell r="AA211">
            <v>446.48749999999995</v>
          </cell>
          <cell r="AB211">
            <v>446.48749999999995</v>
          </cell>
          <cell r="AC211">
            <v>446.48749999999995</v>
          </cell>
          <cell r="AD211">
            <v>446.48749999999995</v>
          </cell>
          <cell r="AE211">
            <v>446.48749999999995</v>
          </cell>
          <cell r="AF211">
            <v>446.48749999999995</v>
          </cell>
          <cell r="AG211">
            <v>412.02193094000006</v>
          </cell>
          <cell r="AH211">
            <v>446.48749999999995</v>
          </cell>
          <cell r="AI211">
            <v>446.48749999999995</v>
          </cell>
          <cell r="AJ211">
            <v>446.48749999999995</v>
          </cell>
          <cell r="AK211">
            <v>446.48749999999995</v>
          </cell>
          <cell r="AL211">
            <v>446.48749999999995</v>
          </cell>
          <cell r="AM211">
            <v>446.48749999999995</v>
          </cell>
          <cell r="AN211">
            <v>432.64578818666666</v>
          </cell>
          <cell r="AO211">
            <v>407.58290412883127</v>
          </cell>
          <cell r="AP211">
            <v>446.48749999999995</v>
          </cell>
          <cell r="AQ211">
            <v>446.48749999999995</v>
          </cell>
          <cell r="AR211">
            <v>446.48749999999995</v>
          </cell>
          <cell r="AS211">
            <v>446.48749999999995</v>
          </cell>
          <cell r="AT211">
            <v>409.41682778666672</v>
          </cell>
          <cell r="AU211">
            <v>446.48749999999995</v>
          </cell>
          <cell r="AV211">
            <v>446.48749999999995</v>
          </cell>
          <cell r="AW211">
            <v>446.48749999999995</v>
          </cell>
          <cell r="AX211">
            <v>446.48749999999995</v>
          </cell>
          <cell r="AY211">
            <v>380.56675063149999</v>
          </cell>
          <cell r="AZ211">
            <v>446.48749999999995</v>
          </cell>
          <cell r="BA211">
            <v>446.48749999999995</v>
          </cell>
          <cell r="BB211">
            <v>446.48749999999995</v>
          </cell>
          <cell r="BC211">
            <v>446.48749999999995</v>
          </cell>
          <cell r="BD211">
            <v>446.48749999999995</v>
          </cell>
          <cell r="BE211">
            <v>473.14574944103805</v>
          </cell>
          <cell r="BF211">
            <v>479.77031954103813</v>
          </cell>
          <cell r="BG211">
            <v>471.28281756744042</v>
          </cell>
          <cell r="BH211">
            <v>466.66412255410711</v>
          </cell>
          <cell r="BI211">
            <v>0</v>
          </cell>
        </row>
        <row r="213">
          <cell r="G213">
            <v>4600</v>
          </cell>
          <cell r="H213">
            <v>4600</v>
          </cell>
          <cell r="I213">
            <v>3300</v>
          </cell>
          <cell r="J213">
            <v>4742</v>
          </cell>
          <cell r="K213">
            <v>3900</v>
          </cell>
          <cell r="L213">
            <v>3966</v>
          </cell>
          <cell r="M213">
            <v>4150</v>
          </cell>
          <cell r="N213">
            <v>4330</v>
          </cell>
          <cell r="O213">
            <v>3650</v>
          </cell>
          <cell r="P213">
            <v>3664</v>
          </cell>
          <cell r="Q213">
            <v>5615</v>
          </cell>
          <cell r="R213">
            <v>4300</v>
          </cell>
          <cell r="S213">
            <v>4000</v>
          </cell>
          <cell r="T213">
            <v>4900</v>
          </cell>
          <cell r="U213">
            <v>4900</v>
          </cell>
          <cell r="V213">
            <v>5305.9</v>
          </cell>
          <cell r="W213">
            <v>5582</v>
          </cell>
          <cell r="X213">
            <v>5131</v>
          </cell>
          <cell r="Y213">
            <v>2765</v>
          </cell>
          <cell r="Z213">
            <v>2440</v>
          </cell>
          <cell r="AA213">
            <v>2590</v>
          </cell>
          <cell r="AB213">
            <v>4700</v>
          </cell>
          <cell r="AC213">
            <v>3850</v>
          </cell>
          <cell r="AD213">
            <v>3825</v>
          </cell>
          <cell r="AE213">
            <v>3760</v>
          </cell>
          <cell r="AF213">
            <v>5806.2678005047219</v>
          </cell>
          <cell r="AG213">
            <v>5686.9489890102614</v>
          </cell>
          <cell r="AH213">
            <v>5234.2347790204776</v>
          </cell>
          <cell r="AI213">
            <v>4927.2019327554353</v>
          </cell>
          <cell r="AJ213">
            <v>4469.8314425451854</v>
          </cell>
          <cell r="AK213">
            <v>4359.2345817197292</v>
          </cell>
          <cell r="AL213">
            <v>3605.9340715412645</v>
          </cell>
          <cell r="AM213">
            <v>3783.7184441143436</v>
          </cell>
          <cell r="AN213">
            <v>3620.0584725526792</v>
          </cell>
          <cell r="AO213">
            <v>3523.1887815031951</v>
          </cell>
          <cell r="AP213">
            <v>3654.8978852491623</v>
          </cell>
          <cell r="AQ213">
            <v>3522.4747845331299</v>
          </cell>
          <cell r="AR213">
            <v>3467.5964493993329</v>
          </cell>
          <cell r="AS213">
            <v>3750.5942058445216</v>
          </cell>
          <cell r="AT213">
            <v>3303.3631666109741</v>
          </cell>
          <cell r="AU213">
            <v>3563.4302564636741</v>
          </cell>
          <cell r="AV213">
            <v>3947.6166666666668</v>
          </cell>
          <cell r="AW213">
            <v>3599.5851393693042</v>
          </cell>
          <cell r="AX213">
            <v>3623.9978769880727</v>
          </cell>
          <cell r="AY213">
            <v>2860.4594424800002</v>
          </cell>
          <cell r="AZ213">
            <v>3502.8984839452723</v>
          </cell>
          <cell r="BA213">
            <v>3754.1649536734194</v>
          </cell>
          <cell r="BB213">
            <v>3814.9493539067744</v>
          </cell>
          <cell r="BC213">
            <v>3640.1397966217828</v>
          </cell>
          <cell r="BD213">
            <v>3871.597377454078</v>
          </cell>
          <cell r="BE213">
            <v>3581.2216315964533</v>
          </cell>
          <cell r="BF213">
            <v>3470.5</v>
          </cell>
          <cell r="BG213">
            <v>4755.640341902762</v>
          </cell>
          <cell r="BH213">
            <v>4446</v>
          </cell>
          <cell r="BI213">
            <v>0</v>
          </cell>
        </row>
        <row r="215">
          <cell r="G215">
            <v>100.37882124922916</v>
          </cell>
          <cell r="H215">
            <v>117.10862479076735</v>
          </cell>
          <cell r="I215">
            <v>83.649017707690973</v>
          </cell>
          <cell r="J215">
            <v>117.10862479076735</v>
          </cell>
          <cell r="K215">
            <v>83.649017707690973</v>
          </cell>
          <cell r="L215">
            <v>281.98585763368868</v>
          </cell>
          <cell r="M215">
            <v>281.98585763368868</v>
          </cell>
          <cell r="N215">
            <v>281.98585763368868</v>
          </cell>
          <cell r="O215">
            <v>281.98585763368868</v>
          </cell>
          <cell r="P215">
            <v>281.98585763368868</v>
          </cell>
          <cell r="Q215">
            <v>281.98585763368868</v>
          </cell>
          <cell r="R215">
            <v>281.98585763368868</v>
          </cell>
          <cell r="S215">
            <v>281.98585763368868</v>
          </cell>
          <cell r="T215">
            <v>281.98585763368868</v>
          </cell>
          <cell r="U215">
            <v>281.98585763368868</v>
          </cell>
          <cell r="V215">
            <v>281.98585763368868</v>
          </cell>
          <cell r="W215">
            <v>281.98585763368868</v>
          </cell>
          <cell r="X215">
            <v>281.98585763368868</v>
          </cell>
          <cell r="Y215">
            <v>281.98585763368868</v>
          </cell>
          <cell r="Z215">
            <v>281.98585763368868</v>
          </cell>
          <cell r="AA215">
            <v>281.98585763368868</v>
          </cell>
          <cell r="AB215">
            <v>281.98585763368868</v>
          </cell>
          <cell r="AC215">
            <v>281.98585763368868</v>
          </cell>
          <cell r="AD215">
            <v>281.98585763368868</v>
          </cell>
          <cell r="AE215">
            <v>281.98585763368868</v>
          </cell>
          <cell r="AF215">
            <v>281.98083869262626</v>
          </cell>
          <cell r="AG215">
            <v>281.98083869262626</v>
          </cell>
          <cell r="AH215">
            <v>281.98083869262626</v>
          </cell>
          <cell r="AI215">
            <v>281.98083869262626</v>
          </cell>
          <cell r="AJ215">
            <v>281.98083869262626</v>
          </cell>
          <cell r="AK215">
            <v>185.17185266496347</v>
          </cell>
          <cell r="AL215">
            <v>185.17185266496347</v>
          </cell>
          <cell r="AM215">
            <v>185.17185266496347</v>
          </cell>
          <cell r="AN215">
            <v>185.17185266496347</v>
          </cell>
          <cell r="AO215">
            <v>185.17185266496347</v>
          </cell>
          <cell r="AP215">
            <v>183.98591035151091</v>
          </cell>
          <cell r="AQ215">
            <v>183.90707951722317</v>
          </cell>
          <cell r="AR215">
            <v>183.90707951722317</v>
          </cell>
          <cell r="AS215">
            <v>183.90707951722317</v>
          </cell>
          <cell r="AT215">
            <v>183.90707951722317</v>
          </cell>
          <cell r="AU215">
            <v>183.95088186062904</v>
          </cell>
          <cell r="AV215">
            <v>183.95088186062904</v>
          </cell>
          <cell r="AW215">
            <v>183.95088186062904</v>
          </cell>
          <cell r="AX215">
            <v>183.95088186062904</v>
          </cell>
          <cell r="AY215">
            <v>183.95088186062904</v>
          </cell>
          <cell r="AZ215">
            <v>183.95088186062904</v>
          </cell>
          <cell r="BA215">
            <v>183.95088186062904</v>
          </cell>
          <cell r="BB215">
            <v>183.95088186062904</v>
          </cell>
          <cell r="BC215">
            <v>183.95088186062904</v>
          </cell>
          <cell r="BD215">
            <v>183.95088186062904</v>
          </cell>
          <cell r="BE215">
            <v>401.5967148339347</v>
          </cell>
          <cell r="BF215">
            <v>396.57225611383933</v>
          </cell>
          <cell r="BG215">
            <v>389.80848513047533</v>
          </cell>
          <cell r="BH215">
            <v>385.83798737430448</v>
          </cell>
          <cell r="BI215">
            <v>0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</row>
        <row r="219"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</row>
        <row r="224">
          <cell r="G224">
            <v>8384.6355901636525</v>
          </cell>
          <cell r="H224">
            <v>8406.8894936939996</v>
          </cell>
          <cell r="I224">
            <v>6223.3287242266661</v>
          </cell>
          <cell r="J224">
            <v>8670.9808912698263</v>
          </cell>
          <cell r="K224">
            <v>6795.0524198352377</v>
          </cell>
          <cell r="L224">
            <v>7249.53</v>
          </cell>
          <cell r="M224">
            <v>7532.53</v>
          </cell>
          <cell r="N224">
            <v>8066.53</v>
          </cell>
          <cell r="O224">
            <v>6589.53</v>
          </cell>
          <cell r="P224">
            <v>7055.53</v>
          </cell>
          <cell r="Q224">
            <v>11219.689999999999</v>
          </cell>
          <cell r="R224">
            <v>9703.34</v>
          </cell>
          <cell r="S224">
            <v>9329.7510000000002</v>
          </cell>
          <cell r="T224">
            <v>10394.200000000001</v>
          </cell>
          <cell r="U224">
            <v>10230.939999999999</v>
          </cell>
          <cell r="V224">
            <v>11341.885821579999</v>
          </cell>
          <cell r="W224">
            <v>12171.639374564833</v>
          </cell>
          <cell r="X224">
            <v>11890.284208060748</v>
          </cell>
          <cell r="Y224">
            <v>9768.3447950000009</v>
          </cell>
          <cell r="Z224">
            <v>8922.6399705152489</v>
          </cell>
          <cell r="AA224">
            <v>9370.7215272110079</v>
          </cell>
          <cell r="AB224">
            <v>11486.283819813336</v>
          </cell>
          <cell r="AC224">
            <v>10645.732904596747</v>
          </cell>
          <cell r="AD224">
            <v>10771.50577684537</v>
          </cell>
          <cell r="AE224">
            <v>10748.799283153756</v>
          </cell>
          <cell r="AF224">
            <v>12789.242369282223</v>
          </cell>
          <cell r="AG224">
            <v>12226.414174797763</v>
          </cell>
          <cell r="AH224">
            <v>12120.137597640478</v>
          </cell>
          <cell r="AI224">
            <v>11605.879843490435</v>
          </cell>
          <cell r="AJ224">
            <v>11291.523716412687</v>
          </cell>
          <cell r="AK224">
            <v>10779.021409170007</v>
          </cell>
          <cell r="AL224">
            <v>10030.587044319043</v>
          </cell>
          <cell r="AM224">
            <v>10208.371416892121</v>
          </cell>
          <cell r="AN224">
            <v>9689.8875939013524</v>
          </cell>
          <cell r="AO224">
            <v>9532.6554146653671</v>
          </cell>
          <cell r="AP224">
            <v>10067.595912699438</v>
          </cell>
          <cell r="AQ224">
            <v>9781.191242525907</v>
          </cell>
          <cell r="AR224">
            <v>9691.2576450748147</v>
          </cell>
          <cell r="AS224">
            <v>10167.687178622298</v>
          </cell>
          <cell r="AT224">
            <v>9440.2190811922628</v>
          </cell>
          <cell r="AU224">
            <v>9874.931625943269</v>
          </cell>
          <cell r="AV224">
            <v>10364.971461666666</v>
          </cell>
          <cell r="AW224">
            <v>9929.8120917201413</v>
          </cell>
          <cell r="AX224">
            <v>10041.352671988072</v>
          </cell>
          <cell r="AY224">
            <v>8734.2016440814987</v>
          </cell>
          <cell r="AZ224">
            <v>9920.2532789452725</v>
          </cell>
          <cell r="BA224">
            <v>10171.51974867342</v>
          </cell>
          <cell r="BB224">
            <v>10232.304148906775</v>
          </cell>
          <cell r="BC224">
            <v>9840.7452160510384</v>
          </cell>
          <cell r="BD224">
            <v>10288.952172454077</v>
          </cell>
          <cell r="BE224">
            <v>11859.348670637368</v>
          </cell>
          <cell r="BF224">
            <v>11886.651864266672</v>
          </cell>
          <cell r="BG224">
            <v>12765.446353362686</v>
          </cell>
          <cell r="BH224">
            <v>12486.108233145414</v>
          </cell>
          <cell r="BI224">
            <v>0</v>
          </cell>
        </row>
        <row r="226">
          <cell r="G226">
            <v>271.42664908361826</v>
          </cell>
          <cell r="H226">
            <v>285.34596442123973</v>
          </cell>
          <cell r="I226">
            <v>299.26527975886114</v>
          </cell>
          <cell r="J226">
            <v>313.18459509648261</v>
          </cell>
          <cell r="K226">
            <v>334.06356810291476</v>
          </cell>
          <cell r="L226">
            <v>352.15867804182267</v>
          </cell>
          <cell r="M226">
            <v>366.07799337944408</v>
          </cell>
          <cell r="N226">
            <v>379.30134295018451</v>
          </cell>
          <cell r="O226">
            <v>394.61258982156806</v>
          </cell>
          <cell r="P226">
            <v>409.22787092607058</v>
          </cell>
          <cell r="Q226">
            <v>661.16747853701884</v>
          </cell>
          <cell r="R226">
            <v>633.3288478617759</v>
          </cell>
          <cell r="S226">
            <v>591.5709018489116</v>
          </cell>
          <cell r="T226">
            <v>570.69192884247946</v>
          </cell>
          <cell r="U226">
            <v>459.53288919795534</v>
          </cell>
          <cell r="V226">
            <v>566.79659857295974</v>
          </cell>
          <cell r="W226">
            <v>656.71677774399598</v>
          </cell>
          <cell r="X226">
            <v>751.12188331231107</v>
          </cell>
          <cell r="Y226">
            <v>851.04150732630671</v>
          </cell>
          <cell r="Z226">
            <v>941.17792235221168</v>
          </cell>
          <cell r="AA226">
            <v>895.83077228035381</v>
          </cell>
          <cell r="AB226">
            <v>841.71122284830324</v>
          </cell>
          <cell r="AC226">
            <v>792.74327772928916</v>
          </cell>
          <cell r="AD226">
            <v>738.08808726548727</v>
          </cell>
          <cell r="AE226">
            <v>673.80194202456289</v>
          </cell>
          <cell r="AF226">
            <v>687.53893891649273</v>
          </cell>
          <cell r="AG226">
            <v>694.73103994803466</v>
          </cell>
          <cell r="AH226">
            <v>710.9355576256321</v>
          </cell>
          <cell r="AI226">
            <v>732.52777426630155</v>
          </cell>
          <cell r="AJ226">
            <v>736.99208085480961</v>
          </cell>
          <cell r="AK226">
            <v>757.91374262078045</v>
          </cell>
          <cell r="AL226">
            <v>789.60331431068084</v>
          </cell>
          <cell r="AM226">
            <v>811.70401869091165</v>
          </cell>
          <cell r="AN226">
            <v>831.2089878225114</v>
          </cell>
          <cell r="AO226">
            <v>850.5363543492457</v>
          </cell>
          <cell r="AP226">
            <v>834.81933113596369</v>
          </cell>
          <cell r="AQ226">
            <v>824.456866965583</v>
          </cell>
          <cell r="AR226">
            <v>811.78300682134682</v>
          </cell>
          <cell r="AS226">
            <v>808.93392141456616</v>
          </cell>
          <cell r="AT226">
            <v>795.26980660995503</v>
          </cell>
          <cell r="AU226">
            <v>793.31953611963218</v>
          </cell>
          <cell r="AV226">
            <v>793.51199895011962</v>
          </cell>
          <cell r="AW226">
            <v>791.74163668400331</v>
          </cell>
          <cell r="AX226">
            <v>789.36256485487525</v>
          </cell>
          <cell r="AY226">
            <v>784.45351026227979</v>
          </cell>
          <cell r="AZ226">
            <v>782.28746489866558</v>
          </cell>
          <cell r="BA226">
            <v>776.22654932447051</v>
          </cell>
          <cell r="BB226">
            <v>767.65932125704546</v>
          </cell>
          <cell r="BC226">
            <v>757.68823668229618</v>
          </cell>
          <cell r="BD226">
            <v>754.61868971984154</v>
          </cell>
          <cell r="BE226">
            <v>750.29294893208919</v>
          </cell>
          <cell r="BF226">
            <v>747.32006661659489</v>
          </cell>
          <cell r="BG226">
            <v>747.64698797463234</v>
          </cell>
          <cell r="BH226">
            <v>748.57775208885539</v>
          </cell>
          <cell r="BI226">
            <v>0</v>
          </cell>
        </row>
        <row r="228">
          <cell r="G228">
            <v>1484.7941227702931</v>
          </cell>
          <cell r="H228">
            <v>1534.2872601959696</v>
          </cell>
          <cell r="I228">
            <v>1633.2735350473224</v>
          </cell>
          <cell r="J228">
            <v>1682.7666724729988</v>
          </cell>
          <cell r="K228">
            <v>1781.7529473243517</v>
          </cell>
          <cell r="L228">
            <v>1232.3791218993433</v>
          </cell>
          <cell r="M228">
            <v>1257.1256906121814</v>
          </cell>
          <cell r="N228">
            <v>1291.7708868101549</v>
          </cell>
          <cell r="O228">
            <v>1331.3653967506962</v>
          </cell>
          <cell r="P228">
            <v>1361.061279206102</v>
          </cell>
          <cell r="Q228">
            <v>1474.8954952851577</v>
          </cell>
          <cell r="R228">
            <v>1529.3379464534019</v>
          </cell>
          <cell r="S228">
            <v>1588.7297113642137</v>
          </cell>
          <cell r="T228">
            <v>1643.1721625324576</v>
          </cell>
          <cell r="U228">
            <v>2071.0178358610779</v>
          </cell>
          <cell r="V228">
            <v>2031.8242452337865</v>
          </cell>
          <cell r="W228">
            <v>2020.2387674554257</v>
          </cell>
          <cell r="X228">
            <v>1991.4779807623038</v>
          </cell>
          <cell r="Y228">
            <v>1984.431606117196</v>
          </cell>
          <cell r="Z228">
            <v>1994.7543058079</v>
          </cell>
          <cell r="AA228">
            <v>2073.9047681443612</v>
          </cell>
          <cell r="AB228">
            <v>2139.6942790553089</v>
          </cell>
          <cell r="AC228">
            <v>2232.3913548967244</v>
          </cell>
          <cell r="AD228">
            <v>2304.9019312805713</v>
          </cell>
          <cell r="AE228">
            <v>2406.4300635405107</v>
          </cell>
          <cell r="AF228">
            <v>2494.7603537090704</v>
          </cell>
          <cell r="AG228">
            <v>2563.0407791025386</v>
          </cell>
          <cell r="AH228">
            <v>2618.5118090663505</v>
          </cell>
          <cell r="AI228">
            <v>2679.7893058299564</v>
          </cell>
          <cell r="AJ228">
            <v>2751.509337736084</v>
          </cell>
          <cell r="AK228">
            <v>2604.7029745637465</v>
          </cell>
          <cell r="AL228">
            <v>2432.7836410577306</v>
          </cell>
          <cell r="AM228">
            <v>2226.7693083154863</v>
          </cell>
          <cell r="AN228">
            <v>2034.4684725304985</v>
          </cell>
          <cell r="AO228">
            <v>1844.8851165809549</v>
          </cell>
          <cell r="AP228">
            <v>2006.2441055825445</v>
          </cell>
          <cell r="AQ228">
            <v>2161.7176013101798</v>
          </cell>
          <cell r="AR228">
            <v>2328.5164860554555</v>
          </cell>
          <cell r="AS228">
            <v>2491.6400915815184</v>
          </cell>
          <cell r="AT228">
            <v>2632.544306372552</v>
          </cell>
          <cell r="AU228">
            <v>2654.4457671970476</v>
          </cell>
          <cell r="AV228">
            <v>2680.9281846130693</v>
          </cell>
          <cell r="AW228">
            <v>2724.2952937747173</v>
          </cell>
          <cell r="AX228">
            <v>2747.3392844124032</v>
          </cell>
          <cell r="AY228">
            <v>2783.8400905603544</v>
          </cell>
          <cell r="AZ228">
            <v>2814.3605571287321</v>
          </cell>
          <cell r="BA228">
            <v>2824.9320650359668</v>
          </cell>
          <cell r="BB228">
            <v>2864.2349452167905</v>
          </cell>
          <cell r="BC228">
            <v>2854.0895609013178</v>
          </cell>
          <cell r="BD228">
            <v>2858.5792255700185</v>
          </cell>
          <cell r="BE228">
            <v>2887.9100926050528</v>
          </cell>
          <cell r="BF228">
            <v>2911.848797273502</v>
          </cell>
          <cell r="BG228">
            <v>2904.1970794553645</v>
          </cell>
          <cell r="BH228">
            <v>2926.5314368583417</v>
          </cell>
          <cell r="BI228">
            <v>0</v>
          </cell>
        </row>
        <row r="230">
          <cell r="G230">
            <v>3009.2041876362459</v>
          </cell>
          <cell r="H230">
            <v>3163.5223511047711</v>
          </cell>
          <cell r="I230">
            <v>3317.8405145732968</v>
          </cell>
          <cell r="J230">
            <v>3472.158678041822</v>
          </cell>
          <cell r="K230">
            <v>3703.6359232446102</v>
          </cell>
          <cell r="L230">
            <v>3904.2495357536932</v>
          </cell>
          <cell r="M230">
            <v>4058.5676992222188</v>
          </cell>
          <cell r="N230">
            <v>4205.1699545173178</v>
          </cell>
          <cell r="O230">
            <v>4374.9199343326954</v>
          </cell>
          <cell r="P230">
            <v>4536.9540059746478</v>
          </cell>
          <cell r="Q230">
            <v>7330.1127647549574</v>
          </cell>
          <cell r="R230">
            <v>7021.476437817907</v>
          </cell>
          <cell r="S230">
            <v>6558.5219474123305</v>
          </cell>
          <cell r="T230">
            <v>6327.0447022095423</v>
          </cell>
          <cell r="U230">
            <v>5094.6666408760166</v>
          </cell>
          <cell r="V230">
            <v>6283.8586547125878</v>
          </cell>
          <cell r="W230">
            <v>7280.7695351586863</v>
          </cell>
          <cell r="X230">
            <v>8327.4030914787145</v>
          </cell>
          <cell r="Y230">
            <v>9435.1740197390609</v>
          </cell>
          <cell r="Z230">
            <v>10434.482224995323</v>
          </cell>
          <cell r="AA230">
            <v>9931.735592141431</v>
          </cell>
          <cell r="AB230">
            <v>9331.7326987860997</v>
          </cell>
          <cell r="AC230">
            <v>8788.8436861943992</v>
          </cell>
          <cell r="AD230">
            <v>8182.9023441227828</v>
          </cell>
          <cell r="AE230">
            <v>7470.1862636675241</v>
          </cell>
          <cell r="AF230">
            <v>7622.4831317617336</v>
          </cell>
          <cell r="AG230">
            <v>7702.2192247912426</v>
          </cell>
          <cell r="AH230">
            <v>7881.8725588270963</v>
          </cell>
          <cell r="AI230">
            <v>8121.2572653576426</v>
          </cell>
          <cell r="AJ230">
            <v>8170.7513372418362</v>
          </cell>
          <cell r="AK230">
            <v>8402.7018565111266</v>
          </cell>
          <cell r="AL230">
            <v>8754.0321041327206</v>
          </cell>
          <cell r="AM230">
            <v>8999.0542211401516</v>
          </cell>
          <cell r="AN230">
            <v>9215.2984071428455</v>
          </cell>
          <cell r="AO230">
            <v>9429.5735805076838</v>
          </cell>
          <cell r="AP230">
            <v>9255.3249124779868</v>
          </cell>
          <cell r="AQ230">
            <v>9140.4402072325065</v>
          </cell>
          <cell r="AR230">
            <v>8999.9299325475677</v>
          </cell>
          <cell r="AS230">
            <v>8968.3432045458649</v>
          </cell>
          <cell r="AT230">
            <v>8816.8543524777288</v>
          </cell>
          <cell r="AU230">
            <v>8795.232444141473</v>
          </cell>
          <cell r="AV230">
            <v>8797.366206457822</v>
          </cell>
          <cell r="AW230">
            <v>8777.7388722855267</v>
          </cell>
          <cell r="AX230">
            <v>8751.3630063376913</v>
          </cell>
          <cell r="AY230">
            <v>8696.9381822194737</v>
          </cell>
          <cell r="AZ230">
            <v>8672.9240598007509</v>
          </cell>
          <cell r="BA230">
            <v>8605.7289903838227</v>
          </cell>
          <cell r="BB230">
            <v>8510.7473860941573</v>
          </cell>
          <cell r="BC230">
            <v>8400.2017578041105</v>
          </cell>
          <cell r="BD230">
            <v>8366.1708562520707</v>
          </cell>
          <cell r="BE230">
            <v>8318.2130107822868</v>
          </cell>
          <cell r="BF230">
            <v>8285.2537934639495</v>
          </cell>
          <cell r="BG230">
            <v>8288.8782464163596</v>
          </cell>
          <cell r="BH230">
            <v>8299.197274705135</v>
          </cell>
          <cell r="BI230">
            <v>0</v>
          </cell>
        </row>
        <row r="232">
          <cell r="G232">
            <v>62.76422555248557</v>
          </cell>
          <cell r="H232">
            <v>77.914211030671737</v>
          </cell>
          <cell r="I232">
            <v>69.257076471708217</v>
          </cell>
          <cell r="J232">
            <v>80.078494670412624</v>
          </cell>
          <cell r="K232">
            <v>62.76422555248557</v>
          </cell>
          <cell r="L232">
            <v>62.76422555248557</v>
          </cell>
          <cell r="M232">
            <v>67.09279283196733</v>
          </cell>
          <cell r="N232">
            <v>82.242778310153497</v>
          </cell>
          <cell r="O232">
            <v>77.914211030671737</v>
          </cell>
          <cell r="P232">
            <v>77.914211030671737</v>
          </cell>
          <cell r="Q232">
            <v>142.40986349495</v>
          </cell>
          <cell r="R232">
            <v>143.05914858687228</v>
          </cell>
          <cell r="S232">
            <v>150.85056968993945</v>
          </cell>
          <cell r="T232">
            <v>162.32127298056614</v>
          </cell>
          <cell r="U232">
            <v>155.17913696942122</v>
          </cell>
          <cell r="V232">
            <v>177.70345101150338</v>
          </cell>
          <cell r="W232">
            <v>155.71175459473753</v>
          </cell>
          <cell r="X232">
            <v>183.65325928864206</v>
          </cell>
          <cell r="Y232">
            <v>156.87912204151792</v>
          </cell>
          <cell r="Z232">
            <v>174.80386090175855</v>
          </cell>
          <cell r="AA232">
            <v>123.66563532989554</v>
          </cell>
          <cell r="AB232">
            <v>111.65304773238132</v>
          </cell>
          <cell r="AC232">
            <v>112.89572920798625</v>
          </cell>
          <cell r="AD232">
            <v>110.86225042972364</v>
          </cell>
          <cell r="AE232">
            <v>114.1007536691789</v>
          </cell>
          <cell r="AF232">
            <v>112.55514847515464</v>
          </cell>
          <cell r="AG232">
            <v>99.860456601272134</v>
          </cell>
          <cell r="AH232">
            <v>111.95900928830255</v>
          </cell>
          <cell r="AI232">
            <v>108.59525460955973</v>
          </cell>
          <cell r="AJ232">
            <v>107.02320256520387</v>
          </cell>
          <cell r="AK232">
            <v>95.288153745084401</v>
          </cell>
          <cell r="AL232">
            <v>100.90760559897802</v>
          </cell>
          <cell r="AM232">
            <v>104.95403402844545</v>
          </cell>
          <cell r="AN232">
            <v>106.17087143353898</v>
          </cell>
          <cell r="AO232">
            <v>106.97210175187389</v>
          </cell>
          <cell r="AP232">
            <v>102.28920777978416</v>
          </cell>
          <cell r="AQ232">
            <v>95.923380068674362</v>
          </cell>
          <cell r="AR232">
            <v>101.60171718760311</v>
          </cell>
          <cell r="AS232">
            <v>124.72256075058321</v>
          </cell>
          <cell r="AT232">
            <v>124.28632867427238</v>
          </cell>
          <cell r="AU232">
            <v>123.93671340914108</v>
          </cell>
          <cell r="AV232">
            <v>123.62521943157874</v>
          </cell>
          <cell r="AW232">
            <v>123.32735743343186</v>
          </cell>
          <cell r="AX232">
            <v>123.08566587190978</v>
          </cell>
          <cell r="AY232">
            <v>122.84397431038768</v>
          </cell>
          <cell r="AZ232">
            <v>122.60228274886562</v>
          </cell>
          <cell r="BA232">
            <v>122.36059118734354</v>
          </cell>
          <cell r="BB232">
            <v>122.11425974174539</v>
          </cell>
          <cell r="BC232">
            <v>121.87256818022334</v>
          </cell>
          <cell r="BD232">
            <v>121.65119931095438</v>
          </cell>
          <cell r="BE232">
            <v>127.9835414222532</v>
          </cell>
          <cell r="BF232">
            <v>128.31669901856671</v>
          </cell>
          <cell r="BG232">
            <v>124.62578259327709</v>
          </cell>
          <cell r="BH232">
            <v>124.41877561814094</v>
          </cell>
          <cell r="BI232">
            <v>0</v>
          </cell>
        </row>
        <row r="234">
          <cell r="G234">
            <v>37.715001881373233</v>
          </cell>
          <cell r="H234">
            <v>38.972168610752341</v>
          </cell>
          <cell r="I234">
            <v>41.486502069510557</v>
          </cell>
          <cell r="J234">
            <v>42.743668798889665</v>
          </cell>
          <cell r="K234">
            <v>45.258002257647881</v>
          </cell>
          <cell r="L234">
            <v>31.303451561539784</v>
          </cell>
          <cell r="M234">
            <v>31.932034926229338</v>
          </cell>
          <cell r="N234">
            <v>32.812051636794713</v>
          </cell>
          <cell r="O234">
            <v>33.817785020297997</v>
          </cell>
          <cell r="P234">
            <v>34.572085057925463</v>
          </cell>
          <cell r="Q234">
            <v>37.463568535497416</v>
          </cell>
          <cell r="R234">
            <v>38.846451937814429</v>
          </cell>
          <cell r="S234">
            <v>40.355052013069361</v>
          </cell>
          <cell r="T234">
            <v>41.737935415386382</v>
          </cell>
          <cell r="U234">
            <v>71.913103969879515</v>
          </cell>
          <cell r="V234">
            <v>66.058004333971397</v>
          </cell>
          <cell r="W234">
            <v>60.342517693142661</v>
          </cell>
          <cell r="X234">
            <v>54.696025588976468</v>
          </cell>
          <cell r="Y234">
            <v>49.599105074484861</v>
          </cell>
          <cell r="Z234">
            <v>44.649526299065428</v>
          </cell>
          <cell r="AA234">
            <v>47.08860407939072</v>
          </cell>
          <cell r="AB234">
            <v>49.403505062384156</v>
          </cell>
          <cell r="AC234">
            <v>52.18872518923142</v>
          </cell>
          <cell r="AD234">
            <v>54.602310650116323</v>
          </cell>
          <cell r="AE234">
            <v>57.685301349253727</v>
          </cell>
          <cell r="AF234">
            <v>87.710899167052574</v>
          </cell>
          <cell r="AG234">
            <v>119.07394712065414</v>
          </cell>
          <cell r="AH234">
            <v>151.42681114168468</v>
          </cell>
          <cell r="AI234">
            <v>185.57669098221419</v>
          </cell>
          <cell r="AJ234">
            <v>222.17429315217399</v>
          </cell>
          <cell r="AK234">
            <v>197.34733181837453</v>
          </cell>
          <cell r="AL234">
            <v>170.32597864215396</v>
          </cell>
          <cell r="AM234">
            <v>140.78430788113403</v>
          </cell>
          <cell r="AN234">
            <v>112.08967298729098</v>
          </cell>
          <cell r="AO234">
            <v>83.357257840733098</v>
          </cell>
          <cell r="AP234">
            <v>88.958278153846166</v>
          </cell>
          <cell r="AQ234">
            <v>94.228790836050493</v>
          </cell>
          <cell r="AR234">
            <v>99.92513458204364</v>
          </cell>
          <cell r="AS234">
            <v>105.4401699153678</v>
          </cell>
          <cell r="AT234">
            <v>109.77633921780468</v>
          </cell>
          <cell r="AU234">
            <v>110.22771150388938</v>
          </cell>
          <cell r="AV234">
            <v>110.82773240276579</v>
          </cell>
          <cell r="AW234">
            <v>112.13356435825411</v>
          </cell>
          <cell r="AX234">
            <v>112.51371899092481</v>
          </cell>
          <cell r="AY234">
            <v>113.56580924805533</v>
          </cell>
          <cell r="AZ234">
            <v>114.28955362143473</v>
          </cell>
          <cell r="BA234">
            <v>114.12123497191011</v>
          </cell>
          <cell r="BB234">
            <v>115.0558137381158</v>
          </cell>
          <cell r="BC234">
            <v>114.20040671564391</v>
          </cell>
          <cell r="BD234">
            <v>113.76516333189282</v>
          </cell>
          <cell r="BE234">
            <v>114.85091950086431</v>
          </cell>
          <cell r="BF234">
            <v>115.63609910328435</v>
          </cell>
          <cell r="BG234">
            <v>115.3375672752809</v>
          </cell>
          <cell r="BH234">
            <v>116.18817851123596</v>
          </cell>
          <cell r="BI234">
            <v>0</v>
          </cell>
        </row>
        <row r="236">
          <cell r="G236">
            <v>376.01932341147028</v>
          </cell>
          <cell r="H236">
            <v>395.30236563769949</v>
          </cell>
          <cell r="I236">
            <v>414.58540786392876</v>
          </cell>
          <cell r="J236">
            <v>433.86845009015798</v>
          </cell>
          <cell r="K236">
            <v>462.79301342950185</v>
          </cell>
          <cell r="L236">
            <v>487.86096832359988</v>
          </cell>
          <cell r="M236">
            <v>507.14401054982909</v>
          </cell>
          <cell r="N236">
            <v>525.46290066474694</v>
          </cell>
          <cell r="O236">
            <v>546.67424711359911</v>
          </cell>
          <cell r="P236">
            <v>566.9214414511398</v>
          </cell>
          <cell r="Q236">
            <v>915.94450574588905</v>
          </cell>
          <cell r="R236">
            <v>877.37842129343062</v>
          </cell>
          <cell r="S236">
            <v>819.52929461474287</v>
          </cell>
          <cell r="T236">
            <v>790.60473127539899</v>
          </cell>
          <cell r="U236">
            <v>636.61120477636302</v>
          </cell>
          <cell r="V236">
            <v>785.20835823187463</v>
          </cell>
          <cell r="W236">
            <v>909.77875339051241</v>
          </cell>
          <cell r="X236">
            <v>1040.5623151455352</v>
          </cell>
          <cell r="Y236">
            <v>1178.9853828292705</v>
          </cell>
          <cell r="Z236">
            <v>1303.8553390668205</v>
          </cell>
          <cell r="AA236">
            <v>1241.0339295028489</v>
          </cell>
          <cell r="AB236">
            <v>1166.0597277084478</v>
          </cell>
          <cell r="AC236">
            <v>1098.222270868205</v>
          </cell>
          <cell r="AD236">
            <v>1022.5060218981469</v>
          </cell>
          <cell r="AE236">
            <v>933.44758596403574</v>
          </cell>
          <cell r="AF236">
            <v>952.47805439610784</v>
          </cell>
          <cell r="AG236">
            <v>962.44158956451429</v>
          </cell>
          <cell r="AH236">
            <v>984.8904235088271</v>
          </cell>
          <cell r="AI236">
            <v>1014.8030747521366</v>
          </cell>
          <cell r="AJ236">
            <v>1020.9876758168426</v>
          </cell>
          <cell r="AK236">
            <v>1049.9713777799482</v>
          </cell>
          <cell r="AL236">
            <v>1093.8723408809026</v>
          </cell>
          <cell r="AM236">
            <v>1124.4894226450854</v>
          </cell>
          <cell r="AN236">
            <v>1151.5105177394225</v>
          </cell>
          <cell r="AO236">
            <v>1178.2855721021547</v>
          </cell>
          <cell r="AP236">
            <v>1156.512085767436</v>
          </cell>
          <cell r="AQ236">
            <v>1142.1565065368138</v>
          </cell>
          <cell r="AR236">
            <v>1124.5988483903614</v>
          </cell>
          <cell r="AS236">
            <v>1120.6518845582686</v>
          </cell>
          <cell r="AT236">
            <v>1101.7223829002953</v>
          </cell>
          <cell r="AU236">
            <v>1099.0205870644168</v>
          </cell>
          <cell r="AV236">
            <v>1099.2872143228165</v>
          </cell>
          <cell r="AW236">
            <v>1096.8346532948344</v>
          </cell>
          <cell r="AX236">
            <v>1093.5388200280704</v>
          </cell>
          <cell r="AY236">
            <v>1086.738089912845</v>
          </cell>
          <cell r="AZ236">
            <v>1083.7373716161908</v>
          </cell>
          <cell r="BA236">
            <v>1075.3409176159764</v>
          </cell>
          <cell r="BB236">
            <v>1063.4723582379602</v>
          </cell>
          <cell r="BC236">
            <v>1049.6589744448283</v>
          </cell>
          <cell r="BD236">
            <v>1045.406595483887</v>
          </cell>
          <cell r="BE236">
            <v>1039.4139557421536</v>
          </cell>
          <cell r="BF236">
            <v>1035.2954905854413</v>
          </cell>
          <cell r="BG236">
            <v>1035.7483891798609</v>
          </cell>
          <cell r="BH236">
            <v>1037.0378178106434</v>
          </cell>
          <cell r="BI236">
            <v>0</v>
          </cell>
        </row>
        <row r="238">
          <cell r="G238">
            <v>146.26180800387542</v>
          </cell>
          <cell r="H238">
            <v>153.76241354253571</v>
          </cell>
          <cell r="I238">
            <v>161.26301908119598</v>
          </cell>
          <cell r="J238">
            <v>168.76362461985624</v>
          </cell>
          <cell r="K238">
            <v>180.01453292784666</v>
          </cell>
          <cell r="L238">
            <v>189.76532012810503</v>
          </cell>
          <cell r="M238">
            <v>197.2659256667653</v>
          </cell>
          <cell r="N238">
            <v>204.39150092849258</v>
          </cell>
          <cell r="O238">
            <v>212.64216702101888</v>
          </cell>
          <cell r="P238">
            <v>220.51780283661216</v>
          </cell>
          <cell r="Q238">
            <v>356.2787630863632</v>
          </cell>
          <cell r="R238">
            <v>341.27755200904267</v>
          </cell>
          <cell r="S238">
            <v>318.77573539306184</v>
          </cell>
          <cell r="T238">
            <v>307.52482708507142</v>
          </cell>
          <cell r="U238">
            <v>247.62532138335294</v>
          </cell>
          <cell r="V238">
            <v>305.42577730526654</v>
          </cell>
          <cell r="W238">
            <v>353.88044461958941</v>
          </cell>
          <cell r="X238">
            <v>404.75187331620469</v>
          </cell>
          <cell r="Y238">
            <v>458.59487256736588</v>
          </cell>
          <cell r="Z238">
            <v>507.16606140673116</v>
          </cell>
          <cell r="AA238">
            <v>482.73015513251079</v>
          </cell>
          <cell r="AB238">
            <v>453.56712646523994</v>
          </cell>
          <cell r="AC238">
            <v>427.1801073146807</v>
          </cell>
          <cell r="AD238">
            <v>397.72844145570627</v>
          </cell>
          <cell r="AE238">
            <v>363.08700936242394</v>
          </cell>
          <cell r="AF238">
            <v>370.48937021660186</v>
          </cell>
          <cell r="AG238">
            <v>374.36492813905113</v>
          </cell>
          <cell r="AH238">
            <v>383.09694491543627</v>
          </cell>
          <cell r="AI238">
            <v>394.73219390568102</v>
          </cell>
          <cell r="AJ238">
            <v>397.13784403371113</v>
          </cell>
          <cell r="AK238">
            <v>408.41175573938801</v>
          </cell>
          <cell r="AL238">
            <v>425.48809686463017</v>
          </cell>
          <cell r="AM238">
            <v>437.39735113912809</v>
          </cell>
          <cell r="AN238">
            <v>447.90785944728128</v>
          </cell>
          <cell r="AO238">
            <v>458.32266426360155</v>
          </cell>
          <cell r="AP238">
            <v>449.85334026990148</v>
          </cell>
          <cell r="AQ238">
            <v>444.26939060964412</v>
          </cell>
          <cell r="AR238">
            <v>437.43991492867235</v>
          </cell>
          <cell r="AS238">
            <v>435.90464790842913</v>
          </cell>
          <cell r="AT238">
            <v>428.54156052241768</v>
          </cell>
          <cell r="AU238">
            <v>427.49063170251634</v>
          </cell>
          <cell r="AV238">
            <v>427.59434282172913</v>
          </cell>
          <cell r="AW238">
            <v>426.64035990686716</v>
          </cell>
          <cell r="AX238">
            <v>425.35836586437296</v>
          </cell>
          <cell r="AY238">
            <v>422.71305744411706</v>
          </cell>
          <cell r="AZ238">
            <v>421.54585550513934</v>
          </cell>
          <cell r="BA238">
            <v>418.27985169514676</v>
          </cell>
          <cell r="BB238">
            <v>413.66328854280459</v>
          </cell>
          <cell r="BC238">
            <v>408.29023890826744</v>
          </cell>
          <cell r="BD238">
            <v>406.63617328870805</v>
          </cell>
          <cell r="BE238">
            <v>404.30519115888097</v>
          </cell>
          <cell r="BF238">
            <v>402.70321455151776</v>
          </cell>
          <cell r="BG238">
            <v>402.87938041092423</v>
          </cell>
          <cell r="BH238">
            <v>403.38093485530544</v>
          </cell>
          <cell r="BI238">
            <v>0</v>
          </cell>
        </row>
        <row r="240">
          <cell r="G240">
            <v>176.50223368619493</v>
          </cell>
          <cell r="H240">
            <v>182.38564147573476</v>
          </cell>
          <cell r="I240">
            <v>194.15245705481442</v>
          </cell>
          <cell r="J240">
            <v>200.03586484435425</v>
          </cell>
          <cell r="K240">
            <v>211.80268042343391</v>
          </cell>
          <cell r="L240">
            <v>146.4968539595418</v>
          </cell>
          <cell r="M240">
            <v>149.43855785431171</v>
          </cell>
          <cell r="N240">
            <v>153.55694330698958</v>
          </cell>
          <cell r="O240">
            <v>158.26366953862146</v>
          </cell>
          <cell r="P240">
            <v>161.79371421234535</v>
          </cell>
          <cell r="Q240">
            <v>175.32555212828697</v>
          </cell>
          <cell r="R240">
            <v>181.79730069678078</v>
          </cell>
          <cell r="S240">
            <v>188.85739004422857</v>
          </cell>
          <cell r="T240">
            <v>195.32913861272237</v>
          </cell>
          <cell r="U240">
            <v>199.62086276923077</v>
          </cell>
          <cell r="V240">
            <v>209.34782479755503</v>
          </cell>
          <cell r="W240">
            <v>214.70570015900543</v>
          </cell>
          <cell r="X240">
            <v>224.36677408055945</v>
          </cell>
          <cell r="Y240">
            <v>233.13969598624189</v>
          </cell>
          <cell r="Z240">
            <v>244.17104064646463</v>
          </cell>
          <cell r="AA240">
            <v>253.47020910018389</v>
          </cell>
          <cell r="AB240">
            <v>265.53789299534662</v>
          </cell>
          <cell r="AC240">
            <v>279.10758926691364</v>
          </cell>
          <cell r="AD240">
            <v>294.31717368337729</v>
          </cell>
          <cell r="AE240">
            <v>309.41407464379949</v>
          </cell>
          <cell r="AF240">
            <v>331.17412020511864</v>
          </cell>
          <cell r="AG240">
            <v>351.38279733783918</v>
          </cell>
          <cell r="AH240">
            <v>369.31484725537825</v>
          </cell>
          <cell r="AI240">
            <v>390.42408233698728</v>
          </cell>
          <cell r="AJ240">
            <v>409.33376261443658</v>
          </cell>
          <cell r="AK240">
            <v>365.13752917563266</v>
          </cell>
          <cell r="AL240">
            <v>325.99695749789032</v>
          </cell>
          <cell r="AM240">
            <v>286.25705435457775</v>
          </cell>
          <cell r="AN240">
            <v>243.52085972117507</v>
          </cell>
          <cell r="AO240">
            <v>198.23687550972721</v>
          </cell>
          <cell r="AP240">
            <v>204.42407933821374</v>
          </cell>
          <cell r="AQ240">
            <v>208.52195778752338</v>
          </cell>
          <cell r="AR240">
            <v>211.6333694886585</v>
          </cell>
          <cell r="AS240">
            <v>216.64223529693015</v>
          </cell>
          <cell r="AT240">
            <v>219.51619605230053</v>
          </cell>
          <cell r="AU240">
            <v>218.40747709828202</v>
          </cell>
          <cell r="AV240">
            <v>217.89234133417625</v>
          </cell>
          <cell r="AW240">
            <v>217.96988072389166</v>
          </cell>
          <cell r="AX240">
            <v>217.18073473656199</v>
          </cell>
          <cell r="AY240">
            <v>218.40734707307044</v>
          </cell>
          <cell r="AZ240">
            <v>220.38678236981318</v>
          </cell>
          <cell r="BA240">
            <v>220.86503181613853</v>
          </cell>
          <cell r="BB240">
            <v>221.27418321922093</v>
          </cell>
          <cell r="BC240">
            <v>221.24638229802653</v>
          </cell>
          <cell r="BD240">
            <v>221.08164864490865</v>
          </cell>
          <cell r="BE240">
            <v>224.3744814325712</v>
          </cell>
          <cell r="BF240">
            <v>226.36728673003972</v>
          </cell>
          <cell r="BG240">
            <v>226.91466672591091</v>
          </cell>
          <cell r="BH240">
            <v>229.56603858091194</v>
          </cell>
          <cell r="BI240">
            <v>0</v>
          </cell>
        </row>
        <row r="242">
          <cell r="G242">
            <v>127.82040316166302</v>
          </cell>
          <cell r="H242">
            <v>158.67360392482306</v>
          </cell>
          <cell r="I242">
            <v>141.04320348873159</v>
          </cell>
          <cell r="J242">
            <v>163.08120403384592</v>
          </cell>
          <cell r="K242">
            <v>127.82040316166302</v>
          </cell>
          <cell r="L242">
            <v>127.82040316166302</v>
          </cell>
          <cell r="M242">
            <v>136.63560337970875</v>
          </cell>
          <cell r="N242">
            <v>167.48880414286879</v>
          </cell>
          <cell r="O242">
            <v>158.67360392482306</v>
          </cell>
          <cell r="P242">
            <v>158.67360392482306</v>
          </cell>
          <cell r="Q242">
            <v>290.02008717370438</v>
          </cell>
          <cell r="R242">
            <v>291.34236720641121</v>
          </cell>
          <cell r="S242">
            <v>307.20972759889355</v>
          </cell>
          <cell r="T242">
            <v>330.57000817671468</v>
          </cell>
          <cell r="U242">
            <v>316.02492781693923</v>
          </cell>
          <cell r="V242">
            <v>361.89607298690993</v>
          </cell>
          <cell r="W242">
            <v>317.1096125875975</v>
          </cell>
          <cell r="X242">
            <v>374.01295782097048</v>
          </cell>
          <cell r="Y242">
            <v>319.48697606769798</v>
          </cell>
          <cell r="Z242">
            <v>355.99100885891841</v>
          </cell>
          <cell r="AA242">
            <v>251.84715060161309</v>
          </cell>
          <cell r="AB242">
            <v>227.38331349993388</v>
          </cell>
          <cell r="AC242">
            <v>229.91405526907312</v>
          </cell>
          <cell r="AD242">
            <v>225.77284146502708</v>
          </cell>
          <cell r="AE242">
            <v>232.36810789369298</v>
          </cell>
          <cell r="AF242">
            <v>229.22045686653684</v>
          </cell>
          <cell r="AG242">
            <v>203.36750290989409</v>
          </cell>
          <cell r="AH242">
            <v>228.00640936522288</v>
          </cell>
          <cell r="AI242">
            <v>221.15606626946854</v>
          </cell>
          <cell r="AJ242">
            <v>217.95455578587865</v>
          </cell>
          <cell r="AK242">
            <v>194.05593108198369</v>
          </cell>
          <cell r="AL242">
            <v>205.50003949230074</v>
          </cell>
          <cell r="AM242">
            <v>213.74065918714311</v>
          </cell>
          <cell r="AN242">
            <v>216.21876907111169</v>
          </cell>
          <cell r="AO242">
            <v>217.8504881182825</v>
          </cell>
          <cell r="AP242">
            <v>208.31369561894246</v>
          </cell>
          <cell r="AQ242">
            <v>195.34958019603627</v>
          </cell>
          <cell r="AR242">
            <v>206.91360944104565</v>
          </cell>
          <cell r="AS242">
            <v>253.99959703419333</v>
          </cell>
          <cell r="AT242">
            <v>253.11120305856033</v>
          </cell>
          <cell r="AU242">
            <v>252.39920567872832</v>
          </cell>
          <cell r="AV242">
            <v>251.76484294352412</v>
          </cell>
          <cell r="AW242">
            <v>251.15824196415196</v>
          </cell>
          <cell r="AX242">
            <v>250.66603302565895</v>
          </cell>
          <cell r="AY242">
            <v>250.17382408716591</v>
          </cell>
          <cell r="AZ242">
            <v>249.68161514867293</v>
          </cell>
          <cell r="BA242">
            <v>249.18940621017998</v>
          </cell>
          <cell r="BB242">
            <v>248.68774806956574</v>
          </cell>
          <cell r="BC242">
            <v>248.19553913107279</v>
          </cell>
          <cell r="BD242">
            <v>247.74471769787058</v>
          </cell>
          <cell r="BE242">
            <v>260.64063913239767</v>
          </cell>
          <cell r="BF242">
            <v>261.31912019230577</v>
          </cell>
          <cell r="BG242">
            <v>253.80250668574689</v>
          </cell>
          <cell r="BH242">
            <v>253.38093349200051</v>
          </cell>
          <cell r="BI242">
            <v>0</v>
          </cell>
        </row>
        <row r="244">
          <cell r="G244">
            <v>0.10998849252948659</v>
          </cell>
          <cell r="H244">
            <v>0.11365477561380281</v>
          </cell>
          <cell r="I244">
            <v>0.12098734178243524</v>
          </cell>
          <cell r="J244">
            <v>0.12465362486675147</v>
          </cell>
          <cell r="K244">
            <v>0.13198619103538389</v>
          </cell>
          <cell r="L244">
            <v>9.1290448799473872E-2</v>
          </cell>
          <cell r="M244">
            <v>9.3123590341631979E-2</v>
          </cell>
          <cell r="N244">
            <v>9.5689988500653328E-2</v>
          </cell>
          <cell r="O244">
            <v>9.8623014968106312E-2</v>
          </cell>
          <cell r="P244">
            <v>0.10082278481869604</v>
          </cell>
          <cell r="Q244">
            <v>0.10925523591262334</v>
          </cell>
          <cell r="R244">
            <v>0.11328814730537118</v>
          </cell>
          <cell r="S244">
            <v>0.11768768700655065</v>
          </cell>
          <cell r="T244">
            <v>0.1217205983992985</v>
          </cell>
          <cell r="U244">
            <v>0.51482799999999995</v>
          </cell>
          <cell r="V244">
            <v>0.41070463999999995</v>
          </cell>
          <cell r="W244">
            <v>0.30111408000000001</v>
          </cell>
          <cell r="X244">
            <v>0.20038896</v>
          </cell>
          <cell r="Y244">
            <v>9.9653120000000026E-2</v>
          </cell>
          <cell r="Z244">
            <v>0</v>
          </cell>
          <cell r="AA244">
            <v>4.4648777142857143E-2</v>
          </cell>
          <cell r="AB244">
            <v>8.3721874285714287E-2</v>
          </cell>
          <cell r="AC244">
            <v>0.11693396000000003</v>
          </cell>
          <cell r="AD244">
            <v>0.14380525714285716</v>
          </cell>
          <cell r="AE244">
            <v>0.16263928571428574</v>
          </cell>
          <cell r="AF244">
            <v>0.11392956952380955</v>
          </cell>
          <cell r="AG244">
            <v>7.2119777142857153E-2</v>
          </cell>
          <cell r="AH244">
            <v>3.8550704761904767E-2</v>
          </cell>
          <cell r="AI244">
            <v>1.4520234285714285E-2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</row>
        <row r="246">
          <cell r="G246">
            <v>483.54032723587977</v>
          </cell>
          <cell r="H246">
            <v>520.73573702325518</v>
          </cell>
          <cell r="I246">
            <v>557.93114681063048</v>
          </cell>
          <cell r="J246">
            <v>595.12655659800589</v>
          </cell>
          <cell r="K246">
            <v>595.12655659800589</v>
          </cell>
          <cell r="L246">
            <v>319.88052417142814</v>
          </cell>
          <cell r="M246">
            <v>331.03914710764076</v>
          </cell>
          <cell r="N246">
            <v>338.47822906511584</v>
          </cell>
          <cell r="O246">
            <v>349.63685200132846</v>
          </cell>
          <cell r="P246">
            <v>360.79547493754103</v>
          </cell>
          <cell r="Q246">
            <v>405.42996668239147</v>
          </cell>
          <cell r="R246">
            <v>431.46675353355425</v>
          </cell>
          <cell r="S246">
            <v>453.78399940597944</v>
          </cell>
          <cell r="T246">
            <v>476.10124527840469</v>
          </cell>
          <cell r="U246">
            <v>1408.0230811398601</v>
          </cell>
          <cell r="V246">
            <v>1197.2774032544894</v>
          </cell>
          <cell r="W246">
            <v>1003.2082754866225</v>
          </cell>
          <cell r="X246">
            <v>834.20089558814811</v>
          </cell>
          <cell r="Y246">
            <v>643.59308487075634</v>
          </cell>
          <cell r="Z246">
            <v>465.52203760611849</v>
          </cell>
          <cell r="AA246">
            <v>490.54688543173984</v>
          </cell>
          <cell r="AB246">
            <v>559.58243829897344</v>
          </cell>
          <cell r="AC246">
            <v>623.91009620612442</v>
          </cell>
          <cell r="AD246">
            <v>693.19692863638375</v>
          </cell>
          <cell r="AE246">
            <v>755.79036246153851</v>
          </cell>
          <cell r="AF246">
            <v>708.34481427226422</v>
          </cell>
          <cell r="AG246">
            <v>678.17918510013521</v>
          </cell>
          <cell r="AH246">
            <v>650.92277298699446</v>
          </cell>
          <cell r="AI246">
            <v>617.75536017792729</v>
          </cell>
          <cell r="AJ246">
            <v>582.53976772679812</v>
          </cell>
          <cell r="AK246">
            <v>574.55544378835191</v>
          </cell>
          <cell r="AL246">
            <v>611.18496994894303</v>
          </cell>
          <cell r="AM246">
            <v>636.47651345600377</v>
          </cell>
          <cell r="AN246">
            <v>673.33684754783428</v>
          </cell>
          <cell r="AO246">
            <v>699.52208527349796</v>
          </cell>
          <cell r="AP246">
            <v>737.49765675586809</v>
          </cell>
          <cell r="AQ246">
            <v>793.94298643708112</v>
          </cell>
          <cell r="AR246">
            <v>855.81040996660818</v>
          </cell>
          <cell r="AS246">
            <v>899.47239324017255</v>
          </cell>
          <cell r="AT246">
            <v>953.56536945440325</v>
          </cell>
          <cell r="AU246">
            <v>952.69276443180615</v>
          </cell>
          <cell r="AV246">
            <v>959.36124260314432</v>
          </cell>
          <cell r="AW246">
            <v>949.91230630687153</v>
          </cell>
          <cell r="AX246">
            <v>948.13615128057029</v>
          </cell>
          <cell r="AY246">
            <v>953.42002515076388</v>
          </cell>
          <cell r="AZ246">
            <v>952.98056285100779</v>
          </cell>
          <cell r="BA246">
            <v>942.87757716264503</v>
          </cell>
          <cell r="BB246">
            <v>939.76384215841745</v>
          </cell>
          <cell r="BC246">
            <v>926.5781854979366</v>
          </cell>
          <cell r="BD246">
            <v>924.50916258818484</v>
          </cell>
          <cell r="BE246">
            <v>923.23555856202677</v>
          </cell>
          <cell r="BF246">
            <v>917.37698004169943</v>
          </cell>
          <cell r="BG246">
            <v>914.32033037891995</v>
          </cell>
          <cell r="BH246">
            <v>929.79461929674119</v>
          </cell>
          <cell r="BI246">
            <v>0</v>
          </cell>
        </row>
        <row r="248">
          <cell r="G248">
            <v>762.68428650714418</v>
          </cell>
          <cell r="H248">
            <v>788.10709605738236</v>
          </cell>
          <cell r="I248">
            <v>838.95271515785862</v>
          </cell>
          <cell r="J248">
            <v>864.3755247080968</v>
          </cell>
          <cell r="K248">
            <v>915.22114380857306</v>
          </cell>
          <cell r="L248">
            <v>633.0279578009297</v>
          </cell>
          <cell r="M248">
            <v>645.73936257604873</v>
          </cell>
          <cell r="N248">
            <v>663.53532926121545</v>
          </cell>
          <cell r="O248">
            <v>683.87357690140595</v>
          </cell>
          <cell r="P248">
            <v>699.12726263154889</v>
          </cell>
          <cell r="Q248">
            <v>757.59972459709661</v>
          </cell>
          <cell r="R248">
            <v>785.56481510235858</v>
          </cell>
          <cell r="S248">
            <v>816.07218656264433</v>
          </cell>
          <cell r="T248">
            <v>844.0372770679063</v>
          </cell>
          <cell r="U248">
            <v>944.53748206572766</v>
          </cell>
          <cell r="V248">
            <v>955.27981778481478</v>
          </cell>
          <cell r="W248">
            <v>946.93311694570173</v>
          </cell>
          <cell r="X248">
            <v>958.33802682923738</v>
          </cell>
          <cell r="Y248">
            <v>966.16304826912722</v>
          </cell>
          <cell r="Z248">
            <v>983.37933737931019</v>
          </cell>
          <cell r="AA248">
            <v>1051.1826940951116</v>
          </cell>
          <cell r="AB248">
            <v>1131.9937024354049</v>
          </cell>
          <cell r="AC248">
            <v>1221.1317528272175</v>
          </cell>
          <cell r="AD248">
            <v>1319.6066988825683</v>
          </cell>
          <cell r="AE248">
            <v>1419.7849743999998</v>
          </cell>
          <cell r="AF248">
            <v>1521.9235813951859</v>
          </cell>
          <cell r="AG248">
            <v>1616.5607533857683</v>
          </cell>
          <cell r="AH248">
            <v>1700.3004215784474</v>
          </cell>
          <cell r="AI248">
            <v>1798.2212920448817</v>
          </cell>
          <cell r="AJ248">
            <v>1885.5473953733376</v>
          </cell>
          <cell r="AK248">
            <v>1619.8426172666134</v>
          </cell>
          <cell r="AL248">
            <v>1379.5881792082628</v>
          </cell>
          <cell r="AM248">
            <v>1138.2671735166268</v>
          </cell>
          <cell r="AN248">
            <v>886.32356408252701</v>
          </cell>
          <cell r="AO248">
            <v>626.97236198721805</v>
          </cell>
          <cell r="AP248">
            <v>751.30760592158742</v>
          </cell>
          <cell r="AQ248">
            <v>870.33336653005563</v>
          </cell>
          <cell r="AR248">
            <v>985.97454688065739</v>
          </cell>
          <cell r="AS248">
            <v>1111.547752885662</v>
          </cell>
          <cell r="AT248">
            <v>1227.0836200594351</v>
          </cell>
          <cell r="AU248">
            <v>1221.6997840144013</v>
          </cell>
          <cell r="AV248">
            <v>1219.6310361722224</v>
          </cell>
          <cell r="AW248">
            <v>1220.8789282006173</v>
          </cell>
          <cell r="AX248">
            <v>1217.270569860284</v>
          </cell>
          <cell r="AY248">
            <v>1224.9627525230051</v>
          </cell>
          <cell r="AZ248">
            <v>1236.8900690343273</v>
          </cell>
          <cell r="BA248">
            <v>1240.4022415254221</v>
          </cell>
          <cell r="BB248">
            <v>1243.5305289711705</v>
          </cell>
          <cell r="BC248">
            <v>1244.2054868795631</v>
          </cell>
          <cell r="BD248">
            <v>1244.1105158552198</v>
          </cell>
          <cell r="BE248">
            <v>1262.6405382392293</v>
          </cell>
          <cell r="BF248">
            <v>1273.8548115261754</v>
          </cell>
          <cell r="BG248">
            <v>1276.9351269354652</v>
          </cell>
          <cell r="BH248">
            <v>1291.8554046992128</v>
          </cell>
          <cell r="BI248">
            <v>0</v>
          </cell>
        </row>
        <row r="250">
          <cell r="G250">
            <v>0.99059868760804071</v>
          </cell>
          <cell r="H250">
            <v>1.0667985866548131</v>
          </cell>
          <cell r="I250">
            <v>1.1429984857015854</v>
          </cell>
          <cell r="J250">
            <v>1.2191983847483578</v>
          </cell>
          <cell r="K250">
            <v>1.2191983847483578</v>
          </cell>
          <cell r="L250">
            <v>0.65531913180224233</v>
          </cell>
          <cell r="M250">
            <v>0.67817910151627403</v>
          </cell>
          <cell r="N250">
            <v>0.69341908132562846</v>
          </cell>
          <cell r="O250">
            <v>0.71627905103966016</v>
          </cell>
          <cell r="P250">
            <v>0.73913902075369187</v>
          </cell>
          <cell r="Q250">
            <v>0.83057889960981879</v>
          </cell>
          <cell r="R250">
            <v>0.88391882894255946</v>
          </cell>
          <cell r="S250">
            <v>0.92963876837062287</v>
          </cell>
          <cell r="T250">
            <v>0.97535870779868628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0.94185138879310359</v>
          </cell>
          <cell r="AB250">
            <v>1.9840018075862074</v>
          </cell>
          <cell r="AC250">
            <v>3.0844898074137941</v>
          </cell>
          <cell r="AD250">
            <v>4.2723550565517252</v>
          </cell>
          <cell r="AE250">
            <v>5.4715618706896567</v>
          </cell>
          <cell r="AF250">
            <v>4.3086494055172428</v>
          </cell>
          <cell r="AG250">
            <v>3.2558532243103455</v>
          </cell>
          <cell r="AH250">
            <v>2.1971896924137928</v>
          </cell>
          <cell r="AI250">
            <v>1.1022293074137932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</row>
        <row r="252">
          <cell r="G252">
            <v>76.728168883196446</v>
          </cell>
          <cell r="H252">
            <v>79.285774512636323</v>
          </cell>
          <cell r="I252">
            <v>84.40098577151609</v>
          </cell>
          <cell r="J252">
            <v>86.958591400955967</v>
          </cell>
          <cell r="K252">
            <v>92.073802659835735</v>
          </cell>
          <cell r="L252">
            <v>63.68438017305305</v>
          </cell>
          <cell r="M252">
            <v>64.963182987772981</v>
          </cell>
          <cell r="N252">
            <v>66.753506928380901</v>
          </cell>
          <cell r="O252">
            <v>68.799591431932811</v>
          </cell>
          <cell r="P252">
            <v>70.33415480959674</v>
          </cell>
          <cell r="Q252">
            <v>76.216647757308465</v>
          </cell>
          <cell r="R252">
            <v>79.030013949692332</v>
          </cell>
          <cell r="S252">
            <v>82.09914070502019</v>
          </cell>
          <cell r="T252">
            <v>84.912506897404057</v>
          </cell>
          <cell r="U252">
            <v>268.65211479591835</v>
          </cell>
          <cell r="V252">
            <v>230.30058652924174</v>
          </cell>
          <cell r="W252">
            <v>182.19829725720246</v>
          </cell>
          <cell r="X252">
            <v>144.40185888848504</v>
          </cell>
          <cell r="Y252">
            <v>103.1429397221014</v>
          </cell>
          <cell r="Z252">
            <v>66.569053489051086</v>
          </cell>
          <cell r="AA252">
            <v>63.978866299923482</v>
          </cell>
          <cell r="AB252">
            <v>64.588068011139185</v>
          </cell>
          <cell r="AC252">
            <v>67.559277959755363</v>
          </cell>
          <cell r="AD252">
            <v>72.362147524031215</v>
          </cell>
          <cell r="AE252">
            <v>76.862604193103451</v>
          </cell>
          <cell r="AF252">
            <v>91.887349793684223</v>
          </cell>
          <cell r="AG252">
            <v>106.25015528640652</v>
          </cell>
          <cell r="AH252">
            <v>124.8177135168784</v>
          </cell>
          <cell r="AI252">
            <v>140.44604103680581</v>
          </cell>
          <cell r="AJ252">
            <v>154.84008817894735</v>
          </cell>
          <cell r="AK252">
            <v>144.76184129498361</v>
          </cell>
          <cell r="AL252">
            <v>135.84064620019325</v>
          </cell>
          <cell r="AM252">
            <v>123.63800966410999</v>
          </cell>
          <cell r="AN252">
            <v>113.66938223518549</v>
          </cell>
          <cell r="AO252">
            <v>104.25428148134168</v>
          </cell>
          <cell r="AP252">
            <v>564.48589058560606</v>
          </cell>
          <cell r="AQ252">
            <v>1020.7855504709667</v>
          </cell>
          <cell r="AR252">
            <v>1522.8670832976748</v>
          </cell>
          <cell r="AS252">
            <v>1982.1134005519755</v>
          </cell>
          <cell r="AT252">
            <v>2445.2662728260866</v>
          </cell>
          <cell r="AU252">
            <v>2447.2543305672762</v>
          </cell>
          <cell r="AV252">
            <v>2427.3574061862696</v>
          </cell>
          <cell r="AW252">
            <v>2468.1037956789473</v>
          </cell>
          <cell r="AX252">
            <v>2425.4505684741416</v>
          </cell>
          <cell r="AY252">
            <v>2447.9465419016014</v>
          </cell>
          <cell r="AZ252">
            <v>2543.3496991716243</v>
          </cell>
          <cell r="BA252">
            <v>2547.163794720137</v>
          </cell>
          <cell r="BB252">
            <v>2575.605225550572</v>
          </cell>
          <cell r="BC252">
            <v>2575.1352955057205</v>
          </cell>
          <cell r="BD252">
            <v>2625.6193393112126</v>
          </cell>
          <cell r="BE252">
            <v>2678.0592567116705</v>
          </cell>
          <cell r="BF252">
            <v>2764.8331506521736</v>
          </cell>
          <cell r="BG252">
            <v>2817.3478749061783</v>
          </cell>
          <cell r="BH252">
            <v>2772.8148003638444</v>
          </cell>
          <cell r="BI252">
            <v>0</v>
          </cell>
        </row>
        <row r="254">
          <cell r="G254">
            <v>224.93811093876354</v>
          </cell>
          <cell r="H254">
            <v>242.24104254943765</v>
          </cell>
          <cell r="I254">
            <v>259.54397416011176</v>
          </cell>
          <cell r="J254">
            <v>276.8469057707859</v>
          </cell>
          <cell r="K254">
            <v>276.8469057707859</v>
          </cell>
          <cell r="L254">
            <v>148.80521185179742</v>
          </cell>
          <cell r="M254">
            <v>153.99609133499965</v>
          </cell>
          <cell r="N254">
            <v>157.45667765713449</v>
          </cell>
          <cell r="O254">
            <v>162.64755714033672</v>
          </cell>
          <cell r="P254">
            <v>167.83843662353894</v>
          </cell>
          <cell r="Q254">
            <v>188.60195455634789</v>
          </cell>
          <cell r="R254">
            <v>200.71400668381978</v>
          </cell>
          <cell r="S254">
            <v>211.09576565022425</v>
          </cell>
          <cell r="T254">
            <v>221.47752461662873</v>
          </cell>
          <cell r="U254">
            <v>389.67140353813556</v>
          </cell>
          <cell r="V254">
            <v>352.13665135980983</v>
          </cell>
          <cell r="W254">
            <v>319.01858945820561</v>
          </cell>
          <cell r="X254">
            <v>294.40916480602289</v>
          </cell>
          <cell r="Y254">
            <v>263.1320810258772</v>
          </cell>
          <cell r="Z254">
            <v>238.74530950184501</v>
          </cell>
          <cell r="AA254">
            <v>269.65077360802673</v>
          </cell>
          <cell r="AB254">
            <v>325.35553029285859</v>
          </cell>
          <cell r="AC254">
            <v>380.10318261370224</v>
          </cell>
          <cell r="AD254">
            <v>439.45010467967614</v>
          </cell>
          <cell r="AE254">
            <v>495.95616650167227</v>
          </cell>
          <cell r="AF254">
            <v>458.84288360756295</v>
          </cell>
          <cell r="AG254">
            <v>432.71831210658371</v>
          </cell>
          <cell r="AH254">
            <v>408.0553858582773</v>
          </cell>
          <cell r="AI254">
            <v>379.31326127695274</v>
          </cell>
          <cell r="AJ254">
            <v>349.03829538328949</v>
          </cell>
          <cell r="AK254">
            <v>372.68950606793896</v>
          </cell>
          <cell r="AL254">
            <v>423.68386595510947</v>
          </cell>
          <cell r="AM254">
            <v>466.86786026272267</v>
          </cell>
          <cell r="AN254">
            <v>518.55022006596744</v>
          </cell>
          <cell r="AO254">
            <v>562.05371916890249</v>
          </cell>
          <cell r="AP254">
            <v>515.78359007675215</v>
          </cell>
          <cell r="AQ254">
            <v>480.46489095752912</v>
          </cell>
          <cell r="AR254">
            <v>444.62307520474042</v>
          </cell>
          <cell r="AS254">
            <v>397.01284406313886</v>
          </cell>
          <cell r="AT254">
            <v>352.62060262711464</v>
          </cell>
          <cell r="AU254">
            <v>350.63501635908381</v>
          </cell>
          <cell r="AV254">
            <v>351.40965974294346</v>
          </cell>
          <cell r="AW254">
            <v>346.28034142200607</v>
          </cell>
          <cell r="AX254">
            <v>343.96265843983326</v>
          </cell>
          <cell r="AY254">
            <v>344.19485729596977</v>
          </cell>
          <cell r="AZ254">
            <v>342.34712882177604</v>
          </cell>
          <cell r="BA254">
            <v>337.04142774994006</v>
          </cell>
          <cell r="BB254">
            <v>334.25244785201517</v>
          </cell>
          <cell r="BC254">
            <v>327.90507582383668</v>
          </cell>
          <cell r="BD254">
            <v>325.51391734317349</v>
          </cell>
          <cell r="BE254">
            <v>325.06548929889306</v>
          </cell>
          <cell r="BF254">
            <v>323.00272029520301</v>
          </cell>
          <cell r="BG254">
            <v>321.92649298892991</v>
          </cell>
          <cell r="BH254">
            <v>327.37489372693727</v>
          </cell>
          <cell r="BI254">
            <v>0</v>
          </cell>
        </row>
        <row r="256">
          <cell r="G256">
            <v>1344.7892926235199</v>
          </cell>
          <cell r="H256">
            <v>1669.3936046360936</v>
          </cell>
          <cell r="I256">
            <v>1483.9054263431944</v>
          </cell>
          <cell r="J256">
            <v>1715.7656492093186</v>
          </cell>
          <cell r="K256">
            <v>1344.7892926235199</v>
          </cell>
          <cell r="L256">
            <v>1344.7892926235199</v>
          </cell>
          <cell r="M256">
            <v>1437.5333817699695</v>
          </cell>
          <cell r="N256">
            <v>1762.1376937825432</v>
          </cell>
          <cell r="O256">
            <v>1669.3936046360936</v>
          </cell>
          <cell r="P256">
            <v>1669.3936046360936</v>
          </cell>
          <cell r="Q256">
            <v>3051.2805329181933</v>
          </cell>
          <cell r="R256">
            <v>3065.192146290161</v>
          </cell>
          <cell r="S256">
            <v>3232.1315067537703</v>
          </cell>
          <cell r="T256">
            <v>3477.9033429918618</v>
          </cell>
          <cell r="U256">
            <v>3324.8755959002201</v>
          </cell>
          <cell r="V256">
            <v>3800.8322887742961</v>
          </cell>
          <cell r="W256">
            <v>3332.1728150204945</v>
          </cell>
          <cell r="X256">
            <v>3925.0860505090573</v>
          </cell>
          <cell r="Y256">
            <v>3358.9441227026314</v>
          </cell>
          <cell r="Z256">
            <v>3729.3035567896336</v>
          </cell>
          <cell r="AA256">
            <v>2644.1604654237735</v>
          </cell>
          <cell r="AB256">
            <v>2399.2557186301733</v>
          </cell>
          <cell r="AC256">
            <v>2425.6251751950285</v>
          </cell>
          <cell r="AD256">
            <v>2392.4751553616288</v>
          </cell>
          <cell r="AE256">
            <v>2451.1955573185246</v>
          </cell>
          <cell r="AF256">
            <v>2388.3981190124632</v>
          </cell>
          <cell r="AG256">
            <v>2119.019253595955</v>
          </cell>
          <cell r="AH256">
            <v>2375.7481626858416</v>
          </cell>
          <cell r="AI256">
            <v>2304.3699498153555</v>
          </cell>
          <cell r="AJ256">
            <v>2271.0113145454811</v>
          </cell>
          <cell r="AK256">
            <v>2021.9958860359661</v>
          </cell>
          <cell r="AL256">
            <v>2141.2395494271905</v>
          </cell>
          <cell r="AM256">
            <v>2227.1039650544494</v>
          </cell>
          <cell r="AN256">
            <v>2252.9250155247523</v>
          </cell>
          <cell r="AO256">
            <v>2269.9269653345318</v>
          </cell>
          <cell r="AP256">
            <v>2170.5568760405467</v>
          </cell>
          <cell r="AQ256">
            <v>2035.4752637184924</v>
          </cell>
          <cell r="AR256">
            <v>2155.9684608551988</v>
          </cell>
          <cell r="AS256">
            <v>2646.5882150283519</v>
          </cell>
          <cell r="AT256">
            <v>2637.3314561450061</v>
          </cell>
          <cell r="AU256">
            <v>2629.9126889634945</v>
          </cell>
          <cell r="AV256">
            <v>2623.3028480084372</v>
          </cell>
          <cell r="AW256">
            <v>2616.9822749761311</v>
          </cell>
          <cell r="AX256">
            <v>2611.8536275642541</v>
          </cell>
          <cell r="AY256">
            <v>2606.7249801523767</v>
          </cell>
          <cell r="AZ256">
            <v>2601.5963327405002</v>
          </cell>
          <cell r="BA256">
            <v>2596.4676853286237</v>
          </cell>
          <cell r="BB256">
            <v>2591.2405804889891</v>
          </cell>
          <cell r="BC256">
            <v>2586.111933077113</v>
          </cell>
          <cell r="BD256">
            <v>2581.4145291988125</v>
          </cell>
          <cell r="BE256">
            <v>2715.7855836771246</v>
          </cell>
          <cell r="BF256">
            <v>2722.8551223623808</v>
          </cell>
          <cell r="BG256">
            <v>2644.5346015597293</v>
          </cell>
          <cell r="BH256">
            <v>2640.1419542509589</v>
          </cell>
          <cell r="BI256">
            <v>0</v>
          </cell>
        </row>
        <row r="258">
          <cell r="G258">
            <v>7.7670425491831958</v>
          </cell>
          <cell r="H258">
            <v>8.1653524235002823</v>
          </cell>
          <cell r="I258">
            <v>8.5636622978173698</v>
          </cell>
          <cell r="J258">
            <v>8.9619721721344572</v>
          </cell>
          <cell r="K258">
            <v>9.5594369836100874</v>
          </cell>
          <cell r="L258">
            <v>10.077239820222299</v>
          </cell>
          <cell r="M258">
            <v>10.475549694539387</v>
          </cell>
          <cell r="N258">
            <v>10.853944075140619</v>
          </cell>
          <cell r="O258">
            <v>11.292084936889415</v>
          </cell>
          <cell r="P258">
            <v>11.710310304922356</v>
          </cell>
          <cell r="Q258">
            <v>18.919719030061628</v>
          </cell>
          <cell r="R258">
            <v>18.123099281427457</v>
          </cell>
          <cell r="S258">
            <v>16.928169658476197</v>
          </cell>
          <cell r="T258">
            <v>16.330704847000565</v>
          </cell>
          <cell r="U258">
            <v>13.149819721828576</v>
          </cell>
          <cell r="V258">
            <v>16.219237546171314</v>
          </cell>
          <cell r="W258">
            <v>18.792359455938012</v>
          </cell>
          <cell r="X258">
            <v>21.493820326802407</v>
          </cell>
          <cell r="Y258">
            <v>24.353082576236154</v>
          </cell>
          <cell r="Z258">
            <v>26.932392209614719</v>
          </cell>
          <cell r="AA258">
            <v>25.634755277937426</v>
          </cell>
          <cell r="AB258">
            <v>24.08609067702028</v>
          </cell>
          <cell r="AC258">
            <v>22.68484244082266</v>
          </cell>
          <cell r="AD258">
            <v>21.120850138300874</v>
          </cell>
          <cell r="AE258">
            <v>19.281262068761663</v>
          </cell>
          <cell r="AF258">
            <v>19.674354787246891</v>
          </cell>
          <cell r="AG258">
            <v>19.880161235945309</v>
          </cell>
          <cell r="AH258">
            <v>20.343863597949259</v>
          </cell>
          <cell r="AI258">
            <v>20.961738320072051</v>
          </cell>
          <cell r="AJ258">
            <v>21.089487232504219</v>
          </cell>
          <cell r="AK258">
            <v>21.688173609411354</v>
          </cell>
          <cell r="AL258">
            <v>22.594990432710901</v>
          </cell>
          <cell r="AM258">
            <v>23.227415848077133</v>
          </cell>
          <cell r="AN258">
            <v>23.785562683242787</v>
          </cell>
          <cell r="AO258">
            <v>24.338627309297827</v>
          </cell>
          <cell r="AP258">
            <v>23.888874904896099</v>
          </cell>
          <cell r="AQ258">
            <v>23.592346541165178</v>
          </cell>
          <cell r="AR258">
            <v>23.229676142606213</v>
          </cell>
          <cell r="AS258">
            <v>23.148147789898644</v>
          </cell>
          <cell r="AT258">
            <v>22.7571406377172</v>
          </cell>
          <cell r="AU258">
            <v>22.701332433431084</v>
          </cell>
          <cell r="AV258">
            <v>22.706839877149598</v>
          </cell>
          <cell r="AW258">
            <v>22.656179858706981</v>
          </cell>
          <cell r="AX258">
            <v>22.588101237146471</v>
          </cell>
          <cell r="AY258">
            <v>22.447625583684729</v>
          </cell>
          <cell r="AZ258">
            <v>22.385642847061586</v>
          </cell>
          <cell r="BA258">
            <v>22.212205974482142</v>
          </cell>
          <cell r="BB258">
            <v>21.967049409521021</v>
          </cell>
          <cell r="BC258">
            <v>21.68172061658543</v>
          </cell>
          <cell r="BD258">
            <v>21.593883619206604</v>
          </cell>
          <cell r="BE258">
            <v>21.470099853431787</v>
          </cell>
          <cell r="BF258">
            <v>21.385028975107513</v>
          </cell>
          <cell r="BG258">
            <v>21.394384033303481</v>
          </cell>
          <cell r="BH258">
            <v>21.421018427910017</v>
          </cell>
          <cell r="BI258">
            <v>0</v>
          </cell>
        </row>
        <row r="260"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</row>
        <row r="262"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</row>
        <row r="267">
          <cell r="G267">
            <v>8594.0557711050442</v>
          </cell>
          <cell r="H267">
            <v>9299.2750405087736</v>
          </cell>
          <cell r="I267">
            <v>9506.7288917779842</v>
          </cell>
          <cell r="J267">
            <v>10106.060304537732</v>
          </cell>
          <cell r="K267">
            <v>10144.87361944457</v>
          </cell>
          <cell r="L267">
            <v>9055.8097744033475</v>
          </cell>
          <cell r="M267">
            <v>9415.7983265854855</v>
          </cell>
          <cell r="N267">
            <v>10042.20165310706</v>
          </cell>
          <cell r="O267">
            <v>10235.341773667989</v>
          </cell>
          <cell r="P267">
            <v>10507.675220369154</v>
          </cell>
          <cell r="Q267">
            <v>15882.606458418748</v>
          </cell>
          <cell r="R267">
            <v>15638.932515680697</v>
          </cell>
          <cell r="S267">
            <v>15377.558425170884</v>
          </cell>
          <cell r="T267">
            <v>15490.856388135746</v>
          </cell>
          <cell r="U267">
            <v>15601.616248781927</v>
          </cell>
          <cell r="V267">
            <v>17340.575677075234</v>
          </cell>
          <cell r="W267">
            <v>17771.878431106859</v>
          </cell>
          <cell r="X267">
            <v>19530.17636670197</v>
          </cell>
          <cell r="Y267">
            <v>20026.760300035872</v>
          </cell>
          <cell r="Z267">
            <v>21511.502977310767</v>
          </cell>
          <cell r="AA267">
            <v>19847.447756615038</v>
          </cell>
          <cell r="AB267">
            <v>19093.672086180886</v>
          </cell>
          <cell r="AC267">
            <v>18757.70254694657</v>
          </cell>
          <cell r="AD267">
            <v>18274.309447787222</v>
          </cell>
          <cell r="AE267">
            <v>17785.026230214989</v>
          </cell>
          <cell r="AF267">
            <v>18081.904155557313</v>
          </cell>
          <cell r="AG267">
            <v>18046.418059227293</v>
          </cell>
          <cell r="AH267">
            <v>18722.438431615497</v>
          </cell>
          <cell r="AI267">
            <v>19111.046100523639</v>
          </cell>
          <cell r="AJ267">
            <v>19297.930438241332</v>
          </cell>
          <cell r="AK267">
            <v>18831.064121099327</v>
          </cell>
          <cell r="AL267">
            <v>19012.642279650398</v>
          </cell>
          <cell r="AM267">
            <v>18960.731315184054</v>
          </cell>
          <cell r="AN267">
            <v>18826.985010035187</v>
          </cell>
          <cell r="AO267">
            <v>18655.088051579045</v>
          </cell>
          <cell r="AP267">
            <v>19070.259530409876</v>
          </cell>
          <cell r="AQ267">
            <v>19531.658686198305</v>
          </cell>
          <cell r="AR267">
            <v>20310.815271790241</v>
          </cell>
          <cell r="AS267">
            <v>21586.161066564917</v>
          </cell>
          <cell r="AT267">
            <v>22120.246937635649</v>
          </cell>
          <cell r="AU267">
            <v>22099.375990684617</v>
          </cell>
          <cell r="AV267">
            <v>22106.567115867769</v>
          </cell>
          <cell r="AW267">
            <v>22146.653686868958</v>
          </cell>
          <cell r="AX267">
            <v>22079.669870978698</v>
          </cell>
          <cell r="AY267">
            <v>22079.370667725154</v>
          </cell>
          <cell r="AZ267">
            <v>22181.364978304562</v>
          </cell>
          <cell r="BA267">
            <v>22093.209570702205</v>
          </cell>
          <cell r="BB267">
            <v>22033.268978548091</v>
          </cell>
          <cell r="BC267">
            <v>21857.061362466542</v>
          </cell>
          <cell r="BD267">
            <v>21858.415617215967</v>
          </cell>
          <cell r="BE267">
            <v>22054.241307050925</v>
          </cell>
          <cell r="BF267">
            <v>22137.368381387943</v>
          </cell>
          <cell r="BG267">
            <v>22096.489417519879</v>
          </cell>
          <cell r="BH267">
            <v>22121.681833286177</v>
          </cell>
          <cell r="BI267">
            <v>0</v>
          </cell>
        </row>
        <row r="269"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</row>
        <row r="271"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</row>
        <row r="273">
          <cell r="G273">
            <v>15794.603999999999</v>
          </cell>
          <cell r="H273">
            <v>17379.4735</v>
          </cell>
          <cell r="I273">
            <v>24075.519</v>
          </cell>
          <cell r="J273">
            <v>19595.552</v>
          </cell>
          <cell r="K273">
            <v>20532.603000000003</v>
          </cell>
          <cell r="L273">
            <v>23995.182000000004</v>
          </cell>
          <cell r="M273">
            <v>23776.7</v>
          </cell>
          <cell r="N273">
            <v>21478.142</v>
          </cell>
          <cell r="O273">
            <v>24682.099000000002</v>
          </cell>
          <cell r="P273">
            <v>25952.864000000001</v>
          </cell>
          <cell r="Q273">
            <v>20518.04</v>
          </cell>
          <cell r="R273">
            <v>21956.650000000005</v>
          </cell>
          <cell r="S273">
            <v>19857.670000000002</v>
          </cell>
          <cell r="T273">
            <v>24509.257000000001</v>
          </cell>
          <cell r="U273">
            <v>21187.518000000004</v>
          </cell>
          <cell r="V273">
            <v>22850.120999999999</v>
          </cell>
          <cell r="W273">
            <v>29435.661</v>
          </cell>
          <cell r="X273">
            <v>27174.423999999999</v>
          </cell>
          <cell r="Y273">
            <v>29115.289000000004</v>
          </cell>
          <cell r="Z273">
            <v>25059.260000000006</v>
          </cell>
          <cell r="AA273">
            <v>24900.833000000002</v>
          </cell>
          <cell r="AB273">
            <v>24982.560000000001</v>
          </cell>
          <cell r="AC273">
            <v>28034.65</v>
          </cell>
          <cell r="AD273">
            <v>28567.348999999995</v>
          </cell>
          <cell r="AE273">
            <v>26616.730000000003</v>
          </cell>
          <cell r="AF273">
            <v>22406.979999999996</v>
          </cell>
          <cell r="AG273">
            <v>23559.925999999999</v>
          </cell>
          <cell r="AH273">
            <v>24988.819999999996</v>
          </cell>
          <cell r="AI273">
            <v>23944.990999999998</v>
          </cell>
          <cell r="AJ273">
            <v>25172.060999999998</v>
          </cell>
          <cell r="AK273">
            <v>24281.641</v>
          </cell>
          <cell r="AL273">
            <v>22733.520000000004</v>
          </cell>
          <cell r="AM273">
            <v>24350.75</v>
          </cell>
          <cell r="AN273">
            <v>25194.309999999998</v>
          </cell>
          <cell r="AO273">
            <v>27561.34</v>
          </cell>
          <cell r="AP273">
            <v>25954.5</v>
          </cell>
          <cell r="AQ273">
            <v>22297</v>
          </cell>
          <cell r="AR273">
            <v>23694</v>
          </cell>
          <cell r="AS273">
            <v>23795</v>
          </cell>
          <cell r="AT273">
            <v>21787</v>
          </cell>
          <cell r="AU273">
            <v>24677.1</v>
          </cell>
          <cell r="AV273">
            <v>24788.799999999999</v>
          </cell>
          <cell r="AW273">
            <v>23024</v>
          </cell>
          <cell r="AX273">
            <v>17308</v>
          </cell>
          <cell r="AY273">
            <v>17086.099999999999</v>
          </cell>
          <cell r="AZ273">
            <v>13609.2</v>
          </cell>
          <cell r="BA273">
            <v>14672.8</v>
          </cell>
          <cell r="BB273">
            <v>15448.8</v>
          </cell>
          <cell r="BC273">
            <v>16781.5</v>
          </cell>
          <cell r="BD273">
            <v>17923</v>
          </cell>
          <cell r="BE273">
            <v>15428.1</v>
          </cell>
          <cell r="BF273">
            <v>18387.099999999999</v>
          </cell>
          <cell r="BG273">
            <v>17271.5</v>
          </cell>
          <cell r="BH273">
            <v>17952.2</v>
          </cell>
          <cell r="BI273">
            <v>0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</row>
        <row r="277"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</row>
        <row r="279">
          <cell r="G279">
            <v>0</v>
          </cell>
          <cell r="H279">
            <v>0</v>
          </cell>
          <cell r="I279">
            <v>1979.7050000000002</v>
          </cell>
          <cell r="J279">
            <v>3847.551786</v>
          </cell>
          <cell r="K279">
            <v>4742.3434619999989</v>
          </cell>
          <cell r="L279">
            <v>4106.0177583244713</v>
          </cell>
          <cell r="M279">
            <v>5824.8127560838711</v>
          </cell>
          <cell r="N279">
            <v>6059.4055953552997</v>
          </cell>
          <cell r="O279">
            <v>8669.7198210875558</v>
          </cell>
          <cell r="P279">
            <v>8668.4198988264743</v>
          </cell>
          <cell r="Q279">
            <v>10996.874338693548</v>
          </cell>
          <cell r="R279">
            <v>19633.290670080645</v>
          </cell>
          <cell r="S279">
            <v>20633.549743624426</v>
          </cell>
          <cell r="T279">
            <v>19570.949999999997</v>
          </cell>
          <cell r="U279">
            <v>21965.199999999997</v>
          </cell>
          <cell r="V279">
            <v>16711.7</v>
          </cell>
          <cell r="W279">
            <v>13893.61</v>
          </cell>
          <cell r="X279">
            <v>15198.299999999997</v>
          </cell>
          <cell r="Y279">
            <v>17261.3</v>
          </cell>
          <cell r="Z279">
            <v>16776.5</v>
          </cell>
          <cell r="AA279">
            <v>14875.7</v>
          </cell>
          <cell r="AB279">
            <v>15210.299999999997</v>
          </cell>
          <cell r="AC279">
            <v>19806.099999999999</v>
          </cell>
          <cell r="AD279">
            <v>18992</v>
          </cell>
          <cell r="AE279">
            <v>19148.3</v>
          </cell>
          <cell r="AF279">
            <v>21068</v>
          </cell>
          <cell r="AG279">
            <v>22297.1</v>
          </cell>
          <cell r="AH279">
            <v>17621.7</v>
          </cell>
          <cell r="AI279">
            <v>21009.1</v>
          </cell>
          <cell r="AJ279">
            <v>19263.5</v>
          </cell>
          <cell r="AK279">
            <v>24034</v>
          </cell>
          <cell r="AL279">
            <v>22886.600000000002</v>
          </cell>
          <cell r="AM279">
            <v>22639.5</v>
          </cell>
          <cell r="AN279">
            <v>23780.000000000004</v>
          </cell>
          <cell r="AO279">
            <v>23623.5</v>
          </cell>
          <cell r="AP279">
            <v>24482.5</v>
          </cell>
          <cell r="AQ279">
            <v>23392.7</v>
          </cell>
          <cell r="AR279">
            <v>22301</v>
          </cell>
          <cell r="AS279">
            <v>24250</v>
          </cell>
          <cell r="AT279">
            <v>20746</v>
          </cell>
          <cell r="AU279">
            <v>22046.9</v>
          </cell>
          <cell r="AV279">
            <v>19651.8</v>
          </cell>
          <cell r="AW279">
            <v>20007.5</v>
          </cell>
          <cell r="AX279">
            <v>20325.900000000001</v>
          </cell>
          <cell r="AY279">
            <v>20716.3</v>
          </cell>
          <cell r="AZ279">
            <v>19882.2</v>
          </cell>
          <cell r="BA279">
            <v>20280.599999999999</v>
          </cell>
          <cell r="BB279">
            <v>9306.9</v>
          </cell>
          <cell r="BC279">
            <v>12082.8</v>
          </cell>
          <cell r="BD279">
            <v>11157.5</v>
          </cell>
          <cell r="BE279">
            <v>11157.5</v>
          </cell>
          <cell r="BF279">
            <v>11157.5</v>
          </cell>
          <cell r="BG279">
            <v>0</v>
          </cell>
          <cell r="BH279">
            <v>0</v>
          </cell>
          <cell r="BI279">
            <v>0</v>
          </cell>
        </row>
        <row r="281"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</row>
        <row r="283"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</row>
        <row r="287"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</row>
        <row r="289"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</row>
        <row r="291"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</row>
        <row r="295"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</row>
        <row r="297"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</row>
        <row r="299"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</row>
        <row r="301"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</row>
        <row r="303"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</row>
        <row r="305"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</row>
        <row r="307"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</row>
        <row r="310">
          <cell r="G310">
            <v>15794.603999999999</v>
          </cell>
          <cell r="H310">
            <v>17379.4735</v>
          </cell>
          <cell r="I310">
            <v>26055.224000000002</v>
          </cell>
          <cell r="J310">
            <v>23443.103786</v>
          </cell>
          <cell r="K310">
            <v>25274.946462</v>
          </cell>
          <cell r="L310">
            <v>28101.199758324474</v>
          </cell>
          <cell r="M310">
            <v>29601.512756083874</v>
          </cell>
          <cell r="N310">
            <v>27537.5475953553</v>
          </cell>
          <cell r="O310">
            <v>33351.81882108756</v>
          </cell>
          <cell r="P310">
            <v>34621.283898826478</v>
          </cell>
          <cell r="Q310">
            <v>31514.914338693547</v>
          </cell>
          <cell r="R310">
            <v>41589.94067008065</v>
          </cell>
          <cell r="S310">
            <v>40491.219743624431</v>
          </cell>
          <cell r="T310">
            <v>44080.206999999995</v>
          </cell>
          <cell r="U310">
            <v>43152.718000000001</v>
          </cell>
          <cell r="V310">
            <v>39561.820999999996</v>
          </cell>
          <cell r="W310">
            <v>43329.271000000001</v>
          </cell>
          <cell r="X310">
            <v>42372.723999999995</v>
          </cell>
          <cell r="Y310">
            <v>46376.589000000007</v>
          </cell>
          <cell r="Z310">
            <v>41835.760000000009</v>
          </cell>
          <cell r="AA310">
            <v>39776.533000000003</v>
          </cell>
          <cell r="AB310">
            <v>40192.86</v>
          </cell>
          <cell r="AC310">
            <v>47840.75</v>
          </cell>
          <cell r="AD310">
            <v>47559.348999999995</v>
          </cell>
          <cell r="AE310">
            <v>45765.03</v>
          </cell>
          <cell r="AF310">
            <v>43474.979999999996</v>
          </cell>
          <cell r="AG310">
            <v>45857.025999999998</v>
          </cell>
          <cell r="AH310">
            <v>42610.52</v>
          </cell>
          <cell r="AI310">
            <v>44954.091</v>
          </cell>
          <cell r="AJ310">
            <v>44435.561000000002</v>
          </cell>
          <cell r="AK310">
            <v>48315.641000000003</v>
          </cell>
          <cell r="AL310">
            <v>45620.12000000001</v>
          </cell>
          <cell r="AM310">
            <v>46990.25</v>
          </cell>
          <cell r="AN310">
            <v>48974.31</v>
          </cell>
          <cell r="AO310">
            <v>51184.84</v>
          </cell>
          <cell r="AP310">
            <v>50437</v>
          </cell>
          <cell r="AQ310">
            <v>45689.7</v>
          </cell>
          <cell r="AR310">
            <v>45995</v>
          </cell>
          <cell r="AS310">
            <v>48045</v>
          </cell>
          <cell r="AT310">
            <v>42533</v>
          </cell>
          <cell r="AU310">
            <v>46724</v>
          </cell>
          <cell r="AV310">
            <v>44440.6</v>
          </cell>
          <cell r="AW310">
            <v>43031.5</v>
          </cell>
          <cell r="AX310">
            <v>37633.9</v>
          </cell>
          <cell r="AY310">
            <v>37802.399999999994</v>
          </cell>
          <cell r="AZ310">
            <v>33491.4</v>
          </cell>
          <cell r="BA310">
            <v>34953.399999999994</v>
          </cell>
          <cell r="BB310">
            <v>24755.699999999997</v>
          </cell>
          <cell r="BC310">
            <v>28864.3</v>
          </cell>
          <cell r="BD310">
            <v>29080.5</v>
          </cell>
          <cell r="BE310">
            <v>26585.599999999999</v>
          </cell>
          <cell r="BF310">
            <v>29544.6</v>
          </cell>
          <cell r="BG310">
            <v>17271.5</v>
          </cell>
          <cell r="BH310">
            <v>17952.2</v>
          </cell>
          <cell r="BI310">
            <v>0</v>
          </cell>
        </row>
        <row r="312"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</row>
        <row r="314">
          <cell r="G314">
            <v>412.87703893091742</v>
          </cell>
          <cell r="H314">
            <v>418.77528234421624</v>
          </cell>
          <cell r="I314">
            <v>426.63960689528136</v>
          </cell>
          <cell r="J314">
            <v>432.53785030858018</v>
          </cell>
          <cell r="K314">
            <v>438.43609372187899</v>
          </cell>
          <cell r="L314">
            <v>452.19866168624287</v>
          </cell>
          <cell r="M314">
            <v>452.19866168624287</v>
          </cell>
          <cell r="N314">
            <v>452.19866168624287</v>
          </cell>
          <cell r="O314">
            <v>471.85947306390563</v>
          </cell>
          <cell r="P314">
            <v>471.85947306390563</v>
          </cell>
          <cell r="Q314">
            <v>383.38582186442335</v>
          </cell>
          <cell r="R314">
            <v>294.91217066494102</v>
          </cell>
          <cell r="S314">
            <v>206.43851946545871</v>
          </cell>
          <cell r="T314">
            <v>117.96486826597641</v>
          </cell>
          <cell r="U314">
            <v>0</v>
          </cell>
          <cell r="V314">
            <v>4</v>
          </cell>
          <cell r="W314">
            <v>8</v>
          </cell>
          <cell r="X314">
            <v>12</v>
          </cell>
          <cell r="Y314">
            <v>16</v>
          </cell>
          <cell r="Z314">
            <v>20</v>
          </cell>
          <cell r="AA314">
            <v>27.999999999999996</v>
          </cell>
          <cell r="AB314">
            <v>36</v>
          </cell>
          <cell r="AC314">
            <v>44</v>
          </cell>
          <cell r="AD314">
            <v>51.999999999999993</v>
          </cell>
          <cell r="AE314">
            <v>60</v>
          </cell>
          <cell r="AF314">
            <v>58.352941176470587</v>
          </cell>
          <cell r="AG314">
            <v>56.705882352941174</v>
          </cell>
          <cell r="AH314">
            <v>55.058823529411754</v>
          </cell>
          <cell r="AI314">
            <v>53.411764705882348</v>
          </cell>
          <cell r="AJ314">
            <v>51.764705882352935</v>
          </cell>
          <cell r="AK314">
            <v>60.823529411764703</v>
          </cell>
          <cell r="AL314">
            <v>69.882352941176464</v>
          </cell>
          <cell r="AM314">
            <v>78.941176470588218</v>
          </cell>
          <cell r="AN314">
            <v>88</v>
          </cell>
          <cell r="AO314">
            <v>97.058823529411754</v>
          </cell>
          <cell r="AP314">
            <v>86.70588235294116</v>
          </cell>
          <cell r="AQ314">
            <v>76.35294117647058</v>
          </cell>
          <cell r="AR314">
            <v>66</v>
          </cell>
          <cell r="AS314">
            <v>55.647058823529413</v>
          </cell>
          <cell r="AT314">
            <v>45.294117647058826</v>
          </cell>
          <cell r="AU314">
            <v>45.294117647058826</v>
          </cell>
          <cell r="AV314">
            <v>45.294117647058826</v>
          </cell>
          <cell r="AW314">
            <v>45.294117647058826</v>
          </cell>
          <cell r="AX314">
            <v>45.294117647058826</v>
          </cell>
          <cell r="AY314">
            <v>45.294117647058826</v>
          </cell>
          <cell r="AZ314">
            <v>45.294117647058826</v>
          </cell>
          <cell r="BA314">
            <v>45.294117647058826</v>
          </cell>
          <cell r="BB314">
            <v>45.294117647058826</v>
          </cell>
          <cell r="BC314">
            <v>45.294117647058826</v>
          </cell>
          <cell r="BD314">
            <v>45.294117647058826</v>
          </cell>
          <cell r="BE314">
            <v>45.294117647058826</v>
          </cell>
          <cell r="BF314">
            <v>45.294117647058826</v>
          </cell>
          <cell r="BG314">
            <v>45.294117647058826</v>
          </cell>
          <cell r="BH314">
            <v>45.294117647058826</v>
          </cell>
          <cell r="BI314">
            <v>45.294117647058826</v>
          </cell>
        </row>
        <row r="316"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</row>
        <row r="320">
          <cell r="G320">
            <v>1190.1985101390192</v>
          </cell>
          <cell r="H320">
            <v>1207.2013459981479</v>
          </cell>
          <cell r="I320">
            <v>1229.8717938103198</v>
          </cell>
          <cell r="J320">
            <v>1246.8746296694485</v>
          </cell>
          <cell r="K320">
            <v>1263.8774655285774</v>
          </cell>
          <cell r="L320">
            <v>1303.5507491998781</v>
          </cell>
          <cell r="M320">
            <v>1303.5507491998781</v>
          </cell>
          <cell r="N320">
            <v>1303.5507491998781</v>
          </cell>
          <cell r="O320">
            <v>1360.2268687303076</v>
          </cell>
          <cell r="P320">
            <v>1360.2268687303076</v>
          </cell>
          <cell r="Q320">
            <v>1105.1843308433749</v>
          </cell>
          <cell r="R320">
            <v>850.14179295644226</v>
          </cell>
          <cell r="S320">
            <v>595.09925506950958</v>
          </cell>
          <cell r="T320">
            <v>340.0567171825769</v>
          </cell>
          <cell r="U320">
            <v>0</v>
          </cell>
          <cell r="V320">
            <v>26.000000000000004</v>
          </cell>
          <cell r="W320">
            <v>52.000000000000007</v>
          </cell>
          <cell r="X320">
            <v>78.000000000000014</v>
          </cell>
          <cell r="Y320">
            <v>104.00000000000001</v>
          </cell>
          <cell r="Z320">
            <v>130</v>
          </cell>
          <cell r="AA320">
            <v>104.00000000000001</v>
          </cell>
          <cell r="AB320">
            <v>78</v>
          </cell>
          <cell r="AC320">
            <v>51.999999999999993</v>
          </cell>
          <cell r="AD320">
            <v>25.999999999999996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0.2</v>
          </cell>
          <cell r="AL320">
            <v>0.4</v>
          </cell>
          <cell r="AM320">
            <v>0.60000000000000009</v>
          </cell>
          <cell r="AN320">
            <v>0.8</v>
          </cell>
          <cell r="AO320">
            <v>1</v>
          </cell>
          <cell r="AP320">
            <v>14.000000000000002</v>
          </cell>
          <cell r="AQ320">
            <v>27.000000000000004</v>
          </cell>
          <cell r="AR320">
            <v>40.000000000000007</v>
          </cell>
          <cell r="AS320">
            <v>53.000000000000007</v>
          </cell>
          <cell r="AT320">
            <v>66</v>
          </cell>
          <cell r="AU320">
            <v>66</v>
          </cell>
          <cell r="AV320">
            <v>66</v>
          </cell>
          <cell r="AW320">
            <v>66</v>
          </cell>
          <cell r="AX320">
            <v>66</v>
          </cell>
          <cell r="AY320">
            <v>66</v>
          </cell>
          <cell r="AZ320">
            <v>66</v>
          </cell>
          <cell r="BA320">
            <v>66</v>
          </cell>
          <cell r="BB320">
            <v>66</v>
          </cell>
          <cell r="BC320">
            <v>66</v>
          </cell>
          <cell r="BD320">
            <v>66</v>
          </cell>
          <cell r="BE320">
            <v>66</v>
          </cell>
          <cell r="BF320">
            <v>66</v>
          </cell>
          <cell r="BG320">
            <v>66</v>
          </cell>
          <cell r="BH320">
            <v>66</v>
          </cell>
          <cell r="BI320">
            <v>66</v>
          </cell>
        </row>
        <row r="322">
          <cell r="G322">
            <v>972.19338894037753</v>
          </cell>
          <cell r="H322">
            <v>1027.9749768303991</v>
          </cell>
          <cell r="I322">
            <v>1083.7565647204208</v>
          </cell>
          <cell r="J322">
            <v>1139.5381526104425</v>
          </cell>
          <cell r="K322">
            <v>1195.3197405004641</v>
          </cell>
          <cell r="L322">
            <v>1235.1637318504797</v>
          </cell>
          <cell r="M322">
            <v>1314.8517145505107</v>
          </cell>
          <cell r="N322">
            <v>1354.695705900526</v>
          </cell>
          <cell r="O322">
            <v>1434.383688600557</v>
          </cell>
          <cell r="P322">
            <v>1474.2276799505726</v>
          </cell>
          <cell r="Q322">
            <v>1673.4476367006498</v>
          </cell>
          <cell r="R322">
            <v>1553.9156626506035</v>
          </cell>
          <cell r="S322">
            <v>2151.5755329008357</v>
          </cell>
          <cell r="T322">
            <v>1673.4476367006498</v>
          </cell>
          <cell r="U322">
            <v>1593.759654000618</v>
          </cell>
          <cell r="V322">
            <v>1292.5390793945012</v>
          </cell>
          <cell r="W322">
            <v>991.31850478838442</v>
          </cell>
          <cell r="X322">
            <v>690.09793018226753</v>
          </cell>
          <cell r="Y322">
            <v>388.87735557615076</v>
          </cell>
          <cell r="Z322">
            <v>87.656780970034006</v>
          </cell>
          <cell r="AA322">
            <v>124.31325301204824</v>
          </cell>
          <cell r="AB322">
            <v>160.96972505406242</v>
          </cell>
          <cell r="AC322">
            <v>197.62619709607662</v>
          </cell>
          <cell r="AD322">
            <v>234.28266913809091</v>
          </cell>
          <cell r="AE322">
            <v>270.93914118010514</v>
          </cell>
          <cell r="AF322">
            <v>228.70451034908874</v>
          </cell>
          <cell r="AG322">
            <v>186.4698795180723</v>
          </cell>
          <cell r="AH322">
            <v>144.23524868705599</v>
          </cell>
          <cell r="AI322">
            <v>102.00061785603955</v>
          </cell>
          <cell r="AJ322">
            <v>59.765987025023186</v>
          </cell>
          <cell r="AK322">
            <v>56.48652004467575</v>
          </cell>
          <cell r="AL322">
            <v>53.207053064328328</v>
          </cell>
          <cell r="AM322">
            <v>49.927586083980906</v>
          </cell>
          <cell r="AN322">
            <v>46.648119103633476</v>
          </cell>
          <cell r="AO322">
            <v>43.368652123286047</v>
          </cell>
          <cell r="AP322">
            <v>46.281500788941649</v>
          </cell>
          <cell r="AQ322">
            <v>49.194349454597265</v>
          </cell>
          <cell r="AR322">
            <v>52.10719812025286</v>
          </cell>
          <cell r="AS322">
            <v>55.020046785908484</v>
          </cell>
          <cell r="AT322">
            <v>57.932895451564093</v>
          </cell>
          <cell r="AU322">
            <v>57.932895451564093</v>
          </cell>
          <cell r="AV322">
            <v>57.932895451564093</v>
          </cell>
          <cell r="AW322">
            <v>57.932895451564093</v>
          </cell>
          <cell r="AX322">
            <v>57.932895451564093</v>
          </cell>
          <cell r="AY322">
            <v>57.932895451564093</v>
          </cell>
          <cell r="AZ322">
            <v>57.932895451564093</v>
          </cell>
          <cell r="BA322">
            <v>57.932895451564093</v>
          </cell>
          <cell r="BB322">
            <v>57.932895451564093</v>
          </cell>
          <cell r="BC322">
            <v>57.932895451564093</v>
          </cell>
          <cell r="BD322">
            <v>57.932895451564093</v>
          </cell>
          <cell r="BE322">
            <v>57.932895451564093</v>
          </cell>
          <cell r="BF322">
            <v>57.932895451564093</v>
          </cell>
          <cell r="BG322">
            <v>57.932895451564093</v>
          </cell>
          <cell r="BH322">
            <v>57.932895451564093</v>
          </cell>
          <cell r="BI322">
            <v>57.932895451564093</v>
          </cell>
        </row>
        <row r="324">
          <cell r="G324">
            <v>1467.8066110596228</v>
          </cell>
          <cell r="H324">
            <v>1552.0250231696011</v>
          </cell>
          <cell r="I324">
            <v>1636.2434352795794</v>
          </cell>
          <cell r="J324">
            <v>1720.4618473895578</v>
          </cell>
          <cell r="K324">
            <v>1804.6802594995361</v>
          </cell>
          <cell r="L324">
            <v>1864.8362681495207</v>
          </cell>
          <cell r="M324">
            <v>1985.1482854494898</v>
          </cell>
          <cell r="N324">
            <v>2045.3042940994742</v>
          </cell>
          <cell r="O324">
            <v>2165.6163113994435</v>
          </cell>
          <cell r="P324">
            <v>2225.7723200494279</v>
          </cell>
          <cell r="Q324">
            <v>2526.5523632993504</v>
          </cell>
          <cell r="R324">
            <v>2346.0843373493972</v>
          </cell>
          <cell r="S324">
            <v>3248.4244670991652</v>
          </cell>
          <cell r="T324">
            <v>2526.5523632993504</v>
          </cell>
          <cell r="U324">
            <v>2406.2403459993802</v>
          </cell>
          <cell r="V324">
            <v>1951.4609206054974</v>
          </cell>
          <cell r="W324">
            <v>1496.6814952116144</v>
          </cell>
          <cell r="X324">
            <v>1041.9020698177314</v>
          </cell>
          <cell r="Y324">
            <v>587.12264442384867</v>
          </cell>
          <cell r="Z324">
            <v>132.34321902996592</v>
          </cell>
          <cell r="AA324">
            <v>187.68674698795169</v>
          </cell>
          <cell r="AB324">
            <v>243.03027494593741</v>
          </cell>
          <cell r="AC324">
            <v>298.37380290392315</v>
          </cell>
          <cell r="AD324">
            <v>353.71733086190898</v>
          </cell>
          <cell r="AE324">
            <v>409.06085881989469</v>
          </cell>
          <cell r="AF324">
            <v>345.29548965091112</v>
          </cell>
          <cell r="AG324">
            <v>281.5301204819275</v>
          </cell>
          <cell r="AH324">
            <v>217.76475131294399</v>
          </cell>
          <cell r="AI324">
            <v>153.99938214396033</v>
          </cell>
          <cell r="AJ324">
            <v>90.234012974976778</v>
          </cell>
          <cell r="AK324">
            <v>85.28271072455496</v>
          </cell>
          <cell r="AL324">
            <v>80.331408474133156</v>
          </cell>
          <cell r="AM324">
            <v>75.380106223711365</v>
          </cell>
          <cell r="AN324">
            <v>70.428803973289547</v>
          </cell>
          <cell r="AO324">
            <v>65.477501722867743</v>
          </cell>
          <cell r="AP324">
            <v>69.875287777682914</v>
          </cell>
          <cell r="AQ324">
            <v>74.273073832498113</v>
          </cell>
          <cell r="AR324">
            <v>78.67085988731327</v>
          </cell>
          <cell r="AS324">
            <v>83.06864594212847</v>
          </cell>
          <cell r="AT324">
            <v>87.466431996943655</v>
          </cell>
          <cell r="AU324">
            <v>87.466431996943655</v>
          </cell>
          <cell r="AV324">
            <v>87.466431996943655</v>
          </cell>
          <cell r="AW324">
            <v>87.466431996943655</v>
          </cell>
          <cell r="AX324">
            <v>87.466431996943655</v>
          </cell>
          <cell r="AY324">
            <v>87.466431996943655</v>
          </cell>
          <cell r="AZ324">
            <v>87.466431996943655</v>
          </cell>
          <cell r="BA324">
            <v>87.466431996943655</v>
          </cell>
          <cell r="BB324">
            <v>87.466431996943655</v>
          </cell>
          <cell r="BC324">
            <v>87.466431996943655</v>
          </cell>
          <cell r="BD324">
            <v>87.466431996943655</v>
          </cell>
          <cell r="BE324">
            <v>87.466431996943655</v>
          </cell>
          <cell r="BF324">
            <v>87.466431996943655</v>
          </cell>
          <cell r="BG324">
            <v>87.466431996943655</v>
          </cell>
          <cell r="BH324">
            <v>87.466431996943655</v>
          </cell>
          <cell r="BI324">
            <v>87.466431996943655</v>
          </cell>
        </row>
        <row r="326"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</row>
        <row r="332">
          <cell r="G332">
            <v>329.88342471071979</v>
          </cell>
          <cell r="H332">
            <v>332.77713896256824</v>
          </cell>
          <cell r="I332">
            <v>332.77713896256824</v>
          </cell>
          <cell r="J332">
            <v>335.67085321441664</v>
          </cell>
          <cell r="K332">
            <v>338.56456746626509</v>
          </cell>
          <cell r="L332">
            <v>347.24571022181033</v>
          </cell>
          <cell r="M332">
            <v>347.24571022181033</v>
          </cell>
          <cell r="N332">
            <v>347.24571022181033</v>
          </cell>
          <cell r="O332">
            <v>347.24571022181033</v>
          </cell>
          <cell r="P332">
            <v>347.24571022181033</v>
          </cell>
          <cell r="Q332">
            <v>468.78170879944395</v>
          </cell>
          <cell r="R332">
            <v>587.42399312522912</v>
          </cell>
          <cell r="S332">
            <v>706.06627745101434</v>
          </cell>
          <cell r="T332">
            <v>824.70856177679957</v>
          </cell>
          <cell r="U332">
            <v>0</v>
          </cell>
          <cell r="V332">
            <v>30</v>
          </cell>
          <cell r="W332">
            <v>60</v>
          </cell>
          <cell r="X332">
            <v>90</v>
          </cell>
          <cell r="Y332">
            <v>120</v>
          </cell>
          <cell r="Z332">
            <v>150</v>
          </cell>
          <cell r="AA332">
            <v>130</v>
          </cell>
          <cell r="AB332">
            <v>110</v>
          </cell>
          <cell r="AC332">
            <v>90</v>
          </cell>
          <cell r="AD332">
            <v>70</v>
          </cell>
          <cell r="AE332">
            <v>50</v>
          </cell>
          <cell r="AF332">
            <v>128</v>
          </cell>
          <cell r="AG332">
            <v>206.00000000000003</v>
          </cell>
          <cell r="AH332">
            <v>284.00000000000006</v>
          </cell>
          <cell r="AI332">
            <v>362.00000000000006</v>
          </cell>
          <cell r="AJ332">
            <v>440.00000000000006</v>
          </cell>
          <cell r="AK332">
            <v>400</v>
          </cell>
          <cell r="AL332">
            <v>360.00000000000006</v>
          </cell>
          <cell r="AM332">
            <v>320.00000000000006</v>
          </cell>
          <cell r="AN332">
            <v>280</v>
          </cell>
          <cell r="AO332">
            <v>240.00000000000003</v>
          </cell>
          <cell r="AP332">
            <v>192</v>
          </cell>
          <cell r="AQ332">
            <v>144.00000000000003</v>
          </cell>
          <cell r="AR332">
            <v>96</v>
          </cell>
          <cell r="AS332">
            <v>48.000000000000014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</row>
        <row r="334"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</row>
        <row r="340">
          <cell r="G340">
            <v>587.30627498400702</v>
          </cell>
          <cell r="H340">
            <v>592.45808441369127</v>
          </cell>
          <cell r="I340">
            <v>592.45808441369127</v>
          </cell>
          <cell r="J340">
            <v>597.60989384337552</v>
          </cell>
          <cell r="K340">
            <v>602.76170327305988</v>
          </cell>
          <cell r="L340">
            <v>618.21713156211263</v>
          </cell>
          <cell r="M340">
            <v>618.21713156211263</v>
          </cell>
          <cell r="N340">
            <v>618.21713156211263</v>
          </cell>
          <cell r="O340">
            <v>618.21713156211263</v>
          </cell>
          <cell r="P340">
            <v>618.21713156211263</v>
          </cell>
          <cell r="Q340">
            <v>834.59312760885211</v>
          </cell>
          <cell r="R340">
            <v>1045.8173142259072</v>
          </cell>
          <cell r="S340">
            <v>1257.0415008429625</v>
          </cell>
          <cell r="T340">
            <v>1468.2656874600175</v>
          </cell>
          <cell r="U340">
            <v>140</v>
          </cell>
          <cell r="V340">
            <v>112.00000000000001</v>
          </cell>
          <cell r="W340">
            <v>84</v>
          </cell>
          <cell r="X340">
            <v>55.999999999999993</v>
          </cell>
          <cell r="Y340">
            <v>27.999999999999996</v>
          </cell>
          <cell r="Z340">
            <v>0</v>
          </cell>
          <cell r="AA340">
            <v>310</v>
          </cell>
          <cell r="AB340">
            <v>620</v>
          </cell>
          <cell r="AC340">
            <v>929.99999999999989</v>
          </cell>
          <cell r="AD340">
            <v>1240</v>
          </cell>
          <cell r="AE340">
            <v>1550</v>
          </cell>
          <cell r="AF340">
            <v>1240</v>
          </cell>
          <cell r="AG340">
            <v>930</v>
          </cell>
          <cell r="AH340">
            <v>620.00000000000011</v>
          </cell>
          <cell r="AI340">
            <v>310.00000000000006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</row>
        <row r="342"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</row>
        <row r="346"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</row>
        <row r="353">
          <cell r="G353">
            <v>4960.2652487646646</v>
          </cell>
          <cell r="H353">
            <v>5131.2118517186245</v>
          </cell>
          <cell r="I353">
            <v>5301.7466240818612</v>
          </cell>
          <cell r="J353">
            <v>5472.6932270358211</v>
          </cell>
          <cell r="K353">
            <v>5643.639829989781</v>
          </cell>
          <cell r="L353">
            <v>5821.212252670045</v>
          </cell>
          <cell r="M353">
            <v>6021.2122526700441</v>
          </cell>
          <cell r="N353">
            <v>6121.2122526700441</v>
          </cell>
          <cell r="O353">
            <v>6397.5491835781368</v>
          </cell>
          <cell r="P353">
            <v>6497.5491835781368</v>
          </cell>
          <cell r="Q353">
            <v>6991.9449891160939</v>
          </cell>
          <cell r="R353">
            <v>6678.2952709725196</v>
          </cell>
          <cell r="S353">
            <v>8164.6455528289462</v>
          </cell>
          <cell r="T353">
            <v>6950.9958346853709</v>
          </cell>
          <cell r="U353">
            <v>4139.9999999999982</v>
          </cell>
          <cell r="V353">
            <v>3415.9999999999986</v>
          </cell>
          <cell r="W353">
            <v>2691.9999999999991</v>
          </cell>
          <cell r="X353">
            <v>1967.9999999999991</v>
          </cell>
          <cell r="Y353">
            <v>1243.9999999999995</v>
          </cell>
          <cell r="Z353">
            <v>519.99999999999989</v>
          </cell>
          <cell r="AA353">
            <v>883.99999999999989</v>
          </cell>
          <cell r="AB353">
            <v>1248</v>
          </cell>
          <cell r="AC353">
            <v>1611.9999999999995</v>
          </cell>
          <cell r="AD353">
            <v>1976</v>
          </cell>
          <cell r="AE353">
            <v>2340</v>
          </cell>
          <cell r="AF353">
            <v>2000.3529411764705</v>
          </cell>
          <cell r="AG353">
            <v>1660.705882352941</v>
          </cell>
          <cell r="AH353">
            <v>1321.0588235294117</v>
          </cell>
          <cell r="AI353">
            <v>981.41176470588221</v>
          </cell>
          <cell r="AJ353">
            <v>641.76470588235293</v>
          </cell>
          <cell r="AK353">
            <v>602.7927601809954</v>
          </cell>
          <cell r="AL353">
            <v>563.82081447963799</v>
          </cell>
          <cell r="AM353">
            <v>524.84886877828058</v>
          </cell>
          <cell r="AN353">
            <v>485.87692307692305</v>
          </cell>
          <cell r="AO353">
            <v>446.90497737556558</v>
          </cell>
          <cell r="AP353">
            <v>408.86267091956574</v>
          </cell>
          <cell r="AQ353">
            <v>370.82036446356597</v>
          </cell>
          <cell r="AR353">
            <v>332.77805800756613</v>
          </cell>
          <cell r="AS353">
            <v>294.73575155156635</v>
          </cell>
          <cell r="AT353">
            <v>256.69344509556657</v>
          </cell>
          <cell r="AU353">
            <v>256.69344509556657</v>
          </cell>
          <cell r="AV353">
            <v>256.69344509556657</v>
          </cell>
          <cell r="AW353">
            <v>256.69344509556657</v>
          </cell>
          <cell r="AX353">
            <v>256.69344509556657</v>
          </cell>
          <cell r="AY353">
            <v>256.69344509556657</v>
          </cell>
          <cell r="AZ353">
            <v>256.69344509556657</v>
          </cell>
          <cell r="BA353">
            <v>256.69344509556657</v>
          </cell>
          <cell r="BB353">
            <v>256.69344509556657</v>
          </cell>
          <cell r="BC353">
            <v>256.69344509556657</v>
          </cell>
          <cell r="BD353">
            <v>256.69344509556657</v>
          </cell>
          <cell r="BE353">
            <v>256.69344509556657</v>
          </cell>
          <cell r="BF353">
            <v>256.69344509556657</v>
          </cell>
          <cell r="BG353">
            <v>256.69344509556657</v>
          </cell>
          <cell r="BH353">
            <v>256.69344509556657</v>
          </cell>
          <cell r="BI353">
            <v>256.69344509556657</v>
          </cell>
        </row>
        <row r="360">
          <cell r="G360">
            <v>1.01</v>
          </cell>
          <cell r="H360">
            <v>381.96999999999997</v>
          </cell>
          <cell r="I360">
            <v>427.39</v>
          </cell>
          <cell r="J360">
            <v>0</v>
          </cell>
          <cell r="K360">
            <v>0</v>
          </cell>
          <cell r="L360">
            <v>574.79999999999995</v>
          </cell>
          <cell r="M360">
            <v>778.63</v>
          </cell>
          <cell r="N360">
            <v>0</v>
          </cell>
          <cell r="O360">
            <v>170.35000000000002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921.08</v>
          </cell>
          <cell r="W360">
            <v>354.77</v>
          </cell>
          <cell r="X360">
            <v>696.81999999999994</v>
          </cell>
          <cell r="Y360">
            <v>303.83</v>
          </cell>
          <cell r="Z360">
            <v>113.24</v>
          </cell>
          <cell r="AA360">
            <v>649.79</v>
          </cell>
          <cell r="AB360">
            <v>519.21</v>
          </cell>
          <cell r="AC360">
            <v>141.10000000000002</v>
          </cell>
          <cell r="AD360">
            <v>294.48</v>
          </cell>
          <cell r="AE360">
            <v>432.08</v>
          </cell>
          <cell r="AF360">
            <v>237.53999999999996</v>
          </cell>
          <cell r="AG360">
            <v>1049.2700000000002</v>
          </cell>
          <cell r="AH360">
            <v>481.85</v>
          </cell>
          <cell r="AI360">
            <v>954.53999999999985</v>
          </cell>
          <cell r="AJ360">
            <v>206.46999999999997</v>
          </cell>
          <cell r="AK360">
            <v>11.309999999999999</v>
          </cell>
          <cell r="AL360">
            <v>57.95</v>
          </cell>
          <cell r="AM360">
            <v>373.94</v>
          </cell>
          <cell r="AN360">
            <v>437.96</v>
          </cell>
          <cell r="AO360">
            <v>38.44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2.5983999999999998</v>
          </cell>
          <cell r="BG360">
            <v>71.961299999999994</v>
          </cell>
          <cell r="BH360">
            <v>0</v>
          </cell>
          <cell r="BI360">
            <v>114.26</v>
          </cell>
        </row>
        <row r="369">
          <cell r="G369">
            <v>0</v>
          </cell>
          <cell r="H369">
            <v>0</v>
          </cell>
          <cell r="I369">
            <v>-2200</v>
          </cell>
          <cell r="J369">
            <v>-117441.2</v>
          </cell>
          <cell r="K369">
            <v>-137381.40000000002</v>
          </cell>
          <cell r="L369">
            <v>-137177.92000000001</v>
          </cell>
          <cell r="M369">
            <v>-60669.31</v>
          </cell>
          <cell r="N369">
            <v>-121681.16999999998</v>
          </cell>
          <cell r="O369">
            <v>-125278.89</v>
          </cell>
          <cell r="P369">
            <v>-130663.23</v>
          </cell>
          <cell r="Q369">
            <v>-130377.57</v>
          </cell>
          <cell r="R369">
            <v>-142638.81</v>
          </cell>
          <cell r="S369">
            <v>-123822.78</v>
          </cell>
          <cell r="T369">
            <v>-136773.04</v>
          </cell>
          <cell r="U369">
            <v>-128109.32</v>
          </cell>
          <cell r="V369">
            <v>-137832.51</v>
          </cell>
          <cell r="W369">
            <v>-139992.91999999998</v>
          </cell>
          <cell r="X369">
            <v>-155039.40999999997</v>
          </cell>
          <cell r="Y369">
            <v>-174467.43000000002</v>
          </cell>
          <cell r="Z369">
            <v>-167399.37000000002</v>
          </cell>
          <cell r="AA369">
            <v>-174610</v>
          </cell>
          <cell r="AB369">
            <v>-161568.59000000003</v>
          </cell>
          <cell r="AC369">
            <v>-158605.59999999998</v>
          </cell>
          <cell r="AD369">
            <v>-193078.65000000002</v>
          </cell>
          <cell r="AE369">
            <v>-187281.40999999997</v>
          </cell>
          <cell r="AF369">
            <v>-223268.50000000003</v>
          </cell>
          <cell r="AG369">
            <v>-177399.9</v>
          </cell>
          <cell r="AH369">
            <v>-217222.75000000003</v>
          </cell>
          <cell r="AI369">
            <v>-191498.84000000005</v>
          </cell>
          <cell r="AJ369">
            <v>-238821.29000000004</v>
          </cell>
          <cell r="AK369">
            <v>-232555.46</v>
          </cell>
          <cell r="AL369">
            <v>-103322.29999999999</v>
          </cell>
          <cell r="AM369">
            <v>-170421.37</v>
          </cell>
          <cell r="AN369">
            <v>-218924.16</v>
          </cell>
          <cell r="AO369">
            <v>-204483.18999999997</v>
          </cell>
          <cell r="AP369">
            <v>-216717.26</v>
          </cell>
          <cell r="AQ369">
            <v>-222375.47999999995</v>
          </cell>
          <cell r="AR369">
            <v>-238501.89599999998</v>
          </cell>
          <cell r="AS369">
            <v>-210344.15000000002</v>
          </cell>
          <cell r="AT369">
            <v>-220165.86598512402</v>
          </cell>
          <cell r="AU369">
            <v>-288644.21799999994</v>
          </cell>
          <cell r="AV369">
            <v>-289234.16800000006</v>
          </cell>
          <cell r="AW369">
            <v>-166735.12599999999</v>
          </cell>
          <cell r="AX369">
            <v>-255631.79800000001</v>
          </cell>
          <cell r="AY369">
            <v>-231168.18600000002</v>
          </cell>
          <cell r="AZ369">
            <v>-252914.87299999999</v>
          </cell>
          <cell r="BA369">
            <v>-268686.69200000004</v>
          </cell>
          <cell r="BB369">
            <v>-205715.57999999996</v>
          </cell>
          <cell r="BC369">
            <v>-260660.07999999996</v>
          </cell>
          <cell r="BD369">
            <v>-268352.1102</v>
          </cell>
          <cell r="BE369">
            <v>-112912.54000000001</v>
          </cell>
          <cell r="BF369">
            <v>-182367.3175</v>
          </cell>
          <cell r="BG369">
            <v>-231340.59999999998</v>
          </cell>
          <cell r="BH369">
            <v>-228538.17999999996</v>
          </cell>
          <cell r="BI369">
            <v>0</v>
          </cell>
        </row>
      </sheetData>
      <sheetData sheetId="31">
        <row r="13">
          <cell r="G13">
            <v>49558.284785336626</v>
          </cell>
          <cell r="H13">
            <v>46538.910057665955</v>
          </cell>
          <cell r="I13">
            <v>55241.725760881222</v>
          </cell>
          <cell r="J13">
            <v>55886.871724185621</v>
          </cell>
          <cell r="K13">
            <v>46714.284277557148</v>
          </cell>
          <cell r="L13">
            <v>35500.014373877289</v>
          </cell>
          <cell r="M13">
            <v>21652.387563051961</v>
          </cell>
          <cell r="N13">
            <v>47344.923377385268</v>
          </cell>
          <cell r="O13">
            <v>51279.468150562388</v>
          </cell>
          <cell r="P13">
            <v>48828.662379707443</v>
          </cell>
          <cell r="Q13">
            <v>48871.415034062033</v>
          </cell>
          <cell r="R13">
            <v>52515.710754091364</v>
          </cell>
          <cell r="S13">
            <v>62610.237438420794</v>
          </cell>
          <cell r="T13">
            <v>63376.584490247347</v>
          </cell>
          <cell r="U13">
            <v>66157.362073438373</v>
          </cell>
          <cell r="V13">
            <v>55697.676918252007</v>
          </cell>
          <cell r="W13">
            <v>47365.821864778656</v>
          </cell>
          <cell r="X13">
            <v>49277.458096918621</v>
          </cell>
          <cell r="Y13">
            <v>49742.580582762799</v>
          </cell>
          <cell r="Z13">
            <v>49778.789031915345</v>
          </cell>
          <cell r="AA13">
            <v>59652.644777470203</v>
          </cell>
          <cell r="AB13">
            <v>57772.123931857466</v>
          </cell>
          <cell r="AC13">
            <v>63095.05175668576</v>
          </cell>
          <cell r="AD13">
            <v>68957.798882660194</v>
          </cell>
          <cell r="AE13">
            <v>67644.751992786885</v>
          </cell>
          <cell r="AF13">
            <v>70023.674238701176</v>
          </cell>
          <cell r="AG13">
            <v>58516.276191624471</v>
          </cell>
          <cell r="AH13">
            <v>58067.570376488271</v>
          </cell>
          <cell r="AI13">
            <v>70185.705283282965</v>
          </cell>
          <cell r="AJ13">
            <v>78668.794619741355</v>
          </cell>
          <cell r="AK13">
            <v>82503.356124648839</v>
          </cell>
          <cell r="AL13">
            <v>64962.616045165567</v>
          </cell>
          <cell r="AM13">
            <v>66764.18043061097</v>
          </cell>
          <cell r="AN13">
            <v>69776.134629954409</v>
          </cell>
          <cell r="AO13">
            <v>65850.607855838753</v>
          </cell>
          <cell r="AP13">
            <v>61559.468379085927</v>
          </cell>
          <cell r="AQ13">
            <v>74042.352601325561</v>
          </cell>
          <cell r="AR13">
            <v>62326.332754927156</v>
          </cell>
          <cell r="AS13">
            <v>72205.527914126884</v>
          </cell>
          <cell r="AT13">
            <v>67547.562903080834</v>
          </cell>
          <cell r="AU13">
            <v>66886.595154600189</v>
          </cell>
          <cell r="AV13">
            <v>68452.101403306122</v>
          </cell>
          <cell r="AW13">
            <v>59282.618285971461</v>
          </cell>
          <cell r="AX13">
            <v>72406.756272073209</v>
          </cell>
          <cell r="AY13">
            <v>77010.508484150734</v>
          </cell>
          <cell r="AZ13">
            <v>78707.010766533233</v>
          </cell>
          <cell r="BA13">
            <v>81293.561375941295</v>
          </cell>
          <cell r="BB13">
            <v>75852.175249150343</v>
          </cell>
          <cell r="BC13">
            <v>80341.887613231665</v>
          </cell>
          <cell r="BD13">
            <v>84585.836159417056</v>
          </cell>
          <cell r="BE13">
            <v>60791.948282200283</v>
          </cell>
          <cell r="BF13">
            <v>68569.508713342366</v>
          </cell>
          <cell r="BG13">
            <v>76157.377071776209</v>
          </cell>
          <cell r="BH13">
            <v>80851.137833461864</v>
          </cell>
          <cell r="BI13">
            <v>21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0.773412617039407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1.4051891424680101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1.06828447005222</v>
          </cell>
          <cell r="BA16">
            <v>0.32083165056327001</v>
          </cell>
          <cell r="BB16">
            <v>1.3365091730017</v>
          </cell>
          <cell r="BC16">
            <v>1.5492847426902601</v>
          </cell>
          <cell r="BD16">
            <v>0</v>
          </cell>
          <cell r="BE16">
            <v>4.7206565277094503</v>
          </cell>
          <cell r="BF16">
            <v>0.88096437860306098</v>
          </cell>
          <cell r="BG16">
            <v>13.519519232688801</v>
          </cell>
          <cell r="BH16">
            <v>0</v>
          </cell>
          <cell r="BI16">
            <v>0</v>
          </cell>
        </row>
        <row r="20">
          <cell r="G20">
            <v>8090</v>
          </cell>
          <cell r="H20">
            <v>8881</v>
          </cell>
          <cell r="I20">
            <v>10329.000000000002</v>
          </cell>
          <cell r="J20">
            <v>10900.000000000002</v>
          </cell>
          <cell r="K20">
            <v>8908</v>
          </cell>
          <cell r="L20">
            <v>5720.0000000000009</v>
          </cell>
          <cell r="M20">
            <v>3567</v>
          </cell>
          <cell r="N20">
            <v>9334</v>
          </cell>
          <cell r="O20">
            <v>8080.0000000000009</v>
          </cell>
          <cell r="P20">
            <v>5974.9999999999991</v>
          </cell>
          <cell r="Q20">
            <v>14591.016</v>
          </cell>
          <cell r="R20">
            <v>14644.475999999999</v>
          </cell>
          <cell r="S20">
            <v>17264.016</v>
          </cell>
          <cell r="T20">
            <v>20547.648000000001</v>
          </cell>
          <cell r="U20">
            <v>18588.635999999999</v>
          </cell>
          <cell r="V20">
            <v>15049</v>
          </cell>
          <cell r="W20">
            <v>10395.299999999999</v>
          </cell>
          <cell r="X20">
            <v>12023.4</v>
          </cell>
          <cell r="Y20">
            <v>9778.5</v>
          </cell>
          <cell r="Z20">
            <v>9877.6999999999989</v>
          </cell>
          <cell r="AA20">
            <v>7830.2777193040893</v>
          </cell>
          <cell r="AB20">
            <v>9953.9604373779403</v>
          </cell>
          <cell r="AC20">
            <v>8168.1080540888197</v>
          </cell>
          <cell r="AD20">
            <v>8419.7139547879506</v>
          </cell>
          <cell r="AE20">
            <v>9458.2592129735203</v>
          </cell>
          <cell r="AF20">
            <v>10540.659637849159</v>
          </cell>
          <cell r="AG20">
            <v>10709.37270930639</v>
          </cell>
          <cell r="AH20">
            <v>9812.3783732966604</v>
          </cell>
          <cell r="AI20">
            <v>14026.856808663761</v>
          </cell>
          <cell r="AJ20">
            <v>14216.464504767589</v>
          </cell>
          <cell r="AK20">
            <v>15107.441740019511</v>
          </cell>
          <cell r="AL20">
            <v>9249.1733502955594</v>
          </cell>
          <cell r="AM20">
            <v>11133.235636582671</v>
          </cell>
          <cell r="AN20">
            <v>13744.186615661631</v>
          </cell>
          <cell r="AO20">
            <v>12254.914043579171</v>
          </cell>
          <cell r="AP20">
            <v>11487.79998481067</v>
          </cell>
          <cell r="AQ20">
            <v>12485.570611125409</v>
          </cell>
          <cell r="AR20">
            <v>9835.54809578817</v>
          </cell>
          <cell r="AS20">
            <v>11998.79329483031</v>
          </cell>
          <cell r="AT20">
            <v>10146.315103050631</v>
          </cell>
          <cell r="AU20">
            <v>12503.6763758126</v>
          </cell>
          <cell r="AV20">
            <v>5528.8211096939394</v>
          </cell>
          <cell r="AW20">
            <v>6852.3513333023502</v>
          </cell>
          <cell r="AX20">
            <v>11052.807030363279</v>
          </cell>
          <cell r="AY20">
            <v>15408.22249011104</v>
          </cell>
          <cell r="AZ20">
            <v>12098.230860241101</v>
          </cell>
          <cell r="BA20">
            <v>13406.062417427049</v>
          </cell>
          <cell r="BB20">
            <v>6135.6823813795399</v>
          </cell>
          <cell r="BC20">
            <v>15965.924831659371</v>
          </cell>
          <cell r="BD20">
            <v>11675.608524883599</v>
          </cell>
          <cell r="BE20">
            <v>5319.3964423307407</v>
          </cell>
          <cell r="BF20">
            <v>7173.6229560709999</v>
          </cell>
          <cell r="BG20">
            <v>12035.57479553182</v>
          </cell>
          <cell r="BH20">
            <v>12230.759324381419</v>
          </cell>
          <cell r="BI20">
            <v>0</v>
          </cell>
        </row>
        <row r="24">
          <cell r="G24">
            <v>16304.999999999998</v>
          </cell>
          <cell r="H24">
            <v>14041.999999999998</v>
          </cell>
          <cell r="I24">
            <v>18005.999999999996</v>
          </cell>
          <cell r="J24">
            <v>17759.999999999996</v>
          </cell>
          <cell r="K24">
            <v>16754</v>
          </cell>
          <cell r="L24">
            <v>18562</v>
          </cell>
          <cell r="M24">
            <v>9151</v>
          </cell>
          <cell r="N24">
            <v>23993</v>
          </cell>
          <cell r="O24">
            <v>24212</v>
          </cell>
          <cell r="P24">
            <v>24813</v>
          </cell>
          <cell r="Q24">
            <v>17582.400000000001</v>
          </cell>
          <cell r="R24">
            <v>17431.523999999998</v>
          </cell>
          <cell r="S24">
            <v>22765.644</v>
          </cell>
          <cell r="T24">
            <v>23977.403999999999</v>
          </cell>
          <cell r="U24">
            <v>24272.027999999998</v>
          </cell>
          <cell r="V24">
            <v>28378.899999999998</v>
          </cell>
          <cell r="W24">
            <v>22646.400000000001</v>
          </cell>
          <cell r="X24">
            <v>23254.400000000001</v>
          </cell>
          <cell r="Y24">
            <v>25653.899999999998</v>
          </cell>
          <cell r="Z24">
            <v>26124.399999999998</v>
          </cell>
          <cell r="AA24">
            <v>36001.475201449975</v>
          </cell>
          <cell r="AB24">
            <v>31377.992898154953</v>
          </cell>
          <cell r="AC24">
            <v>36225.063986761365</v>
          </cell>
          <cell r="AD24">
            <v>42004.937699494338</v>
          </cell>
          <cell r="AE24">
            <v>36228.045687648621</v>
          </cell>
          <cell r="AF24">
            <v>42324.198984954739</v>
          </cell>
          <cell r="AG24">
            <v>31662.910712087411</v>
          </cell>
          <cell r="AH24">
            <v>31221.946031812</v>
          </cell>
          <cell r="AI24">
            <v>37195.496641612917</v>
          </cell>
          <cell r="AJ24">
            <v>44413.356694632028</v>
          </cell>
          <cell r="AK24">
            <v>45906.118292636238</v>
          </cell>
          <cell r="AL24">
            <v>38693.814054825438</v>
          </cell>
          <cell r="AM24">
            <v>38027.825014967842</v>
          </cell>
          <cell r="AN24">
            <v>37956.246537769621</v>
          </cell>
          <cell r="AO24">
            <v>35545.827723965776</v>
          </cell>
          <cell r="AP24">
            <v>31844.617765578259</v>
          </cell>
          <cell r="AQ24">
            <v>41923.032723310105</v>
          </cell>
          <cell r="AR24">
            <v>34790.155638399621</v>
          </cell>
          <cell r="AS24">
            <v>41086.141029971957</v>
          </cell>
          <cell r="AT24">
            <v>38876.207071043413</v>
          </cell>
          <cell r="AU24">
            <v>35870.545854405471</v>
          </cell>
          <cell r="AV24">
            <v>42939.462543494825</v>
          </cell>
          <cell r="AW24">
            <v>35786.328686531822</v>
          </cell>
          <cell r="AX24">
            <v>40356.994739278904</v>
          </cell>
          <cell r="AY24">
            <v>42402.099459718454</v>
          </cell>
          <cell r="AZ24">
            <v>45435.226629324658</v>
          </cell>
          <cell r="BA24">
            <v>45073.676857536593</v>
          </cell>
          <cell r="BB24">
            <v>49834.826931188894</v>
          </cell>
          <cell r="BC24">
            <v>42144.929488748232</v>
          </cell>
          <cell r="BD24">
            <v>49390.661045664063</v>
          </cell>
          <cell r="BE24">
            <v>36759.885451329108</v>
          </cell>
          <cell r="BF24">
            <v>40809.048303730306</v>
          </cell>
          <cell r="BG24">
            <v>41336.05655928309</v>
          </cell>
          <cell r="BH24">
            <v>45528.250967356158</v>
          </cell>
          <cell r="BI24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81.7</v>
          </cell>
          <cell r="W26">
            <v>65</v>
          </cell>
          <cell r="X26">
            <v>67.5</v>
          </cell>
          <cell r="Y26">
            <v>68.400000000000006</v>
          </cell>
          <cell r="Z26">
            <v>65.3</v>
          </cell>
          <cell r="AA26">
            <v>29.438140831139499</v>
          </cell>
          <cell r="AB26">
            <v>33.894176507765103</v>
          </cell>
          <cell r="AC26">
            <v>1.23075890905017</v>
          </cell>
          <cell r="AD26">
            <v>0.20190533955468101</v>
          </cell>
          <cell r="AE26">
            <v>9.3464630772013209</v>
          </cell>
          <cell r="AF26">
            <v>0.199582196328318</v>
          </cell>
          <cell r="AG26">
            <v>0.77417642125127295</v>
          </cell>
          <cell r="AH26">
            <v>6.1048736218841704</v>
          </cell>
          <cell r="AI26">
            <v>24.263355884759601</v>
          </cell>
          <cell r="AJ26">
            <v>31.649583444396601</v>
          </cell>
          <cell r="AK26">
            <v>71.626921005202902</v>
          </cell>
          <cell r="AL26">
            <v>28.6054806487356</v>
          </cell>
          <cell r="AM26">
            <v>102.33347909249601</v>
          </cell>
          <cell r="AN26">
            <v>179.635115196008</v>
          </cell>
          <cell r="AO26">
            <v>172.94792537601199</v>
          </cell>
          <cell r="AP26">
            <v>153.01530965303999</v>
          </cell>
          <cell r="AQ26">
            <v>89.998154051804406</v>
          </cell>
          <cell r="AR26">
            <v>133.89255516414499</v>
          </cell>
          <cell r="AS26">
            <v>81.868567674437401</v>
          </cell>
          <cell r="AT26">
            <v>148.078704837819</v>
          </cell>
          <cell r="AU26">
            <v>180.903255774282</v>
          </cell>
          <cell r="AV26">
            <v>214.299001828603</v>
          </cell>
          <cell r="AW26">
            <v>110.964634922828</v>
          </cell>
          <cell r="AX26">
            <v>238.59040833256299</v>
          </cell>
          <cell r="AY26">
            <v>181.54579807327599</v>
          </cell>
          <cell r="AZ26">
            <v>236.35283682867399</v>
          </cell>
          <cell r="BA26">
            <v>270.47968843327402</v>
          </cell>
          <cell r="BB26">
            <v>241.44422459889299</v>
          </cell>
          <cell r="BC26">
            <v>253.87829309626201</v>
          </cell>
          <cell r="BD26">
            <v>248.92849609885999</v>
          </cell>
          <cell r="BE26">
            <v>197.90389145853001</v>
          </cell>
          <cell r="BF26">
            <v>62.034719064650297</v>
          </cell>
          <cell r="BG26">
            <v>155.550688709984</v>
          </cell>
          <cell r="BH26">
            <v>82.427147413060794</v>
          </cell>
          <cell r="BI26">
            <v>0</v>
          </cell>
        </row>
        <row r="28">
          <cell r="G28">
            <v>8109</v>
          </cell>
          <cell r="H28">
            <v>5476</v>
          </cell>
          <cell r="I28">
            <v>10255</v>
          </cell>
          <cell r="J28">
            <v>5812</v>
          </cell>
          <cell r="K28">
            <v>6154</v>
          </cell>
          <cell r="L28">
            <v>4566</v>
          </cell>
          <cell r="M28">
            <v>2171</v>
          </cell>
          <cell r="N28">
            <v>6098</v>
          </cell>
          <cell r="O28">
            <v>11484</v>
          </cell>
          <cell r="P28">
            <v>10283</v>
          </cell>
          <cell r="Q28">
            <v>4699.7280000000001</v>
          </cell>
          <cell r="R28">
            <v>8999.1</v>
          </cell>
          <cell r="S28">
            <v>10821.492</v>
          </cell>
          <cell r="T28">
            <v>6807.24</v>
          </cell>
          <cell r="U28">
            <v>12072.456</v>
          </cell>
          <cell r="V28">
            <v>3552.1</v>
          </cell>
          <cell r="W28">
            <v>5654.6</v>
          </cell>
          <cell r="X28">
            <v>5305.5</v>
          </cell>
          <cell r="Y28">
            <v>5602.6</v>
          </cell>
          <cell r="Z28">
            <v>5053.6000000000004</v>
          </cell>
          <cell r="AA28">
            <v>7111.3975063838698</v>
          </cell>
          <cell r="AB28">
            <v>7658.4122826123803</v>
          </cell>
          <cell r="AC28">
            <v>9852.0814165961292</v>
          </cell>
          <cell r="AD28">
            <v>9616.3214502888804</v>
          </cell>
          <cell r="AE28">
            <v>12910.420851953601</v>
          </cell>
          <cell r="AF28">
            <v>7883.6602322255303</v>
          </cell>
          <cell r="AG28">
            <v>7017.5718574890798</v>
          </cell>
          <cell r="AH28">
            <v>7732.7249985978096</v>
          </cell>
          <cell r="AI28">
            <v>9618.6008244087006</v>
          </cell>
          <cell r="AJ28">
            <v>10630.1628536017</v>
          </cell>
          <cell r="AK28">
            <v>12185.9653828194</v>
          </cell>
          <cell r="AL28">
            <v>7779.6918269895696</v>
          </cell>
          <cell r="AM28">
            <v>8358.0210267154598</v>
          </cell>
          <cell r="AN28">
            <v>8795.2394685276504</v>
          </cell>
          <cell r="AO28">
            <v>8842.3369127464994</v>
          </cell>
          <cell r="AP28">
            <v>9022.6104021753708</v>
          </cell>
          <cell r="AQ28">
            <v>10424.7245184851</v>
          </cell>
          <cell r="AR28">
            <v>8477.2103313178304</v>
          </cell>
          <cell r="AS28">
            <v>9966.5291866201096</v>
          </cell>
          <cell r="AT28">
            <v>9496.8809920840195</v>
          </cell>
          <cell r="AU28">
            <v>9386.4070426823801</v>
          </cell>
          <cell r="AV28">
            <v>10936.9640963658</v>
          </cell>
          <cell r="AW28">
            <v>7663.9433405118398</v>
          </cell>
          <cell r="AX28">
            <v>11923.2361170024</v>
          </cell>
          <cell r="AY28">
            <v>10531.7623159657</v>
          </cell>
          <cell r="AZ28">
            <v>12116.615415800599</v>
          </cell>
          <cell r="BA28">
            <v>13751.3549499195</v>
          </cell>
          <cell r="BB28">
            <v>10853.226608827999</v>
          </cell>
          <cell r="BC28">
            <v>13184.4871447653</v>
          </cell>
          <cell r="BD28">
            <v>14472.7126279818</v>
          </cell>
          <cell r="BE28">
            <v>8335.2496323416508</v>
          </cell>
          <cell r="BF28">
            <v>9862.5425023040898</v>
          </cell>
          <cell r="BG28">
            <v>12588.3198338606</v>
          </cell>
          <cell r="BH28">
            <v>12433.998327405399</v>
          </cell>
          <cell r="BI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</row>
        <row r="32">
          <cell r="G32">
            <v>32504</v>
          </cell>
          <cell r="H32">
            <v>28399</v>
          </cell>
          <cell r="I32">
            <v>38590</v>
          </cell>
          <cell r="J32">
            <v>34472</v>
          </cell>
          <cell r="K32">
            <v>31816</v>
          </cell>
          <cell r="L32">
            <v>28848</v>
          </cell>
          <cell r="M32">
            <v>14889</v>
          </cell>
          <cell r="N32">
            <v>39425</v>
          </cell>
          <cell r="O32">
            <v>43776</v>
          </cell>
          <cell r="P32">
            <v>41071</v>
          </cell>
          <cell r="Q32">
            <v>36873.144</v>
          </cell>
          <cell r="R32">
            <v>41075.1</v>
          </cell>
          <cell r="S32">
            <v>50851.152000000002</v>
          </cell>
          <cell r="T32">
            <v>51332.291999999994</v>
          </cell>
          <cell r="U32">
            <v>54933.119999999995</v>
          </cell>
          <cell r="V32">
            <v>47061.69999999999</v>
          </cell>
          <cell r="W32">
            <v>38761.299999999996</v>
          </cell>
          <cell r="X32">
            <v>40650.800000000003</v>
          </cell>
          <cell r="Y32">
            <v>41103.399999999994</v>
          </cell>
          <cell r="Z32">
            <v>41121</v>
          </cell>
          <cell r="AA32">
            <v>50972.588567969069</v>
          </cell>
          <cell r="AB32">
            <v>49024.25979465303</v>
          </cell>
          <cell r="AC32">
            <v>54246.484216355362</v>
          </cell>
          <cell r="AD32">
            <v>60041.175009910723</v>
          </cell>
          <cell r="AE32">
            <v>58606.845628269977</v>
          </cell>
          <cell r="AF32">
            <v>60748.718437225754</v>
          </cell>
          <cell r="AG32">
            <v>49390.62945530413</v>
          </cell>
          <cell r="AH32">
            <v>48773.154277328358</v>
          </cell>
          <cell r="AI32">
            <v>60865.217630570136</v>
          </cell>
          <cell r="AJ32">
            <v>69291.633636445709</v>
          </cell>
          <cell r="AK32">
            <v>73271.152336480358</v>
          </cell>
          <cell r="AL32">
            <v>55751.284712759305</v>
          </cell>
          <cell r="AM32">
            <v>57621.415157358468</v>
          </cell>
          <cell r="AN32">
            <v>60675.307737154915</v>
          </cell>
          <cell r="AO32">
            <v>56816.026605667459</v>
          </cell>
          <cell r="AP32">
            <v>52508.043462217342</v>
          </cell>
          <cell r="AQ32">
            <v>64923.32600697242</v>
          </cell>
          <cell r="AR32">
            <v>53236.806620669762</v>
          </cell>
          <cell r="AS32">
            <v>63133.332079096806</v>
          </cell>
          <cell r="AT32">
            <v>58668.887060158348</v>
          </cell>
          <cell r="AU32">
            <v>57941.532528674739</v>
          </cell>
          <cell r="AV32">
            <v>59619.546751383168</v>
          </cell>
          <cell r="AW32">
            <v>50413.587995268841</v>
          </cell>
          <cell r="AX32">
            <v>63571.628294977148</v>
          </cell>
          <cell r="AY32">
            <v>68523.630063868462</v>
          </cell>
          <cell r="AZ32">
            <v>69887.494026665081</v>
          </cell>
          <cell r="BA32">
            <v>72501.894744966979</v>
          </cell>
          <cell r="BB32">
            <v>67066.516655168321</v>
          </cell>
          <cell r="BC32">
            <v>71550.769043011853</v>
          </cell>
          <cell r="BD32">
            <v>75787.910694628328</v>
          </cell>
          <cell r="BE32">
            <v>50617.156073987739</v>
          </cell>
          <cell r="BF32">
            <v>57908.12944554865</v>
          </cell>
          <cell r="BG32">
            <v>66129.021396618176</v>
          </cell>
          <cell r="BH32">
            <v>70275.435766556038</v>
          </cell>
          <cell r="BI32">
            <v>0</v>
          </cell>
        </row>
        <row r="36">
          <cell r="G36">
            <v>38.808592952786228</v>
          </cell>
          <cell r="H36">
            <v>40.851150476617086</v>
          </cell>
          <cell r="I36">
            <v>32.680920381293667</v>
          </cell>
          <cell r="J36">
            <v>40.851150476617086</v>
          </cell>
          <cell r="K36">
            <v>34.723477905124525</v>
          </cell>
          <cell r="L36">
            <v>51.623648523724512</v>
          </cell>
          <cell r="M36">
            <v>51.623648523724512</v>
          </cell>
          <cell r="N36">
            <v>51.623648523724512</v>
          </cell>
          <cell r="O36">
            <v>51.623648523724512</v>
          </cell>
          <cell r="P36">
            <v>51.623648523724512</v>
          </cell>
          <cell r="Q36">
            <v>125.96170239788778</v>
          </cell>
          <cell r="R36">
            <v>130.09159427978574</v>
          </cell>
          <cell r="S36">
            <v>129.05912130931128</v>
          </cell>
          <cell r="T36">
            <v>119.76686457504086</v>
          </cell>
          <cell r="U36">
            <v>110.47460784077045</v>
          </cell>
          <cell r="V36">
            <v>54.509999999999991</v>
          </cell>
          <cell r="W36">
            <v>54.495000000000005</v>
          </cell>
          <cell r="X36">
            <v>50.774999999999999</v>
          </cell>
          <cell r="Y36">
            <v>58.384999999999998</v>
          </cell>
          <cell r="Z36">
            <v>58.949999999999996</v>
          </cell>
          <cell r="AA36">
            <v>61.95</v>
          </cell>
          <cell r="AB36">
            <v>64</v>
          </cell>
          <cell r="AC36">
            <v>63.504999999999995</v>
          </cell>
          <cell r="AD36">
            <v>64.45</v>
          </cell>
          <cell r="AE36">
            <v>66.444999999999993</v>
          </cell>
          <cell r="AF36">
            <v>83.135595441532473</v>
          </cell>
          <cell r="AG36">
            <v>70.353054119218427</v>
          </cell>
          <cell r="AH36">
            <v>77.668091955038946</v>
          </cell>
          <cell r="AI36">
            <v>73.836938907794504</v>
          </cell>
          <cell r="AJ36">
            <v>71.988575595527465</v>
          </cell>
          <cell r="AK36">
            <v>65.807424635268575</v>
          </cell>
          <cell r="AL36">
            <v>65.423758182211031</v>
          </cell>
          <cell r="AM36">
            <v>61.681774662031103</v>
          </cell>
          <cell r="AN36">
            <v>62.335983252554698</v>
          </cell>
          <cell r="AO36">
            <v>62.616038299867888</v>
          </cell>
          <cell r="AP36">
            <v>67.095924301350891</v>
          </cell>
          <cell r="AQ36">
            <v>72.355447707507736</v>
          </cell>
          <cell r="AR36">
            <v>72.195632614428177</v>
          </cell>
          <cell r="AS36">
            <v>70.794241638553729</v>
          </cell>
          <cell r="AT36">
            <v>70.794241638553729</v>
          </cell>
          <cell r="AU36">
            <v>63.097703855521658</v>
          </cell>
          <cell r="AV36">
            <v>61.590297481376716</v>
          </cell>
          <cell r="AW36">
            <v>62.927174976552088</v>
          </cell>
          <cell r="AX36">
            <v>64.073543345462383</v>
          </cell>
          <cell r="AY36">
            <v>61.829677333618136</v>
          </cell>
          <cell r="AZ36">
            <v>66.034694907264182</v>
          </cell>
          <cell r="BA36">
            <v>52.434363721070689</v>
          </cell>
          <cell r="BB36">
            <v>53.349321484165905</v>
          </cell>
          <cell r="BC36">
            <v>54.644903182284679</v>
          </cell>
          <cell r="BD36">
            <v>56.265953654188934</v>
          </cell>
          <cell r="BE36">
            <v>62.943641541201984</v>
          </cell>
          <cell r="BF36">
            <v>61.973077661029336</v>
          </cell>
          <cell r="BG36">
            <v>61.973077661029336</v>
          </cell>
          <cell r="BH36">
            <v>61.973077661029336</v>
          </cell>
          <cell r="BI36">
            <v>0</v>
          </cell>
        </row>
        <row r="39">
          <cell r="G39">
            <v>157.33787742890871</v>
          </cell>
          <cell r="H39">
            <v>165.61881834621971</v>
          </cell>
          <cell r="I39">
            <v>132.49505467697577</v>
          </cell>
          <cell r="J39">
            <v>165.61881834621971</v>
          </cell>
          <cell r="K39">
            <v>140.7759955942868</v>
          </cell>
          <cell r="L39">
            <v>209.29270210183427</v>
          </cell>
          <cell r="M39">
            <v>209.29270210183427</v>
          </cell>
          <cell r="N39">
            <v>209.29270210183427</v>
          </cell>
          <cell r="O39">
            <v>209.29270210183427</v>
          </cell>
          <cell r="P39">
            <v>209.29270210183427</v>
          </cell>
          <cell r="Q39">
            <v>510.67419312847545</v>
          </cell>
          <cell r="R39">
            <v>527.41760929662235</v>
          </cell>
          <cell r="S39">
            <v>523.23175525458566</v>
          </cell>
          <cell r="T39">
            <v>485.55906887625542</v>
          </cell>
          <cell r="U39">
            <v>447.8863824979253</v>
          </cell>
          <cell r="V39">
            <v>230.54519851078084</v>
          </cell>
          <cell r="W39">
            <v>219.09667082832578</v>
          </cell>
          <cell r="X39">
            <v>221.58633792702284</v>
          </cell>
          <cell r="Y39">
            <v>247.2314460362457</v>
          </cell>
          <cell r="Z39">
            <v>237.40010456369802</v>
          </cell>
          <cell r="AA39">
            <v>247.38743295425886</v>
          </cell>
          <cell r="AB39">
            <v>256.71573592680909</v>
          </cell>
          <cell r="AC39">
            <v>263.73603268118643</v>
          </cell>
          <cell r="AD39">
            <v>238.6927785596497</v>
          </cell>
          <cell r="AE39">
            <v>258.9989625115648</v>
          </cell>
          <cell r="AF39">
            <v>409.64692981631953</v>
          </cell>
          <cell r="AG39">
            <v>335.14861577548527</v>
          </cell>
          <cell r="AH39">
            <v>334.47173077570068</v>
          </cell>
          <cell r="AI39">
            <v>317.52250618489643</v>
          </cell>
          <cell r="AJ39">
            <v>317.52250618489643</v>
          </cell>
          <cell r="AK39">
            <v>252.90072241638336</v>
          </cell>
          <cell r="AL39">
            <v>263.75157240011913</v>
          </cell>
          <cell r="AM39">
            <v>259.53060424401991</v>
          </cell>
          <cell r="AN39">
            <v>260.34358889965978</v>
          </cell>
          <cell r="AO39">
            <v>249.69878933353132</v>
          </cell>
          <cell r="AP39">
            <v>286.35682485120043</v>
          </cell>
          <cell r="AQ39">
            <v>385.97206263003096</v>
          </cell>
          <cell r="AR39">
            <v>379.37053747896499</v>
          </cell>
          <cell r="AS39">
            <v>378.48211928701858</v>
          </cell>
          <cell r="AT39">
            <v>378.48211928701858</v>
          </cell>
          <cell r="AU39">
            <v>322.93393768235393</v>
          </cell>
          <cell r="AV39">
            <v>219.09180717886744</v>
          </cell>
          <cell r="AW39">
            <v>262.38515066982177</v>
          </cell>
          <cell r="AX39">
            <v>236.06170374078027</v>
          </cell>
          <cell r="AY39">
            <v>217.37617517016795</v>
          </cell>
          <cell r="AZ39">
            <v>233.28300841491566</v>
          </cell>
          <cell r="BA39">
            <v>231.90916672851984</v>
          </cell>
          <cell r="BB39">
            <v>238.13640373984637</v>
          </cell>
          <cell r="BC39">
            <v>244.85780823678641</v>
          </cell>
          <cell r="BD39">
            <v>247.23267613530595</v>
          </cell>
          <cell r="BE39">
            <v>207.97881399428124</v>
          </cell>
          <cell r="BF39">
            <v>186.20236535287083</v>
          </cell>
          <cell r="BG39">
            <v>186.20236535287083</v>
          </cell>
          <cell r="BH39">
            <v>186.20236535287083</v>
          </cell>
          <cell r="BI39">
            <v>0</v>
          </cell>
        </row>
        <row r="41">
          <cell r="G41">
            <v>0.21197406554140252</v>
          </cell>
          <cell r="H41">
            <v>0.22313059530673951</v>
          </cell>
          <cell r="I41">
            <v>0.17850447624539159</v>
          </cell>
          <cell r="J41">
            <v>0.22313059530673951</v>
          </cell>
          <cell r="K41">
            <v>0.18966100601072861</v>
          </cell>
          <cell r="L41">
            <v>0.281970404569091</v>
          </cell>
          <cell r="M41">
            <v>0.281970404569091</v>
          </cell>
          <cell r="N41">
            <v>0.281970404569091</v>
          </cell>
          <cell r="O41">
            <v>0.281970404569091</v>
          </cell>
          <cell r="P41">
            <v>0.281970404569091</v>
          </cell>
          <cell r="Q41">
            <v>0.68800778714858191</v>
          </cell>
          <cell r="R41">
            <v>0.71056541951410934</v>
          </cell>
          <cell r="S41">
            <v>0.70492601142272748</v>
          </cell>
          <cell r="T41">
            <v>0.65417133860029109</v>
          </cell>
          <cell r="U41">
            <v>0.60341666577785469</v>
          </cell>
          <cell r="V41">
            <v>0.31046024923339138</v>
          </cell>
          <cell r="W41">
            <v>0.29506896398778781</v>
          </cell>
          <cell r="X41">
            <v>0.29853546967373457</v>
          </cell>
          <cell r="Y41">
            <v>0.33320052653320215</v>
          </cell>
          <cell r="Z41">
            <v>0.31947316401685294</v>
          </cell>
          <cell r="AA41">
            <v>0.3338938276703915</v>
          </cell>
          <cell r="AB41">
            <v>0.34678922882211338</v>
          </cell>
          <cell r="AC41">
            <v>0.35607946406045071</v>
          </cell>
          <cell r="AD41">
            <v>0.3203051253814802</v>
          </cell>
          <cell r="AE41">
            <v>0.34845315155136786</v>
          </cell>
          <cell r="AF41">
            <v>0.55594155368816889</v>
          </cell>
          <cell r="AG41">
            <v>0.45263157985172925</v>
          </cell>
          <cell r="AH41">
            <v>0.45263157985172925</v>
          </cell>
          <cell r="AI41">
            <v>0.42933208191838695</v>
          </cell>
          <cell r="AJ41">
            <v>0.42933208191838695</v>
          </cell>
          <cell r="AK41">
            <v>0.3409493197579086</v>
          </cell>
          <cell r="AL41">
            <v>0.35603186142009219</v>
          </cell>
          <cell r="AM41">
            <v>0.35261460172320197</v>
          </cell>
          <cell r="AN41">
            <v>0.35323592166809109</v>
          </cell>
          <cell r="AO41">
            <v>0.33801358301830747</v>
          </cell>
          <cell r="AP41">
            <v>0.38958313844410503</v>
          </cell>
          <cell r="AQ41">
            <v>0.52788895817642467</v>
          </cell>
          <cell r="AR41">
            <v>0.5189838900663013</v>
          </cell>
          <cell r="AS41">
            <v>0.51781425527004754</v>
          </cell>
          <cell r="AT41">
            <v>0.51781425527004754</v>
          </cell>
          <cell r="AU41">
            <v>0.4409771709854714</v>
          </cell>
          <cell r="AV41">
            <v>0.29532424290483772</v>
          </cell>
          <cell r="AW41">
            <v>0.35530957698415855</v>
          </cell>
          <cell r="AX41">
            <v>0.31853054284644661</v>
          </cell>
          <cell r="AY41">
            <v>0.29296788701384574</v>
          </cell>
          <cell r="AZ41">
            <v>0.31435682611665394</v>
          </cell>
          <cell r="BA41">
            <v>0.31455875509874293</v>
          </cell>
          <cell r="BB41">
            <v>0.3229652139530928</v>
          </cell>
          <cell r="BC41">
            <v>0.33216385573717633</v>
          </cell>
          <cell r="BD41">
            <v>0.33537918645197756</v>
          </cell>
          <cell r="BE41">
            <v>0.28138073603162223</v>
          </cell>
          <cell r="BF41">
            <v>0.25155296730533538</v>
          </cell>
          <cell r="BG41">
            <v>0.25155296730533538</v>
          </cell>
          <cell r="BH41">
            <v>0.25155296730533538</v>
          </cell>
          <cell r="BI41">
            <v>0</v>
          </cell>
        </row>
        <row r="43">
          <cell r="G43">
            <v>37.435696961356605</v>
          </cell>
          <cell r="H43">
            <v>39.40599680142801</v>
          </cell>
          <cell r="I43">
            <v>31.524797441142407</v>
          </cell>
          <cell r="J43">
            <v>39.40599680142801</v>
          </cell>
          <cell r="K43">
            <v>33.495097281213816</v>
          </cell>
          <cell r="L43">
            <v>49.797406067384578</v>
          </cell>
          <cell r="M43">
            <v>49.797406067384578</v>
          </cell>
          <cell r="N43">
            <v>49.797406067384578</v>
          </cell>
          <cell r="O43">
            <v>49.797406067384578</v>
          </cell>
          <cell r="P43">
            <v>49.797406067384578</v>
          </cell>
          <cell r="Q43">
            <v>121.50567080441833</v>
          </cell>
          <cell r="R43">
            <v>125.48946328980912</v>
          </cell>
          <cell r="S43">
            <v>124.49351516846143</v>
          </cell>
          <cell r="T43">
            <v>115.5299820763322</v>
          </cell>
          <cell r="U43">
            <v>106.56644898420299</v>
          </cell>
          <cell r="V43">
            <v>55.676469155823888</v>
          </cell>
          <cell r="W43">
            <v>52.763485083505365</v>
          </cell>
          <cell r="X43">
            <v>52.708523119876716</v>
          </cell>
          <cell r="Y43">
            <v>58.149757519113201</v>
          </cell>
          <cell r="Z43">
            <v>58.589453228142411</v>
          </cell>
          <cell r="AA43">
            <v>55.401659337680634</v>
          </cell>
          <cell r="AB43">
            <v>55.731431119452544</v>
          </cell>
          <cell r="AC43">
            <v>58.369605373627813</v>
          </cell>
          <cell r="AD43">
            <v>64.140611554636209</v>
          </cell>
          <cell r="AE43">
            <v>64.415421372779463</v>
          </cell>
          <cell r="AF43">
            <v>74.160464313189578</v>
          </cell>
          <cell r="AG43">
            <v>73.393800883029456</v>
          </cell>
          <cell r="AH43">
            <v>67.975684768823839</v>
          </cell>
          <cell r="AI43">
            <v>66.621155740272428</v>
          </cell>
          <cell r="AJ43">
            <v>66.621155740272428</v>
          </cell>
          <cell r="AK43">
            <v>58.859704406672861</v>
          </cell>
          <cell r="AL43">
            <v>58.768409150148493</v>
          </cell>
          <cell r="AM43">
            <v>44.681307253213866</v>
          </cell>
          <cell r="AN43">
            <v>47.607089954884906</v>
          </cell>
          <cell r="AO43">
            <v>50.153604528561551</v>
          </cell>
          <cell r="AP43">
            <v>46.297802195887108</v>
          </cell>
          <cell r="AQ43">
            <v>46.37094676342889</v>
          </cell>
          <cell r="AR43">
            <v>44.864439577874009</v>
          </cell>
          <cell r="AS43">
            <v>44.495736776302316</v>
          </cell>
          <cell r="AT43">
            <v>44.495736776302316</v>
          </cell>
          <cell r="AU43">
            <v>42.806097266087292</v>
          </cell>
          <cell r="AV43">
            <v>51.252940288133864</v>
          </cell>
          <cell r="AW43">
            <v>51.994680384168625</v>
          </cell>
          <cell r="AX43">
            <v>53.310198976697748</v>
          </cell>
          <cell r="AY43">
            <v>51.103942094993208</v>
          </cell>
          <cell r="AZ43">
            <v>55.128518744625154</v>
          </cell>
          <cell r="BA43">
            <v>42.967557126290629</v>
          </cell>
          <cell r="BB43">
            <v>44.35242760508158</v>
          </cell>
          <cell r="BC43">
            <v>45.126134586190148</v>
          </cell>
          <cell r="BD43">
            <v>45.600219746183136</v>
          </cell>
          <cell r="BE43">
            <v>42.679687199026752</v>
          </cell>
          <cell r="BF43">
            <v>40.31942578489204</v>
          </cell>
          <cell r="BG43">
            <v>40.31942578489204</v>
          </cell>
          <cell r="BH43">
            <v>40.31942578489204</v>
          </cell>
          <cell r="BI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</row>
        <row r="47">
          <cell r="G47">
            <v>233.79414140859294</v>
          </cell>
          <cell r="H47">
            <v>246.09909621957155</v>
          </cell>
          <cell r="I47">
            <v>196.87927697565723</v>
          </cell>
          <cell r="J47">
            <v>246.09909621957155</v>
          </cell>
          <cell r="K47">
            <v>209.18423178663588</v>
          </cell>
          <cell r="L47">
            <v>310.99572709751249</v>
          </cell>
          <cell r="M47">
            <v>310.99572709751249</v>
          </cell>
          <cell r="N47">
            <v>310.99572709751249</v>
          </cell>
          <cell r="O47">
            <v>310.99572709751249</v>
          </cell>
          <cell r="P47">
            <v>310.99572709751249</v>
          </cell>
          <cell r="Q47">
            <v>758.82957411793006</v>
          </cell>
          <cell r="R47">
            <v>783.70923228573122</v>
          </cell>
          <cell r="S47">
            <v>777.48931774378104</v>
          </cell>
          <cell r="T47">
            <v>721.51008686622868</v>
          </cell>
          <cell r="U47">
            <v>665.53085598867665</v>
          </cell>
          <cell r="V47">
            <v>341.04212791583814</v>
          </cell>
          <cell r="W47">
            <v>326.65022487581894</v>
          </cell>
          <cell r="X47">
            <v>325.36839651657323</v>
          </cell>
          <cell r="Y47">
            <v>364.09940408189209</v>
          </cell>
          <cell r="Z47">
            <v>355.25903095585733</v>
          </cell>
          <cell r="AA47">
            <v>365.07298611960994</v>
          </cell>
          <cell r="AB47">
            <v>376.79395627508376</v>
          </cell>
          <cell r="AC47">
            <v>385.96671751887465</v>
          </cell>
          <cell r="AD47">
            <v>367.60369523966739</v>
          </cell>
          <cell r="AE47">
            <v>390.20783703589564</v>
          </cell>
          <cell r="AF47">
            <v>567.49893112472978</v>
          </cell>
          <cell r="AG47">
            <v>479.34810235758493</v>
          </cell>
          <cell r="AH47">
            <v>480.56813907941523</v>
          </cell>
          <cell r="AI47">
            <v>458.40993291488178</v>
          </cell>
          <cell r="AJ47">
            <v>456.56156960261467</v>
          </cell>
          <cell r="AK47">
            <v>377.90880077808271</v>
          </cell>
          <cell r="AL47">
            <v>388.29977159389875</v>
          </cell>
          <cell r="AM47">
            <v>366.24630076098805</v>
          </cell>
          <cell r="AN47">
            <v>370.63989802876745</v>
          </cell>
          <cell r="AO47">
            <v>362.8064457449791</v>
          </cell>
          <cell r="AP47">
            <v>400.14013448688252</v>
          </cell>
          <cell r="AQ47">
            <v>505.22634605914402</v>
          </cell>
          <cell r="AR47">
            <v>496.94959356133347</v>
          </cell>
          <cell r="AS47">
            <v>494.28991195714462</v>
          </cell>
          <cell r="AT47">
            <v>494.28991195714462</v>
          </cell>
          <cell r="AU47">
            <v>429.2787159749484</v>
          </cell>
          <cell r="AV47">
            <v>332.23036919128282</v>
          </cell>
          <cell r="AW47">
            <v>377.66231560752664</v>
          </cell>
          <cell r="AX47">
            <v>353.76397660578687</v>
          </cell>
          <cell r="AY47">
            <v>330.60276248579316</v>
          </cell>
          <cell r="AZ47">
            <v>354.76057889292167</v>
          </cell>
          <cell r="BA47">
            <v>327.62564633097986</v>
          </cell>
          <cell r="BB47">
            <v>336.16111804304694</v>
          </cell>
          <cell r="BC47">
            <v>344.96100986099839</v>
          </cell>
          <cell r="BD47">
            <v>349.43422872213</v>
          </cell>
          <cell r="BE47">
            <v>313.8835234705416</v>
          </cell>
          <cell r="BF47">
            <v>288.74642176609757</v>
          </cell>
          <cell r="BG47">
            <v>288.74642176609757</v>
          </cell>
          <cell r="BH47">
            <v>288.74642176609757</v>
          </cell>
          <cell r="BI47">
            <v>0</v>
          </cell>
        </row>
        <row r="51">
          <cell r="G51">
            <v>157.3612714373669</v>
          </cell>
          <cell r="H51">
            <v>165.64344361828094</v>
          </cell>
          <cell r="I51">
            <v>132.51475489462476</v>
          </cell>
          <cell r="J51">
            <v>165.64344361828094</v>
          </cell>
          <cell r="K51">
            <v>140.7969270755388</v>
          </cell>
          <cell r="L51">
            <v>213.92839948231435</v>
          </cell>
          <cell r="M51">
            <v>196.58285357834291</v>
          </cell>
          <cell r="N51">
            <v>230.03497782171641</v>
          </cell>
          <cell r="O51">
            <v>217.02581839373784</v>
          </cell>
          <cell r="P51">
            <v>210.93422786793832</v>
          </cell>
          <cell r="Q51">
            <v>319.22205795724381</v>
          </cell>
          <cell r="R51">
            <v>303.06901833417038</v>
          </cell>
          <cell r="S51">
            <v>304.41536308766911</v>
          </cell>
          <cell r="T51">
            <v>320.74805300760511</v>
          </cell>
          <cell r="U51">
            <v>307.64597101228384</v>
          </cell>
          <cell r="V51">
            <v>321.61533030280367</v>
          </cell>
          <cell r="W51">
            <v>321.61533030280367</v>
          </cell>
          <cell r="X51">
            <v>321.61533030280367</v>
          </cell>
          <cell r="Y51">
            <v>321.61533030280367</v>
          </cell>
          <cell r="Z51">
            <v>321.61533030280367</v>
          </cell>
          <cell r="AA51">
            <v>321.61533030280367</v>
          </cell>
          <cell r="AB51">
            <v>321.61533030280367</v>
          </cell>
          <cell r="AC51">
            <v>321.61533030280367</v>
          </cell>
          <cell r="AD51">
            <v>321.61533030280367</v>
          </cell>
          <cell r="AE51">
            <v>321.61533030280367</v>
          </cell>
          <cell r="AF51">
            <v>321.61533030280367</v>
          </cell>
          <cell r="AG51">
            <v>305.81849385454399</v>
          </cell>
          <cell r="AH51">
            <v>321.61533030280367</v>
          </cell>
          <cell r="AI51">
            <v>321.61533030280367</v>
          </cell>
          <cell r="AJ51">
            <v>321.61533030280367</v>
          </cell>
          <cell r="AK51">
            <v>321.61533030280367</v>
          </cell>
          <cell r="AL51">
            <v>321.61533030280367</v>
          </cell>
          <cell r="AM51">
            <v>321.61533030280367</v>
          </cell>
          <cell r="AN51">
            <v>321.61533030280367</v>
          </cell>
          <cell r="AO51">
            <v>321.61533030280367</v>
          </cell>
          <cell r="AP51">
            <v>321.61533030280367</v>
          </cell>
          <cell r="AQ51">
            <v>321.61533030280367</v>
          </cell>
          <cell r="AR51">
            <v>321.61533030280367</v>
          </cell>
          <cell r="AS51">
            <v>321.61533030280367</v>
          </cell>
          <cell r="AT51">
            <v>321.61533030280367</v>
          </cell>
          <cell r="AU51">
            <v>321.61533030280367</v>
          </cell>
          <cell r="AV51">
            <v>321.61533030280367</v>
          </cell>
          <cell r="AW51">
            <v>321.61533030280367</v>
          </cell>
          <cell r="AX51">
            <v>321.61533030280367</v>
          </cell>
          <cell r="AY51">
            <v>279.38718581039706</v>
          </cell>
          <cell r="AZ51">
            <v>321.61533030280367</v>
          </cell>
          <cell r="BA51">
            <v>321.61533030280367</v>
          </cell>
          <cell r="BB51">
            <v>321.61533030280367</v>
          </cell>
          <cell r="BC51">
            <v>321.61533030280367</v>
          </cell>
          <cell r="BD51">
            <v>321.61533030280367</v>
          </cell>
          <cell r="BE51">
            <v>364.83203539965928</v>
          </cell>
          <cell r="BF51">
            <v>364.47299292417676</v>
          </cell>
          <cell r="BG51">
            <v>360.47864538443395</v>
          </cell>
          <cell r="BH51">
            <v>356.61893877299701</v>
          </cell>
          <cell r="BI51">
            <v>0</v>
          </cell>
        </row>
        <row r="54">
          <cell r="G54">
            <v>637.97439055806137</v>
          </cell>
          <cell r="H54">
            <v>671.55199006111729</v>
          </cell>
          <cell r="I54">
            <v>537.24159204889372</v>
          </cell>
          <cell r="J54">
            <v>671.55199006111729</v>
          </cell>
          <cell r="K54">
            <v>570.81919155194964</v>
          </cell>
          <cell r="L54">
            <v>867.30895751000116</v>
          </cell>
          <cell r="M54">
            <v>796.98660960378481</v>
          </cell>
          <cell r="N54">
            <v>932.60828056577338</v>
          </cell>
          <cell r="O54">
            <v>879.86651963611109</v>
          </cell>
          <cell r="P54">
            <v>855.16998078809479</v>
          </cell>
          <cell r="Q54">
            <v>1294.1907244249862</v>
          </cell>
          <cell r="R54">
            <v>1228.7030379373223</v>
          </cell>
          <cell r="S54">
            <v>1234.161391608138</v>
          </cell>
          <cell r="T54">
            <v>1300.3774166991163</v>
          </cell>
          <cell r="U54">
            <v>1247.2589289056709</v>
          </cell>
          <cell r="V54">
            <v>1303.8935340944272</v>
          </cell>
          <cell r="W54">
            <v>1303.8935340944272</v>
          </cell>
          <cell r="X54">
            <v>1303.8935340944272</v>
          </cell>
          <cell r="Y54">
            <v>1303.8935340944272</v>
          </cell>
          <cell r="Z54">
            <v>1303.8935340944272</v>
          </cell>
          <cell r="AA54">
            <v>1303.8935340944272</v>
          </cell>
          <cell r="AB54">
            <v>1303.8935340944272</v>
          </cell>
          <cell r="AC54">
            <v>1303.8935340944272</v>
          </cell>
          <cell r="AD54">
            <v>1303.8935340944272</v>
          </cell>
          <cell r="AE54">
            <v>1303.8935340944272</v>
          </cell>
          <cell r="AF54">
            <v>1303.8935340944272</v>
          </cell>
          <cell r="AG54">
            <v>1239.849967251266</v>
          </cell>
          <cell r="AH54">
            <v>1303.8935340944272</v>
          </cell>
          <cell r="AI54">
            <v>1303.8935340944272</v>
          </cell>
          <cell r="AJ54">
            <v>1303.8935340944272</v>
          </cell>
          <cell r="AK54">
            <v>1303.8935340944272</v>
          </cell>
          <cell r="AL54">
            <v>1303.8935340944272</v>
          </cell>
          <cell r="AM54">
            <v>1303.8935340944272</v>
          </cell>
          <cell r="AN54">
            <v>1303.8935340944272</v>
          </cell>
          <cell r="AO54">
            <v>1303.8935340944272</v>
          </cell>
          <cell r="AP54">
            <v>1303.8935340944272</v>
          </cell>
          <cell r="AQ54">
            <v>1303.8935340944272</v>
          </cell>
          <cell r="AR54">
            <v>1303.8935340944272</v>
          </cell>
          <cell r="AS54">
            <v>1303.8935340944272</v>
          </cell>
          <cell r="AT54">
            <v>1303.8935340944272</v>
          </cell>
          <cell r="AU54">
            <v>1303.8935340944272</v>
          </cell>
          <cell r="AV54">
            <v>1303.8935340944272</v>
          </cell>
          <cell r="AW54">
            <v>1303.8935340944272</v>
          </cell>
          <cell r="AX54">
            <v>1303.8935340944272</v>
          </cell>
          <cell r="AY54">
            <v>1132.6921037751267</v>
          </cell>
          <cell r="AZ54">
            <v>1303.8935340944272</v>
          </cell>
          <cell r="BA54">
            <v>1303.8935340944272</v>
          </cell>
          <cell r="BB54">
            <v>1303.8935340944272</v>
          </cell>
          <cell r="BC54">
            <v>1303.8935340944272</v>
          </cell>
          <cell r="BD54">
            <v>1303.8935340944272</v>
          </cell>
          <cell r="BE54">
            <v>1479.1027888510389</v>
          </cell>
          <cell r="BF54">
            <v>1477.6471581079204</v>
          </cell>
          <cell r="BG54">
            <v>1461.45326609073</v>
          </cell>
          <cell r="BH54">
            <v>1445.805235602209</v>
          </cell>
          <cell r="BI54">
            <v>0</v>
          </cell>
        </row>
        <row r="56">
          <cell r="G56">
            <v>0.85951347182114335</v>
          </cell>
          <cell r="H56">
            <v>0.9047510229696244</v>
          </cell>
          <cell r="I56">
            <v>0.72380081837569954</v>
          </cell>
          <cell r="J56">
            <v>0.9047510229696244</v>
          </cell>
          <cell r="K56">
            <v>0.7690383695241807</v>
          </cell>
          <cell r="L56">
            <v>1.1684853565343132</v>
          </cell>
          <cell r="M56">
            <v>1.0737433005990986</v>
          </cell>
          <cell r="N56">
            <v>1.2564601227598695</v>
          </cell>
          <cell r="O56">
            <v>1.1854035808084586</v>
          </cell>
          <cell r="P56">
            <v>1.1521310730693057</v>
          </cell>
          <cell r="Q56">
            <v>1.7436034725096139</v>
          </cell>
          <cell r="R56">
            <v>1.6553749329199452</v>
          </cell>
          <cell r="S56">
            <v>1.662728721071107</v>
          </cell>
          <cell r="T56">
            <v>1.7519385176686761</v>
          </cell>
          <cell r="U56">
            <v>1.6803744289890408</v>
          </cell>
          <cell r="V56">
            <v>1.7566756204654368</v>
          </cell>
          <cell r="W56">
            <v>1.7566756204654368</v>
          </cell>
          <cell r="X56">
            <v>1.7566756204654368</v>
          </cell>
          <cell r="Y56">
            <v>1.7566756204654368</v>
          </cell>
          <cell r="Z56">
            <v>1.7566756204654368</v>
          </cell>
          <cell r="AA56">
            <v>1.7566756204654368</v>
          </cell>
          <cell r="AB56">
            <v>1.7566756204654368</v>
          </cell>
          <cell r="AC56">
            <v>1.7566756204654368</v>
          </cell>
          <cell r="AD56">
            <v>1.7566756204654368</v>
          </cell>
          <cell r="AE56">
            <v>1.7566756204654368</v>
          </cell>
          <cell r="AF56">
            <v>1.7566756204654368</v>
          </cell>
          <cell r="AG56">
            <v>1.670392676667295</v>
          </cell>
          <cell r="AH56">
            <v>1.7566756204654368</v>
          </cell>
          <cell r="AI56">
            <v>1.7566756204654368</v>
          </cell>
          <cell r="AJ56">
            <v>1.7566756204654368</v>
          </cell>
          <cell r="AK56">
            <v>1.7566756204654368</v>
          </cell>
          <cell r="AL56">
            <v>1.7566756204654368</v>
          </cell>
          <cell r="AM56">
            <v>1.7566756204654368</v>
          </cell>
          <cell r="AN56">
            <v>1.7566756204654368</v>
          </cell>
          <cell r="AO56">
            <v>1.7566756204654368</v>
          </cell>
          <cell r="AP56">
            <v>1.7566756204654368</v>
          </cell>
          <cell r="AQ56">
            <v>1.7566756204654368</v>
          </cell>
          <cell r="AR56">
            <v>1.7566756204654368</v>
          </cell>
          <cell r="AS56">
            <v>1.7566756204654368</v>
          </cell>
          <cell r="AT56">
            <v>1.7566756204654368</v>
          </cell>
          <cell r="AU56">
            <v>1.7566756204654368</v>
          </cell>
          <cell r="AV56">
            <v>1.7566756204654368</v>
          </cell>
          <cell r="AW56">
            <v>1.7566756204654368</v>
          </cell>
          <cell r="AX56">
            <v>1.7566756204654368</v>
          </cell>
          <cell r="AY56">
            <v>1.5260238295279205</v>
          </cell>
          <cell r="AZ56">
            <v>1.7566756204654368</v>
          </cell>
          <cell r="BA56">
            <v>1.7566756204654368</v>
          </cell>
          <cell r="BB56">
            <v>1.7566756204654368</v>
          </cell>
          <cell r="BC56">
            <v>1.7566756204654368</v>
          </cell>
          <cell r="BD56">
            <v>1.7566756204654368</v>
          </cell>
          <cell r="BE56">
            <v>1.9927269684189484</v>
          </cell>
          <cell r="BF56">
            <v>1.9907658642551702</v>
          </cell>
          <cell r="BG56">
            <v>1.9689485804331399</v>
          </cell>
          <cell r="BH56">
            <v>1.9478667106725263</v>
          </cell>
          <cell r="BI56">
            <v>0</v>
          </cell>
        </row>
        <row r="58">
          <cell r="G58">
            <v>151.79444609470477</v>
          </cell>
          <cell r="H58">
            <v>159.78362746811027</v>
          </cell>
          <cell r="I58">
            <v>127.82690197448822</v>
          </cell>
          <cell r="J58">
            <v>159.78362746811027</v>
          </cell>
          <cell r="K58">
            <v>135.81608334789374</v>
          </cell>
          <cell r="L58">
            <v>206.36045074324167</v>
          </cell>
          <cell r="M58">
            <v>189.62852230460047</v>
          </cell>
          <cell r="N58">
            <v>221.89724143626566</v>
          </cell>
          <cell r="O58">
            <v>209.34829510728474</v>
          </cell>
          <cell r="P58">
            <v>203.47220119133337</v>
          </cell>
          <cell r="Q58">
            <v>307.92923205452195</v>
          </cell>
          <cell r="R58">
            <v>292.34762369603732</v>
          </cell>
          <cell r="S58">
            <v>293.6463400462747</v>
          </cell>
          <cell r="T58">
            <v>309.40124337787381</v>
          </cell>
          <cell r="U58">
            <v>296.76266171797158</v>
          </cell>
          <cell r="V58">
            <v>310.2378397998059</v>
          </cell>
          <cell r="W58">
            <v>310.2378397998059</v>
          </cell>
          <cell r="X58">
            <v>310.2378397998059</v>
          </cell>
          <cell r="Y58">
            <v>310.2378397998059</v>
          </cell>
          <cell r="Z58">
            <v>310.2378397998059</v>
          </cell>
          <cell r="AA58">
            <v>310.2378397998059</v>
          </cell>
          <cell r="AB58">
            <v>310.2378397998059</v>
          </cell>
          <cell r="AC58">
            <v>310.2378397998059</v>
          </cell>
          <cell r="AD58">
            <v>310.2378397998059</v>
          </cell>
          <cell r="AE58">
            <v>310.2378397998059</v>
          </cell>
          <cell r="AF58">
            <v>310.2378397998059</v>
          </cell>
          <cell r="AG58">
            <v>294.99983354318618</v>
          </cell>
          <cell r="AH58">
            <v>310.2378397998059</v>
          </cell>
          <cell r="AI58">
            <v>310.2378397998059</v>
          </cell>
          <cell r="AJ58">
            <v>310.2378397998059</v>
          </cell>
          <cell r="AK58">
            <v>310.2378397998059</v>
          </cell>
          <cell r="AL58">
            <v>310.2378397998059</v>
          </cell>
          <cell r="AM58">
            <v>310.2378397998059</v>
          </cell>
          <cell r="AN58">
            <v>310.2378397998059</v>
          </cell>
          <cell r="AO58">
            <v>310.2378397998059</v>
          </cell>
          <cell r="AP58">
            <v>310.2378397998059</v>
          </cell>
          <cell r="AQ58">
            <v>310.2378397998059</v>
          </cell>
          <cell r="AR58">
            <v>310.2378397998059</v>
          </cell>
          <cell r="AS58">
            <v>310.2378397998059</v>
          </cell>
          <cell r="AT58">
            <v>310.2378397998059</v>
          </cell>
          <cell r="AU58">
            <v>310.2378397998059</v>
          </cell>
          <cell r="AV58">
            <v>310.2378397998059</v>
          </cell>
          <cell r="AW58">
            <v>310.2378397998059</v>
          </cell>
          <cell r="AX58">
            <v>310.2378397998059</v>
          </cell>
          <cell r="AY58">
            <v>269.50356163668533</v>
          </cell>
          <cell r="AZ58">
            <v>310.2378397998059</v>
          </cell>
          <cell r="BA58">
            <v>310.2378397998059</v>
          </cell>
          <cell r="BB58">
            <v>310.2378397998059</v>
          </cell>
          <cell r="BC58">
            <v>310.2378397998059</v>
          </cell>
          <cell r="BD58">
            <v>310.2378397998059</v>
          </cell>
          <cell r="BE58">
            <v>351.92570716573806</v>
          </cell>
          <cell r="BF58">
            <v>351.57936620653936</v>
          </cell>
          <cell r="BG58">
            <v>347.7263230354543</v>
          </cell>
          <cell r="BH58">
            <v>344.00315772406873</v>
          </cell>
          <cell r="BI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</row>
        <row r="62">
          <cell r="G62">
            <v>947.98962156195421</v>
          </cell>
          <cell r="H62">
            <v>997.88381217047811</v>
          </cell>
          <cell r="I62">
            <v>798.3070497363824</v>
          </cell>
          <cell r="J62">
            <v>997.88381217047811</v>
          </cell>
          <cell r="K62">
            <v>848.20124034490641</v>
          </cell>
          <cell r="L62">
            <v>1288.7662930920915</v>
          </cell>
          <cell r="M62">
            <v>1184.2717287873272</v>
          </cell>
          <cell r="N62">
            <v>1385.7969599465152</v>
          </cell>
          <cell r="O62">
            <v>1307.426036717942</v>
          </cell>
          <cell r="P62">
            <v>1270.7285409204358</v>
          </cell>
          <cell r="Q62">
            <v>1923.0856179092616</v>
          </cell>
          <cell r="R62">
            <v>1825.77505490045</v>
          </cell>
          <cell r="S62">
            <v>1833.885823463153</v>
          </cell>
          <cell r="T62">
            <v>1932.2786516022638</v>
          </cell>
          <cell r="U62">
            <v>1853.3479360649153</v>
          </cell>
          <cell r="V62">
            <v>1937.503379817502</v>
          </cell>
          <cell r="W62">
            <v>1937.503379817502</v>
          </cell>
          <cell r="X62">
            <v>1937.503379817502</v>
          </cell>
          <cell r="Y62">
            <v>1937.503379817502</v>
          </cell>
          <cell r="Z62">
            <v>1937.503379817502</v>
          </cell>
          <cell r="AA62">
            <v>1937.503379817502</v>
          </cell>
          <cell r="AB62">
            <v>1937.503379817502</v>
          </cell>
          <cell r="AC62">
            <v>1937.503379817502</v>
          </cell>
          <cell r="AD62">
            <v>1937.503379817502</v>
          </cell>
          <cell r="AE62">
            <v>1937.503379817502</v>
          </cell>
          <cell r="AF62">
            <v>1937.503379817502</v>
          </cell>
          <cell r="AG62">
            <v>1842.3386873256634</v>
          </cell>
          <cell r="AH62">
            <v>1937.503379817502</v>
          </cell>
          <cell r="AI62">
            <v>1937.503379817502</v>
          </cell>
          <cell r="AJ62">
            <v>1937.503379817502</v>
          </cell>
          <cell r="AK62">
            <v>1937.503379817502</v>
          </cell>
          <cell r="AL62">
            <v>1937.503379817502</v>
          </cell>
          <cell r="AM62">
            <v>1937.503379817502</v>
          </cell>
          <cell r="AN62">
            <v>1937.503379817502</v>
          </cell>
          <cell r="AO62">
            <v>1937.503379817502</v>
          </cell>
          <cell r="AP62">
            <v>1937.503379817502</v>
          </cell>
          <cell r="AQ62">
            <v>1937.503379817502</v>
          </cell>
          <cell r="AR62">
            <v>1937.503379817502</v>
          </cell>
          <cell r="AS62">
            <v>1937.503379817502</v>
          </cell>
          <cell r="AT62">
            <v>1937.503379817502</v>
          </cell>
          <cell r="AU62">
            <v>1937.503379817502</v>
          </cell>
          <cell r="AV62">
            <v>1937.503379817502</v>
          </cell>
          <cell r="AW62">
            <v>1937.503379817502</v>
          </cell>
          <cell r="AX62">
            <v>1937.503379817502</v>
          </cell>
          <cell r="AY62">
            <v>1683.1088750517372</v>
          </cell>
          <cell r="AZ62">
            <v>1937.503379817502</v>
          </cell>
          <cell r="BA62">
            <v>1937.503379817502</v>
          </cell>
          <cell r="BB62">
            <v>1937.503379817502</v>
          </cell>
          <cell r="BC62">
            <v>1937.503379817502</v>
          </cell>
          <cell r="BD62">
            <v>1937.503379817502</v>
          </cell>
          <cell r="BE62">
            <v>2197.8532583848551</v>
          </cell>
          <cell r="BF62">
            <v>2195.6902831028915</v>
          </cell>
          <cell r="BG62">
            <v>2171.6271830910514</v>
          </cell>
          <cell r="BH62">
            <v>2148.3751988099471</v>
          </cell>
          <cell r="BI62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12.865713333333334</v>
          </cell>
          <cell r="W81">
            <v>12.865713333333334</v>
          </cell>
          <cell r="X81">
            <v>12.865713333333334</v>
          </cell>
          <cell r="Y81">
            <v>12.865713333333334</v>
          </cell>
          <cell r="Z81">
            <v>12.865713333333334</v>
          </cell>
          <cell r="AA81">
            <v>12.865713333333334</v>
          </cell>
          <cell r="AB81">
            <v>12.865713333333334</v>
          </cell>
          <cell r="AC81">
            <v>12.865713333333334</v>
          </cell>
          <cell r="AD81">
            <v>12.865713333333334</v>
          </cell>
          <cell r="AE81">
            <v>12.865713333333334</v>
          </cell>
          <cell r="AF81">
            <v>12.865713333333334</v>
          </cell>
          <cell r="AG81">
            <v>12.865713333333334</v>
          </cell>
          <cell r="AH81">
            <v>12.865713333333334</v>
          </cell>
          <cell r="AI81">
            <v>12.865713333333334</v>
          </cell>
          <cell r="AJ81">
            <v>12.865713333333334</v>
          </cell>
          <cell r="AK81">
            <v>12.865713333333334</v>
          </cell>
          <cell r="AL81">
            <v>12.865713333333334</v>
          </cell>
          <cell r="AM81">
            <v>12.865713333333334</v>
          </cell>
          <cell r="AN81">
            <v>12.865713333333334</v>
          </cell>
          <cell r="AO81">
            <v>12.865713333333334</v>
          </cell>
          <cell r="AP81">
            <v>12.865713333333334</v>
          </cell>
          <cell r="AQ81">
            <v>12.865713333333334</v>
          </cell>
          <cell r="AR81">
            <v>12.865713333333334</v>
          </cell>
          <cell r="AS81">
            <v>12.865713333333334</v>
          </cell>
          <cell r="AT81">
            <v>12.865713333333334</v>
          </cell>
          <cell r="AU81">
            <v>12.865713333333334</v>
          </cell>
          <cell r="AV81">
            <v>12.865713333333334</v>
          </cell>
          <cell r="AW81">
            <v>12.865713333333334</v>
          </cell>
          <cell r="AX81">
            <v>12.865713333333334</v>
          </cell>
          <cell r="AY81">
            <v>12.865713333333334</v>
          </cell>
          <cell r="AZ81">
            <v>12.865713333333334</v>
          </cell>
          <cell r="BA81">
            <v>12.865713333333334</v>
          </cell>
          <cell r="BB81">
            <v>12.865713333333334</v>
          </cell>
          <cell r="BC81">
            <v>12.865713333333334</v>
          </cell>
          <cell r="BD81">
            <v>12.865713333333334</v>
          </cell>
          <cell r="BE81">
            <v>15.949121</v>
          </cell>
          <cell r="BF81">
            <v>15.48786708982222</v>
          </cell>
          <cell r="BG81">
            <v>15.227453895733332</v>
          </cell>
          <cell r="BH81">
            <v>15.53800075936485</v>
          </cell>
          <cell r="BI81">
            <v>0</v>
          </cell>
        </row>
        <row r="83">
          <cell r="G83">
            <v>977.21686722962136</v>
          </cell>
          <cell r="H83">
            <v>1039.8589741033149</v>
          </cell>
          <cell r="I83">
            <v>958.42423516751319</v>
          </cell>
          <cell r="J83">
            <v>1246.5779267865041</v>
          </cell>
          <cell r="K83">
            <v>839.4042321074952</v>
          </cell>
          <cell r="L83">
            <v>278</v>
          </cell>
          <cell r="M83">
            <v>301</v>
          </cell>
          <cell r="N83">
            <v>361</v>
          </cell>
          <cell r="O83">
            <v>344</v>
          </cell>
          <cell r="P83">
            <v>363</v>
          </cell>
          <cell r="Q83">
            <v>506.65</v>
          </cell>
          <cell r="R83">
            <v>465.85</v>
          </cell>
          <cell r="S83">
            <v>490.79000000000008</v>
          </cell>
          <cell r="T83">
            <v>465.85</v>
          </cell>
          <cell r="U83">
            <v>479.44999999999993</v>
          </cell>
          <cell r="V83">
            <v>747.02083333333337</v>
          </cell>
          <cell r="W83">
            <v>747.02083333333337</v>
          </cell>
          <cell r="X83">
            <v>747.02083333333337</v>
          </cell>
          <cell r="Y83">
            <v>747.02083333333337</v>
          </cell>
          <cell r="Z83">
            <v>747.02083333333337</v>
          </cell>
          <cell r="AA83">
            <v>747.02083333333337</v>
          </cell>
          <cell r="AB83">
            <v>747.02083333333337</v>
          </cell>
          <cell r="AC83">
            <v>747.02083333333337</v>
          </cell>
          <cell r="AD83">
            <v>747.02083333333337</v>
          </cell>
          <cell r="AE83">
            <v>747.02083333333337</v>
          </cell>
          <cell r="AF83">
            <v>747.02083333333337</v>
          </cell>
          <cell r="AG83">
            <v>747.02083333333337</v>
          </cell>
          <cell r="AH83">
            <v>747.02083333333337</v>
          </cell>
          <cell r="AI83">
            <v>747.02083333333337</v>
          </cell>
          <cell r="AJ83">
            <v>747.02083333333337</v>
          </cell>
          <cell r="AK83">
            <v>747.02083333333337</v>
          </cell>
          <cell r="AL83">
            <v>747.02083333333337</v>
          </cell>
          <cell r="AM83">
            <v>747.02083333333337</v>
          </cell>
          <cell r="AN83">
            <v>747.02083333333337</v>
          </cell>
          <cell r="AO83">
            <v>747.02083333333337</v>
          </cell>
          <cell r="AP83">
            <v>747.02083333333337</v>
          </cell>
          <cell r="AQ83">
            <v>747.02083333333337</v>
          </cell>
          <cell r="AR83">
            <v>747.02083333333337</v>
          </cell>
          <cell r="AS83">
            <v>747.02083333333337</v>
          </cell>
          <cell r="AT83">
            <v>747.02083333333337</v>
          </cell>
          <cell r="AU83">
            <v>747.02083333333337</v>
          </cell>
          <cell r="AV83">
            <v>747.02083333333337</v>
          </cell>
          <cell r="AW83">
            <v>747.02083333333337</v>
          </cell>
          <cell r="AX83">
            <v>747.02083333333337</v>
          </cell>
          <cell r="AY83">
            <v>747.02083333333337</v>
          </cell>
          <cell r="AZ83">
            <v>747.02083333333337</v>
          </cell>
          <cell r="BA83">
            <v>747.02083333333337</v>
          </cell>
          <cell r="BB83">
            <v>747.02083333333337</v>
          </cell>
          <cell r="BC83">
            <v>747.02083333333337</v>
          </cell>
          <cell r="BD83">
            <v>747.02083333333337</v>
          </cell>
          <cell r="BE83">
            <v>848.05847876749999</v>
          </cell>
          <cell r="BF83">
            <v>822.4465111543301</v>
          </cell>
          <cell r="BG83">
            <v>747.02083333333337</v>
          </cell>
          <cell r="BH83">
            <v>987.19365226688024</v>
          </cell>
          <cell r="BI83">
            <v>0</v>
          </cell>
        </row>
        <row r="85">
          <cell r="G85">
            <v>12145.736658786233</v>
          </cell>
          <cell r="H85">
            <v>12924.30952152894</v>
          </cell>
          <cell r="I85">
            <v>11912.164799963421</v>
          </cell>
          <cell r="J85">
            <v>15493.599968579874</v>
          </cell>
          <cell r="K85">
            <v>10432.876360752276</v>
          </cell>
          <cell r="L85">
            <v>3604</v>
          </cell>
          <cell r="M85">
            <v>3744</v>
          </cell>
          <cell r="N85">
            <v>4471</v>
          </cell>
          <cell r="O85">
            <v>4212</v>
          </cell>
          <cell r="P85">
            <v>4408</v>
          </cell>
          <cell r="Q85">
            <v>6862.88</v>
          </cell>
          <cell r="R85">
            <v>6282.2300000000005</v>
          </cell>
          <cell r="S85">
            <v>6534.59</v>
          </cell>
          <cell r="T85">
            <v>6500.2800000000007</v>
          </cell>
          <cell r="U85">
            <v>6355.73</v>
          </cell>
          <cell r="V85">
            <v>3080.3230583333334</v>
          </cell>
          <cell r="W85">
            <v>3080.3230583333334</v>
          </cell>
          <cell r="X85">
            <v>3080.3230583333334</v>
          </cell>
          <cell r="Y85">
            <v>3080.3230583333334</v>
          </cell>
          <cell r="Z85">
            <v>3080.3230583333334</v>
          </cell>
          <cell r="AA85">
            <v>3080.3230583333334</v>
          </cell>
          <cell r="AB85">
            <v>3080.3230583333334</v>
          </cell>
          <cell r="AC85">
            <v>3080.3230583333334</v>
          </cell>
          <cell r="AD85">
            <v>3080.3230583333334</v>
          </cell>
          <cell r="AE85">
            <v>3080.3230583333334</v>
          </cell>
          <cell r="AF85">
            <v>3080.3230583333334</v>
          </cell>
          <cell r="AG85">
            <v>3080.3230583333334</v>
          </cell>
          <cell r="AH85">
            <v>3080.3230583333334</v>
          </cell>
          <cell r="AI85">
            <v>3080.3230583333334</v>
          </cell>
          <cell r="AJ85">
            <v>3080.3230583333334</v>
          </cell>
          <cell r="AK85">
            <v>3080.3230583333334</v>
          </cell>
          <cell r="AL85">
            <v>3080.3230583333334</v>
          </cell>
          <cell r="AM85">
            <v>3080.3230583333334</v>
          </cell>
          <cell r="AN85">
            <v>3080.3230583333334</v>
          </cell>
          <cell r="AO85">
            <v>3080.3230583333334</v>
          </cell>
          <cell r="AP85">
            <v>3080.3230583333334</v>
          </cell>
          <cell r="AQ85">
            <v>3080.3230583333334</v>
          </cell>
          <cell r="AR85">
            <v>3080.3230583333334</v>
          </cell>
          <cell r="AS85">
            <v>3080.3230583333334</v>
          </cell>
          <cell r="AT85">
            <v>3080.3230583333334</v>
          </cell>
          <cell r="AU85">
            <v>3080.3230583333334</v>
          </cell>
          <cell r="AV85">
            <v>3080.3230583333334</v>
          </cell>
          <cell r="AW85">
            <v>3080.3230583333334</v>
          </cell>
          <cell r="AX85">
            <v>3080.3230583333334</v>
          </cell>
          <cell r="AY85">
            <v>3080.3230583333334</v>
          </cell>
          <cell r="AZ85">
            <v>3080.3230583333334</v>
          </cell>
          <cell r="BA85">
            <v>3080.3230583333334</v>
          </cell>
          <cell r="BB85">
            <v>3080.3230583333334</v>
          </cell>
          <cell r="BC85">
            <v>3080.3230583333334</v>
          </cell>
          <cell r="BD85">
            <v>3080.3230583333334</v>
          </cell>
          <cell r="BE85">
            <v>3752.4072865066678</v>
          </cell>
          <cell r="BF85">
            <v>4140.2314749088828</v>
          </cell>
          <cell r="BG85">
            <v>3814.4025893699172</v>
          </cell>
          <cell r="BH85">
            <v>3993.5209867132694</v>
          </cell>
          <cell r="BI85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</row>
        <row r="89">
          <cell r="G89">
            <v>2025.9433680823809</v>
          </cell>
          <cell r="H89">
            <v>2155.8115327030464</v>
          </cell>
          <cell r="I89">
            <v>1986.9829186961813</v>
          </cell>
          <cell r="J89">
            <v>2584.3764759512424</v>
          </cell>
          <cell r="K89">
            <v>1740.233405916917</v>
          </cell>
          <cell r="L89">
            <v>580</v>
          </cell>
          <cell r="M89">
            <v>618</v>
          </cell>
          <cell r="N89">
            <v>762</v>
          </cell>
          <cell r="O89">
            <v>695</v>
          </cell>
          <cell r="P89">
            <v>761</v>
          </cell>
          <cell r="Q89">
            <v>1107.0900000000001</v>
          </cell>
          <cell r="R89">
            <v>1139.3499999999999</v>
          </cell>
          <cell r="S89">
            <v>1069.7600000000002</v>
          </cell>
          <cell r="T89">
            <v>1258.6999999999998</v>
          </cell>
          <cell r="U89">
            <v>1092.8</v>
          </cell>
          <cell r="V89">
            <v>1720.5031683333336</v>
          </cell>
          <cell r="W89">
            <v>1720.5031683333336</v>
          </cell>
          <cell r="X89">
            <v>1720.5031683333336</v>
          </cell>
          <cell r="Y89">
            <v>1720.5031683333336</v>
          </cell>
          <cell r="Z89">
            <v>1720.5031683333336</v>
          </cell>
          <cell r="AA89">
            <v>1720.5031683333336</v>
          </cell>
          <cell r="AB89">
            <v>1720.5031683333336</v>
          </cell>
          <cell r="AC89">
            <v>1720.5031683333336</v>
          </cell>
          <cell r="AD89">
            <v>1720.5031683333336</v>
          </cell>
          <cell r="AE89">
            <v>1720.5031683333336</v>
          </cell>
          <cell r="AF89">
            <v>1720.5031683333336</v>
          </cell>
          <cell r="AG89">
            <v>1712.6370250833338</v>
          </cell>
          <cell r="AH89">
            <v>1720.5031683333336</v>
          </cell>
          <cell r="AI89">
            <v>1720.5031683333336</v>
          </cell>
          <cell r="AJ89">
            <v>1720.5031683333336</v>
          </cell>
          <cell r="AK89">
            <v>1720.5031683333336</v>
          </cell>
          <cell r="AL89">
            <v>1720.5031683333336</v>
          </cell>
          <cell r="AM89">
            <v>1720.5031683333336</v>
          </cell>
          <cell r="AN89">
            <v>1720.5031683333336</v>
          </cell>
          <cell r="AO89">
            <v>1705.0869154934267</v>
          </cell>
          <cell r="AP89">
            <v>1720.5031683333336</v>
          </cell>
          <cell r="AQ89">
            <v>1720.5031683333336</v>
          </cell>
          <cell r="AR89">
            <v>1720.5031683333336</v>
          </cell>
          <cell r="AS89">
            <v>1720.5031683333336</v>
          </cell>
          <cell r="AT89">
            <v>1576.6054524133335</v>
          </cell>
          <cell r="AU89">
            <v>1720.5031683333336</v>
          </cell>
          <cell r="AV89">
            <v>1720.5031683333336</v>
          </cell>
          <cell r="AW89">
            <v>1720.5031683333336</v>
          </cell>
          <cell r="AX89">
            <v>1720.5031683333336</v>
          </cell>
          <cell r="AY89">
            <v>1658.5504730833336</v>
          </cell>
          <cell r="AZ89">
            <v>1720.5031683333336</v>
          </cell>
          <cell r="BA89">
            <v>1720.5031683333336</v>
          </cell>
          <cell r="BB89">
            <v>1720.5031683333336</v>
          </cell>
          <cell r="BC89">
            <v>1717.8882998333338</v>
          </cell>
          <cell r="BD89">
            <v>1720.5031683333336</v>
          </cell>
          <cell r="BE89">
            <v>2075.5974800333333</v>
          </cell>
          <cell r="BF89">
            <v>2211.9750149233332</v>
          </cell>
          <cell r="BG89">
            <v>2009.2501476833334</v>
          </cell>
          <cell r="BH89">
            <v>2158.4386836033336</v>
          </cell>
          <cell r="BI89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</row>
        <row r="96">
          <cell r="G96">
            <v>15148.896894098234</v>
          </cell>
          <cell r="H96">
            <v>16119.980028335302</v>
          </cell>
          <cell r="I96">
            <v>14857.571953827115</v>
          </cell>
          <cell r="J96">
            <v>19324.554371317619</v>
          </cell>
          <cell r="K96">
            <v>13012.513998776689</v>
          </cell>
          <cell r="L96">
            <v>4462</v>
          </cell>
          <cell r="M96">
            <v>4663</v>
          </cell>
          <cell r="N96">
            <v>5594</v>
          </cell>
          <cell r="O96">
            <v>5251</v>
          </cell>
          <cell r="P96">
            <v>5532</v>
          </cell>
          <cell r="Q96">
            <v>8476.619999999999</v>
          </cell>
          <cell r="R96">
            <v>7887.43</v>
          </cell>
          <cell r="S96">
            <v>8095.14</v>
          </cell>
          <cell r="T96">
            <v>8224.8300000000017</v>
          </cell>
          <cell r="U96">
            <v>7927.98</v>
          </cell>
          <cell r="V96">
            <v>5560.7127733333336</v>
          </cell>
          <cell r="W96">
            <v>5560.7127733333336</v>
          </cell>
          <cell r="X96">
            <v>5560.7127733333336</v>
          </cell>
          <cell r="Y96">
            <v>5560.7127733333336</v>
          </cell>
          <cell r="Z96">
            <v>5560.7127733333336</v>
          </cell>
          <cell r="AA96">
            <v>5560.7127733333336</v>
          </cell>
          <cell r="AB96">
            <v>5560.7127733333336</v>
          </cell>
          <cell r="AC96">
            <v>5560.7127733333336</v>
          </cell>
          <cell r="AD96">
            <v>5560.7127733333336</v>
          </cell>
          <cell r="AE96">
            <v>5560.7127733333336</v>
          </cell>
          <cell r="AF96">
            <v>5560.7127733333336</v>
          </cell>
          <cell r="AG96">
            <v>5552.8466300833334</v>
          </cell>
          <cell r="AH96">
            <v>5560.7127733333336</v>
          </cell>
          <cell r="AI96">
            <v>5560.7127733333336</v>
          </cell>
          <cell r="AJ96">
            <v>5560.7127733333336</v>
          </cell>
          <cell r="AK96">
            <v>5560.7127733333336</v>
          </cell>
          <cell r="AL96">
            <v>5560.7127733333336</v>
          </cell>
          <cell r="AM96">
            <v>5560.7127733333336</v>
          </cell>
          <cell r="AN96">
            <v>5560.7127733333336</v>
          </cell>
          <cell r="AO96">
            <v>5545.2965204934262</v>
          </cell>
          <cell r="AP96">
            <v>5560.7127733333336</v>
          </cell>
          <cell r="AQ96">
            <v>5560.7127733333336</v>
          </cell>
          <cell r="AR96">
            <v>5560.7127733333336</v>
          </cell>
          <cell r="AS96">
            <v>5560.7127733333336</v>
          </cell>
          <cell r="AT96">
            <v>5416.8150574133333</v>
          </cell>
          <cell r="AU96">
            <v>5560.7127733333336</v>
          </cell>
          <cell r="AV96">
            <v>5560.7127733333336</v>
          </cell>
          <cell r="AW96">
            <v>5560.7127733333336</v>
          </cell>
          <cell r="AX96">
            <v>5560.7127733333336</v>
          </cell>
          <cell r="AY96">
            <v>5498.7600780833336</v>
          </cell>
          <cell r="AZ96">
            <v>5560.7127733333336</v>
          </cell>
          <cell r="BA96">
            <v>5560.7127733333336</v>
          </cell>
          <cell r="BB96">
            <v>5560.7127733333336</v>
          </cell>
          <cell r="BC96">
            <v>5558.0979048333338</v>
          </cell>
          <cell r="BD96">
            <v>5560.7127733333336</v>
          </cell>
          <cell r="BE96">
            <v>6692.012366307501</v>
          </cell>
          <cell r="BF96">
            <v>7190.140868076368</v>
          </cell>
          <cell r="BG96">
            <v>6585.9010242823169</v>
          </cell>
          <cell r="BH96">
            <v>7154.6913233428477</v>
          </cell>
          <cell r="BI96">
            <v>0</v>
          </cell>
        </row>
        <row r="98">
          <cell r="G98">
            <v>37.538654078959311</v>
          </cell>
          <cell r="H98">
            <v>40.426242854263876</v>
          </cell>
          <cell r="I98">
            <v>43.31383162956844</v>
          </cell>
          <cell r="J98">
            <v>46.201420404872998</v>
          </cell>
          <cell r="K98">
            <v>46.201420404872998</v>
          </cell>
          <cell r="L98">
            <v>24.833263467619236</v>
          </cell>
          <cell r="M98">
            <v>25.699540100210605</v>
          </cell>
          <cell r="N98">
            <v>26.277057855271519</v>
          </cell>
          <cell r="O98">
            <v>27.143334487862887</v>
          </cell>
          <cell r="P98">
            <v>28.009611120454256</v>
          </cell>
          <cell r="Q98">
            <v>31.474717650819731</v>
          </cell>
          <cell r="R98">
            <v>33.496029793532927</v>
          </cell>
          <cell r="S98">
            <v>35.228583058715664</v>
          </cell>
          <cell r="T98">
            <v>36.961136323898401</v>
          </cell>
          <cell r="U98">
            <v>12.431664798657719</v>
          </cell>
          <cell r="V98">
            <v>15.281723802716987</v>
          </cell>
          <cell r="W98">
            <v>18.242218357157217</v>
          </cell>
          <cell r="X98">
            <v>21.14925260889019</v>
          </cell>
          <cell r="Y98">
            <v>23.791297229744192</v>
          </cell>
          <cell r="Z98">
            <v>26.782618637681168</v>
          </cell>
          <cell r="AA98">
            <v>46.326971204975848</v>
          </cell>
          <cell r="AB98">
            <v>68.218300505507244</v>
          </cell>
          <cell r="AC98">
            <v>93.777953715314013</v>
          </cell>
          <cell r="AD98">
            <v>118.22294338396138</v>
          </cell>
          <cell r="AE98">
            <v>144.09716902173918</v>
          </cell>
          <cell r="AF98">
            <v>126.651167266049</v>
          </cell>
          <cell r="AG98">
            <v>110.39760389096016</v>
          </cell>
          <cell r="AH98">
            <v>94.743634087368406</v>
          </cell>
          <cell r="AI98">
            <v>76.583386002409441</v>
          </cell>
          <cell r="AJ98">
            <v>59.366757572318619</v>
          </cell>
          <cell r="AK98">
            <v>69.489497048642448</v>
          </cell>
          <cell r="AL98">
            <v>80.088431394525955</v>
          </cell>
          <cell r="AM98">
            <v>88.808556529664557</v>
          </cell>
          <cell r="AN98">
            <v>96.604745944365078</v>
          </cell>
          <cell r="AO98">
            <v>103.98468052087877</v>
          </cell>
          <cell r="AP98">
            <v>110.7110010912461</v>
          </cell>
          <cell r="AQ98">
            <v>115.79832834879649</v>
          </cell>
          <cell r="AR98">
            <v>119.344949786821</v>
          </cell>
          <cell r="AS98">
            <v>120.93895033592072</v>
          </cell>
          <cell r="AT98">
            <v>121.48728014802367</v>
          </cell>
          <cell r="AU98">
            <v>116.64160198936897</v>
          </cell>
          <cell r="AV98">
            <v>109.00227662943415</v>
          </cell>
          <cell r="AW98">
            <v>102.22696823500551</v>
          </cell>
          <cell r="AX98">
            <v>96.370886245923629</v>
          </cell>
          <cell r="AY98">
            <v>89.343838849333338</v>
          </cell>
          <cell r="AZ98">
            <v>85.001705356177226</v>
          </cell>
          <cell r="BA98">
            <v>80.516814961343258</v>
          </cell>
          <cell r="BB98">
            <v>74.785394928791561</v>
          </cell>
          <cell r="BC98">
            <v>69.622323862370905</v>
          </cell>
          <cell r="BD98">
            <v>63.655446158477375</v>
          </cell>
          <cell r="BE98">
            <v>65.172984450589809</v>
          </cell>
          <cell r="BF98">
            <v>66.573653643425914</v>
          </cell>
          <cell r="BG98">
            <v>67.714303906457133</v>
          </cell>
          <cell r="BH98">
            <v>68.21630783360213</v>
          </cell>
          <cell r="BI98">
            <v>0</v>
          </cell>
        </row>
        <row r="100">
          <cell r="G100">
            <v>5.3008671956699258</v>
          </cell>
          <cell r="H100">
            <v>5.7086262107214587</v>
          </cell>
          <cell r="I100">
            <v>6.1163852257729916</v>
          </cell>
          <cell r="J100">
            <v>6.5241442408245236</v>
          </cell>
          <cell r="K100">
            <v>6.5241442408245236</v>
          </cell>
          <cell r="L100">
            <v>3.5067275294431814</v>
          </cell>
          <cell r="M100">
            <v>3.6290552339586415</v>
          </cell>
          <cell r="N100">
            <v>3.7106070369689479</v>
          </cell>
          <cell r="O100">
            <v>3.8329347414844079</v>
          </cell>
          <cell r="P100">
            <v>3.9552624459998675</v>
          </cell>
          <cell r="Q100">
            <v>4.4445732640617068</v>
          </cell>
          <cell r="R100">
            <v>4.7300045745977801</v>
          </cell>
          <cell r="S100">
            <v>4.9746599836286993</v>
          </cell>
          <cell r="T100">
            <v>5.2193153926596194</v>
          </cell>
          <cell r="U100">
            <v>43.213720754716981</v>
          </cell>
          <cell r="V100">
            <v>34.03155015849056</v>
          </cell>
          <cell r="W100">
            <v>24.687700641509426</v>
          </cell>
          <cell r="X100">
            <v>15.819202052830185</v>
          </cell>
          <cell r="Y100">
            <v>7.8268989056603759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</row>
        <row r="102">
          <cell r="G102">
            <v>214.98643055721899</v>
          </cell>
          <cell r="H102">
            <v>231.52384829238969</v>
          </cell>
          <cell r="I102">
            <v>248.06126602756038</v>
          </cell>
          <cell r="J102">
            <v>264.59868376273107</v>
          </cell>
          <cell r="K102">
            <v>264.59868376273107</v>
          </cell>
          <cell r="L102">
            <v>142.22179252246795</v>
          </cell>
          <cell r="M102">
            <v>147.18301784301917</v>
          </cell>
          <cell r="N102">
            <v>150.49050139005331</v>
          </cell>
          <cell r="O102">
            <v>155.4517267106045</v>
          </cell>
          <cell r="P102">
            <v>160.41295203115573</v>
          </cell>
          <cell r="Q102">
            <v>180.25785331336056</v>
          </cell>
          <cell r="R102">
            <v>191.83404572798003</v>
          </cell>
          <cell r="S102">
            <v>201.75649636908244</v>
          </cell>
          <cell r="T102">
            <v>211.67894701018486</v>
          </cell>
          <cell r="U102">
            <v>224.43022578440363</v>
          </cell>
          <cell r="V102">
            <v>229.64841768807338</v>
          </cell>
          <cell r="W102">
            <v>249.68696593302752</v>
          </cell>
          <cell r="X102">
            <v>253.83462519633025</v>
          </cell>
          <cell r="Y102">
            <v>266.79695986972479</v>
          </cell>
          <cell r="Z102">
            <v>284.01352215137615</v>
          </cell>
          <cell r="AA102">
            <v>315.85065088188207</v>
          </cell>
          <cell r="AB102">
            <v>334.96270632167636</v>
          </cell>
          <cell r="AC102">
            <v>378.80021107875302</v>
          </cell>
          <cell r="AD102">
            <v>416.610970597132</v>
          </cell>
          <cell r="AE102">
            <v>460.1654991480583</v>
          </cell>
          <cell r="AF102">
            <v>447.76218983041122</v>
          </cell>
          <cell r="AG102">
            <v>426.14135109696878</v>
          </cell>
          <cell r="AH102">
            <v>395.88199195014033</v>
          </cell>
          <cell r="AI102">
            <v>375.08468431554127</v>
          </cell>
          <cell r="AJ102">
            <v>359.10391678044903</v>
          </cell>
          <cell r="AK102">
            <v>368.48793013791266</v>
          </cell>
          <cell r="AL102">
            <v>378.5888644427958</v>
          </cell>
          <cell r="AM102">
            <v>380.00026282094467</v>
          </cell>
          <cell r="AN102">
            <v>382.81554438717529</v>
          </cell>
          <cell r="AO102">
            <v>389.7154431607367</v>
          </cell>
          <cell r="AP102">
            <v>398.7703678123691</v>
          </cell>
          <cell r="AQ102">
            <v>403.01883704426189</v>
          </cell>
          <cell r="AR102">
            <v>411.41102002333002</v>
          </cell>
          <cell r="AS102">
            <v>415.62537728707264</v>
          </cell>
          <cell r="AT102">
            <v>409.85197941599932</v>
          </cell>
          <cell r="AU102">
            <v>399.73272408678622</v>
          </cell>
          <cell r="AV102">
            <v>390.16241401250056</v>
          </cell>
          <cell r="AW102">
            <v>387.36267934746525</v>
          </cell>
          <cell r="AX102">
            <v>380.90804234413793</v>
          </cell>
          <cell r="AY102">
            <v>376.22563144270867</v>
          </cell>
          <cell r="AZ102">
            <v>369.66716296352939</v>
          </cell>
          <cell r="BA102">
            <v>369.80520885220761</v>
          </cell>
          <cell r="BB102">
            <v>359.90518770083401</v>
          </cell>
          <cell r="BC102">
            <v>362.67108680664762</v>
          </cell>
          <cell r="BD102">
            <v>364.11773745634355</v>
          </cell>
          <cell r="BE102">
            <v>374.91763385922445</v>
          </cell>
          <cell r="BF102">
            <v>385.70253641233256</v>
          </cell>
          <cell r="BG102">
            <v>382.84947627160955</v>
          </cell>
          <cell r="BH102">
            <v>381.98158239960799</v>
          </cell>
          <cell r="BI102">
            <v>0</v>
          </cell>
        </row>
        <row r="104">
          <cell r="G104">
            <v>0.23905740435881834</v>
          </cell>
          <cell r="H104">
            <v>0.25744643546334284</v>
          </cell>
          <cell r="I104">
            <v>0.27583546656786734</v>
          </cell>
          <cell r="J104">
            <v>0.29422449767239178</v>
          </cell>
          <cell r="K104">
            <v>0.29422449767239178</v>
          </cell>
          <cell r="L104">
            <v>0.1581456674989106</v>
          </cell>
          <cell r="M104">
            <v>0.16366237683026794</v>
          </cell>
          <cell r="N104">
            <v>0.16734018305117285</v>
          </cell>
          <cell r="O104">
            <v>0.17285689238253019</v>
          </cell>
          <cell r="P104">
            <v>0.17837360171388753</v>
          </cell>
          <cell r="Q104">
            <v>0.20044043903931691</v>
          </cell>
          <cell r="R104">
            <v>0.21331276081248404</v>
          </cell>
          <cell r="S104">
            <v>0.22434617947519875</v>
          </cell>
          <cell r="T104">
            <v>0.23537959813791343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0.292040984</v>
          </cell>
          <cell r="AB104">
            <v>0.53261228799999993</v>
          </cell>
          <cell r="AC104">
            <v>0.77908500799999991</v>
          </cell>
          <cell r="AD104">
            <v>0.98578658133333341</v>
          </cell>
          <cell r="AE104">
            <v>1.1734964999999999</v>
          </cell>
          <cell r="AF104">
            <v>0.88529836799999995</v>
          </cell>
          <cell r="AG104">
            <v>0.60935714399999996</v>
          </cell>
          <cell r="AH104">
            <v>0.36164113600000003</v>
          </cell>
          <cell r="AI104">
            <v>0.16286837600000001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</row>
        <row r="106">
          <cell r="G106">
            <v>120.53626322514739</v>
          </cell>
          <cell r="H106">
            <v>129.80828347323566</v>
          </cell>
          <cell r="I106">
            <v>139.08030372132393</v>
          </cell>
          <cell r="J106">
            <v>148.35232396941217</v>
          </cell>
          <cell r="K106">
            <v>148.35232396941217</v>
          </cell>
          <cell r="L106">
            <v>79.739374133559053</v>
          </cell>
          <cell r="M106">
            <v>82.520980207985531</v>
          </cell>
          <cell r="N106">
            <v>84.375384257603173</v>
          </cell>
          <cell r="O106">
            <v>87.15699033202965</v>
          </cell>
          <cell r="P106">
            <v>89.938596406456128</v>
          </cell>
          <cell r="Q106">
            <v>101.06502070416205</v>
          </cell>
          <cell r="R106">
            <v>107.55543487782383</v>
          </cell>
          <cell r="S106">
            <v>113.11864702667678</v>
          </cell>
          <cell r="T106">
            <v>118.68185917552975</v>
          </cell>
          <cell r="U106">
            <v>82.568832</v>
          </cell>
          <cell r="V106">
            <v>107.87900601104116</v>
          </cell>
          <cell r="W106">
            <v>132.51713545917679</v>
          </cell>
          <cell r="X106">
            <v>153.67685863438257</v>
          </cell>
          <cell r="Y106">
            <v>180.07269300687653</v>
          </cell>
          <cell r="Z106">
            <v>201.54234305084751</v>
          </cell>
          <cell r="AA106">
            <v>199.55493217266758</v>
          </cell>
          <cell r="AB106">
            <v>200.09623179978627</v>
          </cell>
          <cell r="AC106">
            <v>193.88001070554282</v>
          </cell>
          <cell r="AD106">
            <v>193.58042799890063</v>
          </cell>
          <cell r="AE106">
            <v>193.56277370270274</v>
          </cell>
          <cell r="AF106">
            <v>191.28608896360359</v>
          </cell>
          <cell r="AG106">
            <v>189.72710160914738</v>
          </cell>
          <cell r="AH106">
            <v>189.00823537987444</v>
          </cell>
          <cell r="AI106">
            <v>183.38887997999456</v>
          </cell>
          <cell r="AJ106">
            <v>180.50708808922559</v>
          </cell>
          <cell r="AK106">
            <v>174.98523004681044</v>
          </cell>
          <cell r="AL106">
            <v>168.64094141236691</v>
          </cell>
          <cell r="AM106">
            <v>162.77975125906357</v>
          </cell>
          <cell r="AN106">
            <v>156.75343654048231</v>
          </cell>
          <cell r="AO106">
            <v>153.63415040540536</v>
          </cell>
          <cell r="AP106">
            <v>155.27968335492847</v>
          </cell>
          <cell r="AQ106">
            <v>159.91501675079488</v>
          </cell>
          <cell r="AR106">
            <v>163.80212562877583</v>
          </cell>
          <cell r="AS106">
            <v>164.29983402957072</v>
          </cell>
          <cell r="AT106">
            <v>166.2501421979332</v>
          </cell>
          <cell r="AU106">
            <v>166.37456623529411</v>
          </cell>
          <cell r="AV106">
            <v>164.35715219356121</v>
          </cell>
          <cell r="AW106">
            <v>164.14031255643877</v>
          </cell>
          <cell r="AX106">
            <v>164.14550962658981</v>
          </cell>
          <cell r="AY106">
            <v>163.45796208267092</v>
          </cell>
          <cell r="AZ106">
            <v>163.91156841494433</v>
          </cell>
          <cell r="BA106">
            <v>166.8728050099364</v>
          </cell>
          <cell r="BB106">
            <v>165.94166540222577</v>
          </cell>
          <cell r="BC106">
            <v>167.65961678139908</v>
          </cell>
          <cell r="BD106">
            <v>169.68619204391891</v>
          </cell>
          <cell r="BE106">
            <v>171.12166445349763</v>
          </cell>
          <cell r="BF106">
            <v>175.5282309201113</v>
          </cell>
          <cell r="BG106">
            <v>177.39768336049283</v>
          </cell>
          <cell r="BH106">
            <v>176.59648945747216</v>
          </cell>
          <cell r="BI106">
            <v>0</v>
          </cell>
        </row>
        <row r="108">
          <cell r="G108">
            <v>72.152413784704265</v>
          </cell>
          <cell r="H108">
            <v>89.568513663770815</v>
          </cell>
          <cell r="I108">
            <v>79.616456590018501</v>
          </cell>
          <cell r="J108">
            <v>92.056527932208894</v>
          </cell>
          <cell r="K108">
            <v>72.152413784704265</v>
          </cell>
          <cell r="L108">
            <v>72.152413784704265</v>
          </cell>
          <cell r="M108">
            <v>77.128442321580422</v>
          </cell>
          <cell r="N108">
            <v>94.544542200646973</v>
          </cell>
          <cell r="O108">
            <v>89.568513663770815</v>
          </cell>
          <cell r="P108">
            <v>89.568513663770815</v>
          </cell>
          <cell r="Q108">
            <v>163.71133886322554</v>
          </cell>
          <cell r="R108">
            <v>164.45774314375697</v>
          </cell>
          <cell r="S108">
            <v>173.41459451013404</v>
          </cell>
          <cell r="T108">
            <v>186.60107013285585</v>
          </cell>
          <cell r="U108">
            <v>178.39062304701019</v>
          </cell>
          <cell r="V108">
            <v>204.28409361364538</v>
          </cell>
          <cell r="W108">
            <v>179.00290889858522</v>
          </cell>
          <cell r="X108">
            <v>211.1238661906651</v>
          </cell>
          <cell r="Y108">
            <v>180.34488959407645</v>
          </cell>
          <cell r="Z108">
            <v>200.95078672484465</v>
          </cell>
          <cell r="AA108">
            <v>142.16337432235886</v>
          </cell>
          <cell r="AB108">
            <v>128.35396006875578</v>
          </cell>
          <cell r="AC108">
            <v>129.78252016395612</v>
          </cell>
          <cell r="AD108">
            <v>127.44487637181014</v>
          </cell>
          <cell r="AE108">
            <v>131.16779055930186</v>
          </cell>
          <cell r="AF108">
            <v>129.39099582431751</v>
          </cell>
          <cell r="AG108">
            <v>114.79744905637816</v>
          </cell>
          <cell r="AH108">
            <v>128.70568694167929</v>
          </cell>
          <cell r="AI108">
            <v>124.83878637348967</v>
          </cell>
          <cell r="AJ108">
            <v>123.0315889039598</v>
          </cell>
          <cell r="AK108">
            <v>109.5412273038646</v>
          </cell>
          <cell r="AL108">
            <v>116.00122918927461</v>
          </cell>
          <cell r="AM108">
            <v>120.65291692736321</v>
          </cell>
          <cell r="AN108">
            <v>122.05176723083099</v>
          </cell>
          <cell r="AO108">
            <v>122.9728444998719</v>
          </cell>
          <cell r="AP108">
            <v>117.58948956145133</v>
          </cell>
          <cell r="AQ108">
            <v>110.27146992445221</v>
          </cell>
          <cell r="AR108">
            <v>116.79916505344544</v>
          </cell>
          <cell r="AS108">
            <v>143.37839322240501</v>
          </cell>
          <cell r="AT108">
            <v>142.8769101402977</v>
          </cell>
          <cell r="AU108">
            <v>142.4749998951994</v>
          </cell>
          <cell r="AV108">
            <v>142.11691306846518</v>
          </cell>
          <cell r="AW108">
            <v>141.77449727424718</v>
          </cell>
          <cell r="AX108">
            <v>141.49665381482887</v>
          </cell>
          <cell r="AY108">
            <v>141.21881035541057</v>
          </cell>
          <cell r="AZ108">
            <v>140.94096689599229</v>
          </cell>
          <cell r="BA108">
            <v>140.66312343657401</v>
          </cell>
          <cell r="BB108">
            <v>140.37994606547556</v>
          </cell>
          <cell r="BC108">
            <v>140.10210260605731</v>
          </cell>
          <cell r="BD108">
            <v>139.84762167979798</v>
          </cell>
          <cell r="BE108">
            <v>147.12714698611552</v>
          </cell>
          <cell r="BF108">
            <v>147.51013784648435</v>
          </cell>
          <cell r="BG108">
            <v>143.26713911881646</v>
          </cell>
          <cell r="BH108">
            <v>143.02916831944995</v>
          </cell>
          <cell r="BI108">
            <v>0</v>
          </cell>
        </row>
        <row r="110">
          <cell r="G110">
            <v>50.040141716517127</v>
          </cell>
          <cell r="H110">
            <v>53.889383387018441</v>
          </cell>
          <cell r="I110">
            <v>57.738625057519762</v>
          </cell>
          <cell r="J110">
            <v>61.587866728021076</v>
          </cell>
          <cell r="K110">
            <v>61.587866728021076</v>
          </cell>
          <cell r="L110">
            <v>33.103478366311329</v>
          </cell>
          <cell r="M110">
            <v>34.258250867461726</v>
          </cell>
          <cell r="N110">
            <v>35.028099201561986</v>
          </cell>
          <cell r="O110">
            <v>36.182871702712383</v>
          </cell>
          <cell r="P110">
            <v>37.33764420386278</v>
          </cell>
          <cell r="Q110">
            <v>41.956734208464361</v>
          </cell>
          <cell r="R110">
            <v>44.651203377815285</v>
          </cell>
          <cell r="S110">
            <v>46.960748380116073</v>
          </cell>
          <cell r="T110">
            <v>49.270293382416867</v>
          </cell>
          <cell r="U110">
            <v>66.34821500000001</v>
          </cell>
          <cell r="V110">
            <v>67.593845911375283</v>
          </cell>
          <cell r="W110">
            <v>69.518557462553815</v>
          </cell>
          <cell r="X110">
            <v>73.469742568108217</v>
          </cell>
          <cell r="Y110">
            <v>76.032286924000829</v>
          </cell>
          <cell r="Z110">
            <v>81.024577243902442</v>
          </cell>
          <cell r="AA110">
            <v>74.579100664808351</v>
          </cell>
          <cell r="AB110">
            <v>74.690216794796754</v>
          </cell>
          <cell r="AC110">
            <v>73.364888989128914</v>
          </cell>
          <cell r="AD110">
            <v>71.959019425830434</v>
          </cell>
          <cell r="AE110">
            <v>69.315645398373988</v>
          </cell>
          <cell r="AF110">
            <v>92.464976947482299</v>
          </cell>
          <cell r="AG110">
            <v>117.84045375630737</v>
          </cell>
          <cell r="AH110">
            <v>144.53061743460529</v>
          </cell>
          <cell r="AI110">
            <v>170.6029615996853</v>
          </cell>
          <cell r="AJ110">
            <v>196.37390919623658</v>
          </cell>
          <cell r="AK110">
            <v>179.97494970233083</v>
          </cell>
          <cell r="AL110">
            <v>178.29594122257214</v>
          </cell>
          <cell r="AM110">
            <v>173.2613318036353</v>
          </cell>
          <cell r="AN110">
            <v>171.34534751703549</v>
          </cell>
          <cell r="AO110">
            <v>166.66778552848882</v>
          </cell>
          <cell r="AP110">
            <v>164.91808741087794</v>
          </cell>
          <cell r="AQ110">
            <v>166.98044307484398</v>
          </cell>
          <cell r="AR110">
            <v>169.6031270528604</v>
          </cell>
          <cell r="AS110">
            <v>168.24721504713602</v>
          </cell>
          <cell r="AT110">
            <v>168.60118183225012</v>
          </cell>
          <cell r="AU110">
            <v>171.34386459300526</v>
          </cell>
          <cell r="AV110">
            <v>175.46937367688025</v>
          </cell>
          <cell r="AW110">
            <v>176.64736453110496</v>
          </cell>
          <cell r="AX110">
            <v>179.22675530795425</v>
          </cell>
          <cell r="AY110">
            <v>183.16046193129066</v>
          </cell>
          <cell r="AZ110">
            <v>186.01860419374805</v>
          </cell>
          <cell r="BA110">
            <v>186.96687923243582</v>
          </cell>
          <cell r="BB110">
            <v>189.2691286908078</v>
          </cell>
          <cell r="BC110">
            <v>189.5011456515011</v>
          </cell>
          <cell r="BD110">
            <v>191.96808557722068</v>
          </cell>
          <cell r="BE110">
            <v>191.70363030021667</v>
          </cell>
          <cell r="BF110">
            <v>190.48713602599815</v>
          </cell>
          <cell r="BG110">
            <v>189.85244336118848</v>
          </cell>
          <cell r="BH110">
            <v>193.06557497678739</v>
          </cell>
          <cell r="BI110">
            <v>0</v>
          </cell>
        </row>
        <row r="113">
          <cell r="G113">
            <v>500.79382796257585</v>
          </cell>
          <cell r="H113">
            <v>551.18234431686335</v>
          </cell>
          <cell r="I113">
            <v>574.20270371833192</v>
          </cell>
          <cell r="J113">
            <v>619.61519153574318</v>
          </cell>
          <cell r="K113">
            <v>599.71107738823844</v>
          </cell>
          <cell r="L113">
            <v>355.71519547160392</v>
          </cell>
          <cell r="M113">
            <v>370.58294895104632</v>
          </cell>
          <cell r="N113">
            <v>394.59353212515708</v>
          </cell>
          <cell r="O113">
            <v>399.50922853084717</v>
          </cell>
          <cell r="P113">
            <v>409.40095347341349</v>
          </cell>
          <cell r="Q113">
            <v>523.11067844313322</v>
          </cell>
          <cell r="R113">
            <v>546.93777425631924</v>
          </cell>
          <cell r="S113">
            <v>575.67807550782891</v>
          </cell>
          <cell r="T113">
            <v>608.64800101568323</v>
          </cell>
          <cell r="U113">
            <v>607.38328138478846</v>
          </cell>
          <cell r="V113">
            <v>658.7186371853428</v>
          </cell>
          <cell r="W113">
            <v>673.65548675201012</v>
          </cell>
          <cell r="X113">
            <v>729.07354725120661</v>
          </cell>
          <cell r="Y113">
            <v>734.86502553008313</v>
          </cell>
          <cell r="Z113">
            <v>794.31384780865187</v>
          </cell>
          <cell r="AA113">
            <v>778.76707023069275</v>
          </cell>
          <cell r="AB113">
            <v>806.85402777852255</v>
          </cell>
          <cell r="AC113">
            <v>870.38466966069484</v>
          </cell>
          <cell r="AD113">
            <v>928.80402435896781</v>
          </cell>
          <cell r="AE113">
            <v>999.4823743301763</v>
          </cell>
          <cell r="AF113">
            <v>988.44071719986368</v>
          </cell>
          <cell r="AG113">
            <v>959.5133165537618</v>
          </cell>
          <cell r="AH113">
            <v>953.23180692966775</v>
          </cell>
          <cell r="AI113">
            <v>930.66156664712025</v>
          </cell>
          <cell r="AJ113">
            <v>918.38326054218965</v>
          </cell>
          <cell r="AK113">
            <v>902.47883423956102</v>
          </cell>
          <cell r="AL113">
            <v>921.6154076615353</v>
          </cell>
          <cell r="AM113">
            <v>925.50281934067129</v>
          </cell>
          <cell r="AN113">
            <v>929.57084161988917</v>
          </cell>
          <cell r="AO113">
            <v>936.97490411538161</v>
          </cell>
          <cell r="AP113">
            <v>947.26862923087288</v>
          </cell>
          <cell r="AQ113">
            <v>955.98409514314937</v>
          </cell>
          <cell r="AR113">
            <v>980.96038754523261</v>
          </cell>
          <cell r="AS113">
            <v>1012.4897699221051</v>
          </cell>
          <cell r="AT113">
            <v>1009.0674937345041</v>
          </cell>
          <cell r="AU113">
            <v>996.56775679965392</v>
          </cell>
          <cell r="AV113">
            <v>981.10812958084125</v>
          </cell>
          <cell r="AW113">
            <v>972.15182194426166</v>
          </cell>
          <cell r="AX113">
            <v>962.14784733943452</v>
          </cell>
          <cell r="AY113">
            <v>953.40670466141421</v>
          </cell>
          <cell r="AZ113">
            <v>945.54000782439118</v>
          </cell>
          <cell r="BA113">
            <v>944.82483149249697</v>
          </cell>
          <cell r="BB113">
            <v>930.28132278813473</v>
          </cell>
          <cell r="BC113">
            <v>929.55627570797606</v>
          </cell>
          <cell r="BD113">
            <v>929.2750829157585</v>
          </cell>
          <cell r="BE113">
            <v>950.04306004964405</v>
          </cell>
          <cell r="BF113">
            <v>965.80169484835233</v>
          </cell>
          <cell r="BG113">
            <v>961.08104601856439</v>
          </cell>
          <cell r="BH113">
            <v>962.88912298691957</v>
          </cell>
          <cell r="BI113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</row>
        <row r="122"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</row>
        <row r="125"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</row>
        <row r="133"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</row>
        <row r="135">
          <cell r="G135">
            <v>120.88572887670169</v>
          </cell>
          <cell r="H135">
            <v>121.94613000719907</v>
          </cell>
          <cell r="I135">
            <v>121.94613000719907</v>
          </cell>
          <cell r="J135">
            <v>123.00653113769646</v>
          </cell>
          <cell r="K135">
            <v>124.06693226819385</v>
          </cell>
          <cell r="L135">
            <v>127.248135659686</v>
          </cell>
          <cell r="M135">
            <v>127.248135659686</v>
          </cell>
          <cell r="N135">
            <v>127.248135659686</v>
          </cell>
          <cell r="O135">
            <v>127.248135659686</v>
          </cell>
          <cell r="P135">
            <v>127.248135659686</v>
          </cell>
          <cell r="Q135">
            <v>171.78498314057609</v>
          </cell>
          <cell r="R135">
            <v>215.26142949096882</v>
          </cell>
          <cell r="S135">
            <v>258.73787584136153</v>
          </cell>
          <cell r="T135">
            <v>302.21432219175426</v>
          </cell>
          <cell r="U135">
            <v>60</v>
          </cell>
          <cell r="V135">
            <v>50</v>
          </cell>
          <cell r="W135">
            <v>40</v>
          </cell>
          <cell r="X135">
            <v>30.000000000000004</v>
          </cell>
          <cell r="Y135">
            <v>20.000000000000004</v>
          </cell>
          <cell r="Z135">
            <v>10</v>
          </cell>
          <cell r="AA135">
            <v>38</v>
          </cell>
          <cell r="AB135">
            <v>65.999999999999986</v>
          </cell>
          <cell r="AC135">
            <v>93.999999999999986</v>
          </cell>
          <cell r="AD135">
            <v>121.99999999999999</v>
          </cell>
          <cell r="AE135">
            <v>150</v>
          </cell>
          <cell r="AF135">
            <v>220.79999999999998</v>
          </cell>
          <cell r="AG135">
            <v>291.59999999999997</v>
          </cell>
          <cell r="AH135">
            <v>362.4</v>
          </cell>
          <cell r="AI135">
            <v>433.20000000000005</v>
          </cell>
          <cell r="AJ135">
            <v>504</v>
          </cell>
          <cell r="AK135">
            <v>453.6</v>
          </cell>
          <cell r="AL135">
            <v>403.2</v>
          </cell>
          <cell r="AM135">
            <v>352.8</v>
          </cell>
          <cell r="AN135">
            <v>302.39999999999998</v>
          </cell>
          <cell r="AO135">
            <v>252</v>
          </cell>
          <cell r="AP135">
            <v>205.79999999999998</v>
          </cell>
          <cell r="AQ135">
            <v>159.6</v>
          </cell>
          <cell r="AR135">
            <v>113.4</v>
          </cell>
          <cell r="AS135">
            <v>67.199999999999989</v>
          </cell>
          <cell r="AT135">
            <v>21</v>
          </cell>
          <cell r="AU135">
            <v>21</v>
          </cell>
          <cell r="AV135">
            <v>21</v>
          </cell>
          <cell r="AW135">
            <v>21</v>
          </cell>
          <cell r="AX135">
            <v>21</v>
          </cell>
          <cell r="AY135">
            <v>21</v>
          </cell>
          <cell r="AZ135">
            <v>21</v>
          </cell>
          <cell r="BA135">
            <v>21</v>
          </cell>
          <cell r="BB135">
            <v>21</v>
          </cell>
          <cell r="BC135">
            <v>21</v>
          </cell>
          <cell r="BD135">
            <v>21</v>
          </cell>
          <cell r="BE135">
            <v>21</v>
          </cell>
          <cell r="BF135">
            <v>21</v>
          </cell>
          <cell r="BG135">
            <v>21</v>
          </cell>
          <cell r="BH135">
            <v>21</v>
          </cell>
          <cell r="BI135">
            <v>21</v>
          </cell>
        </row>
        <row r="137"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</row>
        <row r="139"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</row>
        <row r="141">
          <cell r="G141">
            <v>101.92457142857143</v>
          </cell>
          <cell r="H141">
            <v>102.81864661654134</v>
          </cell>
          <cell r="I141">
            <v>102.81864661654134</v>
          </cell>
          <cell r="J141">
            <v>103.71272180451128</v>
          </cell>
          <cell r="K141">
            <v>104.60679699248119</v>
          </cell>
          <cell r="L141">
            <v>107.28902255639098</v>
          </cell>
          <cell r="M141">
            <v>107.28902255639098</v>
          </cell>
          <cell r="N141">
            <v>107.28902255639098</v>
          </cell>
          <cell r="O141">
            <v>107.28902255639098</v>
          </cell>
          <cell r="P141">
            <v>107.28902255639098</v>
          </cell>
          <cell r="Q141">
            <v>144.84018045112782</v>
          </cell>
          <cell r="R141">
            <v>181.49726315789474</v>
          </cell>
          <cell r="S141">
            <v>218.15434586466165</v>
          </cell>
          <cell r="T141">
            <v>254.81142857142856</v>
          </cell>
          <cell r="U141">
            <v>110</v>
          </cell>
          <cell r="V141">
            <v>88</v>
          </cell>
          <cell r="W141">
            <v>66</v>
          </cell>
          <cell r="X141">
            <v>44</v>
          </cell>
          <cell r="Y141">
            <v>22.000000000000007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</row>
        <row r="142"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</row>
        <row r="144"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</row>
        <row r="147">
          <cell r="G147">
            <v>222.81030030527313</v>
          </cell>
          <cell r="H147">
            <v>224.76477662374043</v>
          </cell>
          <cell r="I147">
            <v>224.76477662374043</v>
          </cell>
          <cell r="J147">
            <v>226.71925294220773</v>
          </cell>
          <cell r="K147">
            <v>228.67372926067503</v>
          </cell>
          <cell r="L147">
            <v>234.53715821607699</v>
          </cell>
          <cell r="M147">
            <v>234.53715821607699</v>
          </cell>
          <cell r="N147">
            <v>234.53715821607699</v>
          </cell>
          <cell r="O147">
            <v>234.53715821607699</v>
          </cell>
          <cell r="P147">
            <v>234.53715821607699</v>
          </cell>
          <cell r="Q147">
            <v>316.62516359170388</v>
          </cell>
          <cell r="R147">
            <v>396.75869264886353</v>
          </cell>
          <cell r="S147">
            <v>476.89222170602318</v>
          </cell>
          <cell r="T147">
            <v>557.02575076318283</v>
          </cell>
          <cell r="U147">
            <v>170</v>
          </cell>
          <cell r="V147">
            <v>138</v>
          </cell>
          <cell r="W147">
            <v>106</v>
          </cell>
          <cell r="X147">
            <v>74</v>
          </cell>
          <cell r="Y147">
            <v>42.000000000000014</v>
          </cell>
          <cell r="Z147">
            <v>10</v>
          </cell>
          <cell r="AA147">
            <v>38</v>
          </cell>
          <cell r="AB147">
            <v>65.999999999999986</v>
          </cell>
          <cell r="AC147">
            <v>93.999999999999986</v>
          </cell>
          <cell r="AD147">
            <v>121.99999999999999</v>
          </cell>
          <cell r="AE147">
            <v>150</v>
          </cell>
          <cell r="AF147">
            <v>220.79999999999998</v>
          </cell>
          <cell r="AG147">
            <v>291.59999999999997</v>
          </cell>
          <cell r="AH147">
            <v>362.4</v>
          </cell>
          <cell r="AI147">
            <v>433.20000000000005</v>
          </cell>
          <cell r="AJ147">
            <v>504</v>
          </cell>
          <cell r="AK147">
            <v>453.6</v>
          </cell>
          <cell r="AL147">
            <v>403.2</v>
          </cell>
          <cell r="AM147">
            <v>352.8</v>
          </cell>
          <cell r="AN147">
            <v>302.39999999999998</v>
          </cell>
          <cell r="AO147">
            <v>252</v>
          </cell>
          <cell r="AP147">
            <v>205.79999999999998</v>
          </cell>
          <cell r="AQ147">
            <v>159.6</v>
          </cell>
          <cell r="AR147">
            <v>113.4</v>
          </cell>
          <cell r="AS147">
            <v>67.199999999999989</v>
          </cell>
          <cell r="AT147">
            <v>21</v>
          </cell>
          <cell r="AU147">
            <v>21</v>
          </cell>
          <cell r="AV147">
            <v>21</v>
          </cell>
          <cell r="AW147">
            <v>21</v>
          </cell>
          <cell r="AX147">
            <v>21</v>
          </cell>
          <cell r="AY147">
            <v>21</v>
          </cell>
          <cell r="AZ147">
            <v>21</v>
          </cell>
          <cell r="BA147">
            <v>21</v>
          </cell>
          <cell r="BB147">
            <v>21</v>
          </cell>
          <cell r="BC147">
            <v>21</v>
          </cell>
          <cell r="BD147">
            <v>21</v>
          </cell>
          <cell r="BE147">
            <v>21</v>
          </cell>
          <cell r="BF147">
            <v>21</v>
          </cell>
          <cell r="BG147">
            <v>21</v>
          </cell>
          <cell r="BH147">
            <v>21</v>
          </cell>
          <cell r="BI147">
            <v>21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</row>
        <row r="157"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</row>
      </sheetData>
      <sheetData sheetId="32">
        <row r="12">
          <cell r="G12">
            <v>393241.70410434081</v>
          </cell>
          <cell r="H12">
            <v>388331.982916295</v>
          </cell>
          <cell r="I12">
            <v>450279.78117993905</v>
          </cell>
          <cell r="J12">
            <v>530768.03229514824</v>
          </cell>
          <cell r="K12">
            <v>565005.32011152117</v>
          </cell>
          <cell r="L12">
            <v>578834.3511051049</v>
          </cell>
          <cell r="M12">
            <v>512054.86589968979</v>
          </cell>
          <cell r="N12">
            <v>490956.67572777841</v>
          </cell>
          <cell r="O12">
            <v>595170.1970992008</v>
          </cell>
          <cell r="P12">
            <v>665004.7486858184</v>
          </cell>
          <cell r="Q12">
            <v>618049.8722574407</v>
          </cell>
          <cell r="R12">
            <v>636798.41982495517</v>
          </cell>
          <cell r="S12">
            <v>700062.22938582732</v>
          </cell>
          <cell r="T12">
            <v>682234.48109649401</v>
          </cell>
          <cell r="U12">
            <v>676399.67278294859</v>
          </cell>
          <cell r="V12">
            <v>670682.23614844109</v>
          </cell>
          <cell r="W12">
            <v>671516.13686644996</v>
          </cell>
          <cell r="X12">
            <v>661472.3378414762</v>
          </cell>
          <cell r="Y12">
            <v>604087.51468836563</v>
          </cell>
          <cell r="Z12">
            <v>509167.78847823088</v>
          </cell>
          <cell r="AA12">
            <v>470354.15648408281</v>
          </cell>
          <cell r="AB12">
            <v>452892.42532644625</v>
          </cell>
          <cell r="AC12">
            <v>543011.6884036652</v>
          </cell>
          <cell r="AD12">
            <v>554699.81136665598</v>
          </cell>
          <cell r="AE12">
            <v>622823.76224902773</v>
          </cell>
          <cell r="AF12">
            <v>635706.61678209819</v>
          </cell>
          <cell r="AG12">
            <v>652439.9564901354</v>
          </cell>
          <cell r="AH12">
            <v>666879.47491637303</v>
          </cell>
          <cell r="AI12">
            <v>668780.99887986644</v>
          </cell>
          <cell r="AJ12">
            <v>635837.1692415406</v>
          </cell>
          <cell r="AK12">
            <v>587762.49920360825</v>
          </cell>
          <cell r="AL12">
            <v>486466.53827703936</v>
          </cell>
          <cell r="AM12">
            <v>405574.50147326518</v>
          </cell>
          <cell r="AN12">
            <v>335421.9731751908</v>
          </cell>
          <cell r="AO12">
            <v>371251.27713420929</v>
          </cell>
          <cell r="AP12">
            <v>394960.50115090376</v>
          </cell>
          <cell r="AQ12">
            <v>395875.72697823605</v>
          </cell>
          <cell r="AR12">
            <v>438201.29746040195</v>
          </cell>
          <cell r="AS12">
            <v>471150.47268506052</v>
          </cell>
          <cell r="AT12">
            <v>469673.80599985644</v>
          </cell>
          <cell r="AU12">
            <v>505054.18026802194</v>
          </cell>
          <cell r="AV12">
            <v>457907.12428479583</v>
          </cell>
          <cell r="AW12">
            <v>370096.03075674834</v>
          </cell>
          <cell r="AX12">
            <v>382389.04656067013</v>
          </cell>
          <cell r="AY12">
            <v>389928.40154340275</v>
          </cell>
          <cell r="AZ12">
            <v>400027.73939794517</v>
          </cell>
          <cell r="BA12">
            <v>441291.25670317223</v>
          </cell>
          <cell r="BB12">
            <v>383378.02768249926</v>
          </cell>
          <cell r="BC12">
            <v>390271.25733454828</v>
          </cell>
          <cell r="BD12">
            <v>360546.51830717851</v>
          </cell>
          <cell r="BE12">
            <v>253905.55616196251</v>
          </cell>
          <cell r="BF12">
            <v>193956.66832000151</v>
          </cell>
          <cell r="BG12">
            <v>251935.21240095823</v>
          </cell>
          <cell r="BH12">
            <v>272993.88161835866</v>
          </cell>
          <cell r="BI12">
            <v>0</v>
          </cell>
        </row>
        <row r="14">
          <cell r="G14">
            <v>97.738164895191261</v>
          </cell>
          <cell r="H14">
            <v>113.37627127842187</v>
          </cell>
          <cell r="I14">
            <v>156.38106383230601</v>
          </cell>
          <cell r="J14">
            <v>166.15488032182515</v>
          </cell>
          <cell r="K14">
            <v>138.39724149159082</v>
          </cell>
          <cell r="L14">
            <v>105.1662654272258</v>
          </cell>
          <cell r="M14">
            <v>148.95296330027148</v>
          </cell>
          <cell r="N14">
            <v>168.10964361972896</v>
          </cell>
          <cell r="O14">
            <v>207.98681489696699</v>
          </cell>
          <cell r="P14">
            <v>245.90922287630121</v>
          </cell>
          <cell r="Q14">
            <v>213.25487944890929</v>
          </cell>
          <cell r="R14">
            <v>194.26028921023359</v>
          </cell>
          <cell r="S14">
            <v>237.2763560276839</v>
          </cell>
          <cell r="T14">
            <v>226.75254255684374</v>
          </cell>
          <cell r="U14">
            <v>226.75254255684374</v>
          </cell>
          <cell r="V14">
            <v>38.946887853029885</v>
          </cell>
          <cell r="W14">
            <v>58</v>
          </cell>
          <cell r="X14">
            <v>29.200000000000003</v>
          </cell>
          <cell r="Y14">
            <v>51.765000000000001</v>
          </cell>
          <cell r="Z14">
            <v>50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</row>
        <row r="17">
          <cell r="G17">
            <v>97.738164895191261</v>
          </cell>
          <cell r="H17">
            <v>113.37627127842187</v>
          </cell>
          <cell r="I17">
            <v>156.38106383230601</v>
          </cell>
          <cell r="J17">
            <v>166.15488032182515</v>
          </cell>
          <cell r="K17">
            <v>138.39724149159082</v>
          </cell>
          <cell r="L17">
            <v>105.1662654272258</v>
          </cell>
          <cell r="M17">
            <v>148.95296330027148</v>
          </cell>
          <cell r="N17">
            <v>168.10964361972896</v>
          </cell>
          <cell r="O17">
            <v>207.98681489696699</v>
          </cell>
          <cell r="P17">
            <v>245.90922287630121</v>
          </cell>
          <cell r="Q17">
            <v>213.25487944890929</v>
          </cell>
          <cell r="R17">
            <v>194.26028921023359</v>
          </cell>
          <cell r="S17">
            <v>237.2763560276839</v>
          </cell>
          <cell r="T17">
            <v>226.75254255684374</v>
          </cell>
          <cell r="U17">
            <v>226.75254255684374</v>
          </cell>
          <cell r="V17">
            <v>38.946887853029885</v>
          </cell>
          <cell r="W17">
            <v>58</v>
          </cell>
          <cell r="X17">
            <v>29.200000000000003</v>
          </cell>
          <cell r="Y17">
            <v>51.765000000000001</v>
          </cell>
          <cell r="Z17">
            <v>50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389.17280970766694</v>
          </cell>
          <cell r="R19">
            <v>389.17280970766694</v>
          </cell>
          <cell r="S19">
            <v>389.17280970766694</v>
          </cell>
          <cell r="T19">
            <v>389.17280970766694</v>
          </cell>
          <cell r="U19">
            <v>389.17280970766694</v>
          </cell>
          <cell r="V19">
            <v>281.10000000000002</v>
          </cell>
          <cell r="W19">
            <v>281.10000000000002</v>
          </cell>
          <cell r="X19">
            <v>281.10000000000002</v>
          </cell>
          <cell r="Y19">
            <v>281.10000000000002</v>
          </cell>
          <cell r="Z19">
            <v>281.10000000000002</v>
          </cell>
          <cell r="AA19">
            <v>281.10000000000002</v>
          </cell>
          <cell r="AB19">
            <v>281.10000000000002</v>
          </cell>
          <cell r="AC19">
            <v>281.10000000000002</v>
          </cell>
          <cell r="AD19">
            <v>89.9</v>
          </cell>
          <cell r="AE19">
            <v>158.5</v>
          </cell>
          <cell r="AF19">
            <v>37.783505023800004</v>
          </cell>
          <cell r="AG19">
            <v>37.783505023800004</v>
          </cell>
          <cell r="AH19">
            <v>37.783505023800004</v>
          </cell>
          <cell r="AI19">
            <v>39.721137899100015</v>
          </cell>
          <cell r="AJ19">
            <v>38.5850832904</v>
          </cell>
          <cell r="AK19">
            <v>40.549151670299999</v>
          </cell>
          <cell r="AL19">
            <v>40.549151670299999</v>
          </cell>
          <cell r="AM19">
            <v>40.549151670299999</v>
          </cell>
          <cell r="AN19">
            <v>40.549151670299999</v>
          </cell>
          <cell r="AO19">
            <v>40.549151670299999</v>
          </cell>
          <cell r="AP19">
            <v>40.549151670299999</v>
          </cell>
          <cell r="AQ19">
            <v>34.785091519000005</v>
          </cell>
          <cell r="AR19">
            <v>48.5</v>
          </cell>
          <cell r="AS19">
            <v>25.187659171000004</v>
          </cell>
          <cell r="AT19">
            <v>21.988515055000001</v>
          </cell>
          <cell r="AU19">
            <v>16.599594608572239</v>
          </cell>
          <cell r="AV19">
            <v>8.2913391969999992</v>
          </cell>
          <cell r="AW19">
            <v>4.8704056780000009</v>
          </cell>
          <cell r="AX19">
            <v>4.339455289</v>
          </cell>
          <cell r="AY19">
            <v>3.8891555920000003</v>
          </cell>
          <cell r="AZ19">
            <v>3.4388558950000006</v>
          </cell>
          <cell r="BA19">
            <v>107.65971263200001</v>
          </cell>
          <cell r="BB19">
            <v>107.65971263200001</v>
          </cell>
          <cell r="BC19">
            <v>107.65971263200001</v>
          </cell>
          <cell r="BD19">
            <v>107.65971263200001</v>
          </cell>
          <cell r="BE19">
            <v>107.65971263200001</v>
          </cell>
          <cell r="BF19">
            <v>107.65971263200001</v>
          </cell>
          <cell r="BG19">
            <v>107.65971263200001</v>
          </cell>
          <cell r="BH19">
            <v>107.95467074880001</v>
          </cell>
          <cell r="BI19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389.17280970766694</v>
          </cell>
          <cell r="R22">
            <v>389.17280970766694</v>
          </cell>
          <cell r="S22">
            <v>389.17280970766694</v>
          </cell>
          <cell r="T22">
            <v>389.17280970766694</v>
          </cell>
          <cell r="U22">
            <v>389.17280970766694</v>
          </cell>
          <cell r="V22">
            <v>281.10000000000002</v>
          </cell>
          <cell r="W22">
            <v>281.10000000000002</v>
          </cell>
          <cell r="X22">
            <v>281.10000000000002</v>
          </cell>
          <cell r="Y22">
            <v>281.10000000000002</v>
          </cell>
          <cell r="Z22">
            <v>281.10000000000002</v>
          </cell>
          <cell r="AA22">
            <v>281.10000000000002</v>
          </cell>
          <cell r="AB22">
            <v>281.10000000000002</v>
          </cell>
          <cell r="AC22">
            <v>281.10000000000002</v>
          </cell>
          <cell r="AD22">
            <v>89.9</v>
          </cell>
          <cell r="AE22">
            <v>158.5</v>
          </cell>
          <cell r="AF22">
            <v>37.783505023800004</v>
          </cell>
          <cell r="AG22">
            <v>37.783505023800004</v>
          </cell>
          <cell r="AH22">
            <v>37.783505023800004</v>
          </cell>
          <cell r="AI22">
            <v>39.721137899100015</v>
          </cell>
          <cell r="AJ22">
            <v>38.5850832904</v>
          </cell>
          <cell r="AK22">
            <v>40.549151670299999</v>
          </cell>
          <cell r="AL22">
            <v>40.549151670299999</v>
          </cell>
          <cell r="AM22">
            <v>40.549151670299999</v>
          </cell>
          <cell r="AN22">
            <v>40.549151670299999</v>
          </cell>
          <cell r="AO22">
            <v>40.549151670299999</v>
          </cell>
          <cell r="AP22">
            <v>40.549151670299999</v>
          </cell>
          <cell r="AQ22">
            <v>34.785091519000005</v>
          </cell>
          <cell r="AR22">
            <v>48.5</v>
          </cell>
          <cell r="AS22">
            <v>25.187659171000004</v>
          </cell>
          <cell r="AT22">
            <v>21.988515055000001</v>
          </cell>
          <cell r="AU22">
            <v>16.599594608572239</v>
          </cell>
          <cell r="AV22">
            <v>8.2913391969999992</v>
          </cell>
          <cell r="AW22">
            <v>4.8704056780000009</v>
          </cell>
          <cell r="AX22">
            <v>4.339455289</v>
          </cell>
          <cell r="AY22">
            <v>3.8891555920000003</v>
          </cell>
          <cell r="AZ22">
            <v>3.4388558950000006</v>
          </cell>
          <cell r="BA22">
            <v>107.65971263200001</v>
          </cell>
          <cell r="BB22">
            <v>107.65971263200001</v>
          </cell>
          <cell r="BC22">
            <v>107.65971263200001</v>
          </cell>
          <cell r="BD22">
            <v>107.65971263200001</v>
          </cell>
          <cell r="BE22">
            <v>107.65971263200001</v>
          </cell>
          <cell r="BF22">
            <v>107.65971263200001</v>
          </cell>
          <cell r="BG22">
            <v>107.65971263200001</v>
          </cell>
          <cell r="BH22">
            <v>107.95467074880001</v>
          </cell>
          <cell r="BI22">
            <v>0</v>
          </cell>
        </row>
        <row r="24">
          <cell r="G24">
            <v>178.37087111601403</v>
          </cell>
          <cell r="H24">
            <v>178.37087111601403</v>
          </cell>
          <cell r="I24">
            <v>145.93980364037512</v>
          </cell>
          <cell r="J24">
            <v>188.74881270821848</v>
          </cell>
          <cell r="K24">
            <v>149.18291038793902</v>
          </cell>
          <cell r="L24">
            <v>165.39844412575846</v>
          </cell>
          <cell r="M24">
            <v>170.26310424710431</v>
          </cell>
          <cell r="N24">
            <v>175.12776436845013</v>
          </cell>
          <cell r="O24">
            <v>150.80446376172094</v>
          </cell>
          <cell r="P24">
            <v>161.50671602868178</v>
          </cell>
          <cell r="Q24">
            <v>175.61423038058473</v>
          </cell>
          <cell r="R24">
            <v>162.15533737819456</v>
          </cell>
          <cell r="S24">
            <v>178.37087111601403</v>
          </cell>
          <cell r="T24">
            <v>145.93980364037512</v>
          </cell>
          <cell r="U24">
            <v>16.215533737819456</v>
          </cell>
          <cell r="V24">
            <v>163.20934707115285</v>
          </cell>
          <cell r="W24">
            <v>135.56186204817067</v>
          </cell>
          <cell r="X24">
            <v>130.85935726420303</v>
          </cell>
          <cell r="Y24">
            <v>86.75310549733409</v>
          </cell>
          <cell r="Z24">
            <v>77.834561941533394</v>
          </cell>
          <cell r="AA24">
            <v>82.69922206287923</v>
          </cell>
          <cell r="AB24">
            <v>111.88718279095426</v>
          </cell>
          <cell r="AC24">
            <v>108.64407604339036</v>
          </cell>
          <cell r="AD24">
            <v>106.53605665747384</v>
          </cell>
          <cell r="AE24">
            <v>102.64432856039716</v>
          </cell>
          <cell r="AF24">
            <v>110.5125628442408</v>
          </cell>
          <cell r="AG24">
            <v>111.19678023270153</v>
          </cell>
          <cell r="AH24">
            <v>145.41097837327942</v>
          </cell>
          <cell r="AI24">
            <v>140.37823570157775</v>
          </cell>
          <cell r="AJ24">
            <v>149.16017524741997</v>
          </cell>
          <cell r="AK24">
            <v>145.88986969041474</v>
          </cell>
          <cell r="AL24">
            <v>112.38867955601275</v>
          </cell>
          <cell r="AM24">
            <v>118.95077771002074</v>
          </cell>
          <cell r="AN24">
            <v>148.83751135988868</v>
          </cell>
          <cell r="AO24">
            <v>141.63707875225992</v>
          </cell>
          <cell r="AP24">
            <v>126.49095305426482</v>
          </cell>
          <cell r="AQ24">
            <v>140.53188028896574</v>
          </cell>
          <cell r="AR24">
            <v>145.45333762824052</v>
          </cell>
          <cell r="AS24">
            <v>119.16779998442826</v>
          </cell>
          <cell r="AT24">
            <v>149.15826677497807</v>
          </cell>
          <cell r="AU24">
            <v>145.67395998288757</v>
          </cell>
          <cell r="AV24">
            <v>85.588514131684647</v>
          </cell>
          <cell r="AW24">
            <v>143.02117658452647</v>
          </cell>
          <cell r="AX24">
            <v>114.85888114468304</v>
          </cell>
          <cell r="AY24">
            <v>138.0383418934108</v>
          </cell>
          <cell r="AZ24">
            <v>154.06282117318534</v>
          </cell>
          <cell r="BA24">
            <v>152.30602612171151</v>
          </cell>
          <cell r="BB24">
            <v>128.63377891649569</v>
          </cell>
          <cell r="BC24">
            <v>152.90593755832489</v>
          </cell>
          <cell r="BD24">
            <v>104.21941555940769</v>
          </cell>
          <cell r="BE24">
            <v>146.31452936364437</v>
          </cell>
          <cell r="BF24">
            <v>151.30167618426731</v>
          </cell>
          <cell r="BG24">
            <v>150.74595179000301</v>
          </cell>
          <cell r="BH24">
            <v>148.04782302629164</v>
          </cell>
          <cell r="BI24">
            <v>0</v>
          </cell>
        </row>
        <row r="27">
          <cell r="G27">
            <v>178.37087111601403</v>
          </cell>
          <cell r="H27">
            <v>178.37087111601403</v>
          </cell>
          <cell r="I27">
            <v>145.93980364037512</v>
          </cell>
          <cell r="J27">
            <v>188.74881270821848</v>
          </cell>
          <cell r="K27">
            <v>149.18291038793902</v>
          </cell>
          <cell r="L27">
            <v>165.39844412575846</v>
          </cell>
          <cell r="M27">
            <v>170.26310424710431</v>
          </cell>
          <cell r="N27">
            <v>175.12776436845013</v>
          </cell>
          <cell r="O27">
            <v>150.80446376172094</v>
          </cell>
          <cell r="P27">
            <v>161.50671602868178</v>
          </cell>
          <cell r="Q27">
            <v>175.61423038058473</v>
          </cell>
          <cell r="R27">
            <v>162.15533737819456</v>
          </cell>
          <cell r="S27">
            <v>178.37087111601403</v>
          </cell>
          <cell r="T27">
            <v>145.93980364037512</v>
          </cell>
          <cell r="U27">
            <v>16.215533737819456</v>
          </cell>
          <cell r="V27">
            <v>163.20934707115285</v>
          </cell>
          <cell r="W27">
            <v>135.56186204817067</v>
          </cell>
          <cell r="X27">
            <v>130.85935726420303</v>
          </cell>
          <cell r="Y27">
            <v>86.75310549733409</v>
          </cell>
          <cell r="Z27">
            <v>77.834561941533394</v>
          </cell>
          <cell r="AA27">
            <v>82.69922206287923</v>
          </cell>
          <cell r="AB27">
            <v>111.88718279095426</v>
          </cell>
          <cell r="AC27">
            <v>108.64407604339036</v>
          </cell>
          <cell r="AD27">
            <v>106.53605665747384</v>
          </cell>
          <cell r="AE27">
            <v>102.64432856039716</v>
          </cell>
          <cell r="AF27">
            <v>110.5125628442408</v>
          </cell>
          <cell r="AG27">
            <v>111.19678023270153</v>
          </cell>
          <cell r="AH27">
            <v>145.41097837327942</v>
          </cell>
          <cell r="AI27">
            <v>140.37823570157775</v>
          </cell>
          <cell r="AJ27">
            <v>149.16017524741997</v>
          </cell>
          <cell r="AK27">
            <v>145.88986969041474</v>
          </cell>
          <cell r="AL27">
            <v>112.38867955601275</v>
          </cell>
          <cell r="AM27">
            <v>118.95077771002074</v>
          </cell>
          <cell r="AN27">
            <v>148.83751135988868</v>
          </cell>
          <cell r="AO27">
            <v>141.63707875225992</v>
          </cell>
          <cell r="AP27">
            <v>126.49095305426482</v>
          </cell>
          <cell r="AQ27">
            <v>140.53188028896574</v>
          </cell>
          <cell r="AR27">
            <v>145.45333762824052</v>
          </cell>
          <cell r="AS27">
            <v>119.16779998442826</v>
          </cell>
          <cell r="AT27">
            <v>149.15826677497807</v>
          </cell>
          <cell r="AU27">
            <v>145.67395998288757</v>
          </cell>
          <cell r="AV27">
            <v>85.588514131684647</v>
          </cell>
          <cell r="AW27">
            <v>143.02117658452647</v>
          </cell>
          <cell r="AX27">
            <v>114.85888114468304</v>
          </cell>
          <cell r="AY27">
            <v>138.0383418934108</v>
          </cell>
          <cell r="AZ27">
            <v>154.06282117318534</v>
          </cell>
          <cell r="BA27">
            <v>152.30602612171151</v>
          </cell>
          <cell r="BB27">
            <v>128.63377891649569</v>
          </cell>
          <cell r="BC27">
            <v>152.90593755832489</v>
          </cell>
          <cell r="BD27">
            <v>104.21941555940769</v>
          </cell>
          <cell r="BE27">
            <v>146.31452936364437</v>
          </cell>
          <cell r="BF27">
            <v>151.30167618426731</v>
          </cell>
          <cell r="BG27">
            <v>150.74595179000301</v>
          </cell>
          <cell r="BH27">
            <v>148.04782302629164</v>
          </cell>
          <cell r="BI27">
            <v>0</v>
          </cell>
        </row>
        <row r="29">
          <cell r="G29">
            <v>391650.8092967</v>
          </cell>
          <cell r="H29">
            <v>386411.7572845</v>
          </cell>
          <cell r="I29">
            <v>448525.53773680003</v>
          </cell>
          <cell r="J29">
            <v>523467.6494235</v>
          </cell>
          <cell r="K29">
            <v>550983.80524030002</v>
          </cell>
          <cell r="L29">
            <v>557325.55241389992</v>
          </cell>
          <cell r="M29">
            <v>488577.76484090002</v>
          </cell>
          <cell r="N29">
            <v>469539.23366350005</v>
          </cell>
          <cell r="O29">
            <v>572777.82238429994</v>
          </cell>
          <cell r="P29">
            <v>640654.23441589996</v>
          </cell>
          <cell r="Q29">
            <v>593180.54431700008</v>
          </cell>
          <cell r="R29">
            <v>613726.97352939995</v>
          </cell>
          <cell r="S29">
            <v>675920.07669349993</v>
          </cell>
          <cell r="T29">
            <v>656008.04279129999</v>
          </cell>
          <cell r="U29">
            <v>647242.60882419988</v>
          </cell>
          <cell r="V29">
            <v>649223.89289759996</v>
          </cell>
          <cell r="W29">
            <v>648201.39484730002</v>
          </cell>
          <cell r="X29">
            <v>635065.52607880009</v>
          </cell>
          <cell r="Y29">
            <v>576292.18571330002</v>
          </cell>
          <cell r="Z29">
            <v>485348.370979</v>
          </cell>
          <cell r="AA29">
            <v>443290.73515259998</v>
          </cell>
          <cell r="AB29">
            <v>426063.82906540012</v>
          </cell>
          <cell r="AC29">
            <v>516424.62136649998</v>
          </cell>
          <cell r="AD29">
            <v>527433.35777190002</v>
          </cell>
          <cell r="AE29">
            <v>596923.33155030012</v>
          </cell>
          <cell r="AF29">
            <v>611262.03417769994</v>
          </cell>
          <cell r="AG29">
            <v>627490.51454959996</v>
          </cell>
          <cell r="AH29">
            <v>639213.00727549999</v>
          </cell>
          <cell r="AI29">
            <v>639314.18897690007</v>
          </cell>
          <cell r="AJ29">
            <v>604421.35314370005</v>
          </cell>
          <cell r="AK29">
            <v>557401.0188662</v>
          </cell>
          <cell r="AL29">
            <v>455313.51312770002</v>
          </cell>
          <cell r="AM29">
            <v>376648.96432929998</v>
          </cell>
          <cell r="AN29">
            <v>305689.49988899997</v>
          </cell>
          <cell r="AO29">
            <v>342494.99825840001</v>
          </cell>
          <cell r="AP29">
            <v>365744.63712850004</v>
          </cell>
          <cell r="AQ29">
            <v>366951.60305070004</v>
          </cell>
          <cell r="AR29">
            <v>410530.94175970001</v>
          </cell>
          <cell r="AS29">
            <v>443836.40510450007</v>
          </cell>
          <cell r="AT29">
            <v>443395.0572172</v>
          </cell>
          <cell r="AU29">
            <v>479195.68945169996</v>
          </cell>
          <cell r="AV29">
            <v>432802.97004599997</v>
          </cell>
          <cell r="AW29">
            <v>343930.25026880001</v>
          </cell>
          <cell r="AX29">
            <v>355448.83821419999</v>
          </cell>
          <cell r="AY29">
            <v>369298.38165159995</v>
          </cell>
          <cell r="AZ29">
            <v>379541.71559780004</v>
          </cell>
          <cell r="BA29">
            <v>421164.95318379998</v>
          </cell>
          <cell r="BB29">
            <v>362761.26071850001</v>
          </cell>
          <cell r="BC29">
            <v>369798.40000020002</v>
          </cell>
          <cell r="BD29">
            <v>358859.61048890004</v>
          </cell>
          <cell r="BE29">
            <v>251508.30007140004</v>
          </cell>
          <cell r="BF29">
            <v>192063.6002093</v>
          </cell>
          <cell r="BG29">
            <v>249582.05484149998</v>
          </cell>
          <cell r="BH29">
            <v>270701.16947870003</v>
          </cell>
          <cell r="BI29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</row>
        <row r="34">
          <cell r="G34">
            <v>391650.8092967</v>
          </cell>
          <cell r="H34">
            <v>386411.7572845</v>
          </cell>
          <cell r="I34">
            <v>448525.53773680003</v>
          </cell>
          <cell r="J34">
            <v>523467.6494235</v>
          </cell>
          <cell r="K34">
            <v>550983.80524030002</v>
          </cell>
          <cell r="L34">
            <v>557325.55241389992</v>
          </cell>
          <cell r="M34">
            <v>488577.76484090002</v>
          </cell>
          <cell r="N34">
            <v>469539.23366350005</v>
          </cell>
          <cell r="O34">
            <v>572777.82238429994</v>
          </cell>
          <cell r="P34">
            <v>640654.23441589996</v>
          </cell>
          <cell r="Q34">
            <v>593180.54431700008</v>
          </cell>
          <cell r="R34">
            <v>613726.97352939995</v>
          </cell>
          <cell r="S34">
            <v>675920.07669349993</v>
          </cell>
          <cell r="T34">
            <v>656008.04279129999</v>
          </cell>
          <cell r="U34">
            <v>647242.60882419988</v>
          </cell>
          <cell r="V34">
            <v>649223.89289759996</v>
          </cell>
          <cell r="W34">
            <v>648201.39484730002</v>
          </cell>
          <cell r="X34">
            <v>635065.52607880009</v>
          </cell>
          <cell r="Y34">
            <v>576292.18571330002</v>
          </cell>
          <cell r="Z34">
            <v>485348.370979</v>
          </cell>
          <cell r="AA34">
            <v>443290.73515259998</v>
          </cell>
          <cell r="AB34">
            <v>426063.82906540012</v>
          </cell>
          <cell r="AC34">
            <v>516424.62136649998</v>
          </cell>
          <cell r="AD34">
            <v>527433.35777190002</v>
          </cell>
          <cell r="AE34">
            <v>596923.33155030012</v>
          </cell>
          <cell r="AF34">
            <v>611262.03417769994</v>
          </cell>
          <cell r="AG34">
            <v>627490.51454959996</v>
          </cell>
          <cell r="AH34">
            <v>639213.00727549999</v>
          </cell>
          <cell r="AI34">
            <v>639314.18897690007</v>
          </cell>
          <cell r="AJ34">
            <v>604421.35314370005</v>
          </cell>
          <cell r="AK34">
            <v>557401.0188662</v>
          </cell>
          <cell r="AL34">
            <v>455313.51312770002</v>
          </cell>
          <cell r="AM34">
            <v>376648.96432929998</v>
          </cell>
          <cell r="AN34">
            <v>305689.49988899997</v>
          </cell>
          <cell r="AO34">
            <v>342494.99825840001</v>
          </cell>
          <cell r="AP34">
            <v>365744.63712850004</v>
          </cell>
          <cell r="AQ34">
            <v>366951.60305070004</v>
          </cell>
          <cell r="AR34">
            <v>410530.94175970001</v>
          </cell>
          <cell r="AS34">
            <v>443836.40510450007</v>
          </cell>
          <cell r="AT34">
            <v>443395.0572172</v>
          </cell>
          <cell r="AU34">
            <v>479195.68945169996</v>
          </cell>
          <cell r="AV34">
            <v>432802.97004599997</v>
          </cell>
          <cell r="AW34">
            <v>343930.25026880001</v>
          </cell>
          <cell r="AX34">
            <v>355448.83821419999</v>
          </cell>
          <cell r="AY34">
            <v>369298.38165159995</v>
          </cell>
          <cell r="AZ34">
            <v>379541.71559780004</v>
          </cell>
          <cell r="BA34">
            <v>421164.95318379998</v>
          </cell>
          <cell r="BB34">
            <v>362761.26071850001</v>
          </cell>
          <cell r="BC34">
            <v>369798.40000020002</v>
          </cell>
          <cell r="BD34">
            <v>358859.61048890004</v>
          </cell>
          <cell r="BE34">
            <v>251508.30007140004</v>
          </cell>
          <cell r="BF34">
            <v>192063.6002093</v>
          </cell>
          <cell r="BG34">
            <v>249582.05484149998</v>
          </cell>
          <cell r="BH34">
            <v>270701.16947870003</v>
          </cell>
          <cell r="BI34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</row>
        <row r="43">
          <cell r="G43">
            <v>1292.473664877627</v>
          </cell>
          <cell r="H43">
            <v>1604.4500667446405</v>
          </cell>
          <cell r="I43">
            <v>1426.1778371063472</v>
          </cell>
          <cell r="J43">
            <v>1649.0181241542139</v>
          </cell>
          <cell r="K43">
            <v>1292.473664877627</v>
          </cell>
          <cell r="L43">
            <v>1292.473664877627</v>
          </cell>
          <cell r="M43">
            <v>1381.6097796967738</v>
          </cell>
          <cell r="N43">
            <v>1693.5861815637872</v>
          </cell>
          <cell r="O43">
            <v>1604.4500667446405</v>
          </cell>
          <cell r="P43">
            <v>1604.4500667446405</v>
          </cell>
          <cell r="Q43">
            <v>2932.5781775499263</v>
          </cell>
          <cell r="R43">
            <v>2945.9485947727981</v>
          </cell>
          <cell r="S43">
            <v>3106.3936014472624</v>
          </cell>
          <cell r="T43">
            <v>3342.6043057180009</v>
          </cell>
          <cell r="U43">
            <v>3195.5297162664092</v>
          </cell>
          <cell r="V43">
            <v>2244.2840936136454</v>
          </cell>
          <cell r="W43">
            <v>2679.0029088985852</v>
          </cell>
          <cell r="X43">
            <v>2876.123866190665</v>
          </cell>
          <cell r="Y43">
            <v>3470.3448895940764</v>
          </cell>
          <cell r="Z43">
            <v>2710.9507867248449</v>
          </cell>
          <cell r="AA43">
            <v>2802.1633743223588</v>
          </cell>
          <cell r="AB43">
            <v>2828.3539600687559</v>
          </cell>
          <cell r="AC43">
            <v>2779.7825201639562</v>
          </cell>
          <cell r="AD43">
            <v>2947.4448763718101</v>
          </cell>
          <cell r="AE43">
            <v>3421.1677905593019</v>
          </cell>
          <cell r="AF43">
            <v>2830.1825795004916</v>
          </cell>
          <cell r="AG43">
            <v>2396.2242336887698</v>
          </cell>
          <cell r="AH43">
            <v>2424.2882235754951</v>
          </cell>
          <cell r="AI43">
            <v>2547.3703559045307</v>
          </cell>
          <cell r="AJ43">
            <v>2475.416442722541</v>
          </cell>
          <cell r="AK43">
            <v>2509.1166774994726</v>
          </cell>
          <cell r="AL43">
            <v>2535.9078293248335</v>
          </cell>
          <cell r="AM43">
            <v>2429.787687839847</v>
          </cell>
          <cell r="AN43">
            <v>2112.5867687507166</v>
          </cell>
          <cell r="AO43">
            <v>2314.3522450954665</v>
          </cell>
          <cell r="AP43">
            <v>2323.4255334710765</v>
          </cell>
          <cell r="AQ43">
            <v>1075.5891863189686</v>
          </cell>
          <cell r="AR43">
            <v>1069.5371892467083</v>
          </cell>
          <cell r="AS43">
            <v>1019.3773795413142</v>
          </cell>
          <cell r="AT43">
            <v>2077.9357406982444</v>
          </cell>
          <cell r="AU43">
            <v>1393.2249635894843</v>
          </cell>
          <cell r="AV43">
            <v>978.10774698001433</v>
          </cell>
          <cell r="AW43">
            <v>977.76533118579641</v>
          </cell>
          <cell r="AX43">
            <v>934.90971634416962</v>
          </cell>
          <cell r="AY43">
            <v>1337.8026119455801</v>
          </cell>
          <cell r="AZ43">
            <v>2138.0067486154194</v>
          </cell>
          <cell r="BA43">
            <v>2160.0096818236379</v>
          </cell>
          <cell r="BB43">
            <v>2189.3887748097072</v>
          </cell>
          <cell r="BC43">
            <v>1989.6658909271596</v>
          </cell>
          <cell r="BD43">
            <v>1343.0896025229656</v>
          </cell>
          <cell r="BE43">
            <v>2008.2586094642911</v>
          </cell>
          <cell r="BF43">
            <v>1346.674687453122</v>
          </cell>
          <cell r="BG43">
            <v>1877.03127644651</v>
          </cell>
          <cell r="BH43">
            <v>1954.02916831945</v>
          </cell>
          <cell r="BI43">
            <v>0</v>
          </cell>
        </row>
        <row r="45">
          <cell r="G45">
            <v>22.312106751965445</v>
          </cell>
          <cell r="H45">
            <v>24.028422655962785</v>
          </cell>
          <cell r="I45">
            <v>25.744738559960126</v>
          </cell>
          <cell r="J45">
            <v>27.461054463957467</v>
          </cell>
          <cell r="K45">
            <v>27.461054463957467</v>
          </cell>
          <cell r="L45">
            <v>14.76031677437714</v>
          </cell>
          <cell r="M45">
            <v>15.275211545576342</v>
          </cell>
          <cell r="N45">
            <v>15.61847472637581</v>
          </cell>
          <cell r="O45">
            <v>16.133369497575014</v>
          </cell>
          <cell r="P45">
            <v>16.648264268774216</v>
          </cell>
          <cell r="Q45">
            <v>18.707843353571025</v>
          </cell>
          <cell r="R45">
            <v>19.909264486369164</v>
          </cell>
          <cell r="S45">
            <v>20.939054028767568</v>
          </cell>
          <cell r="T45">
            <v>21.968843571165976</v>
          </cell>
          <cell r="U45">
            <v>28.393356480000001</v>
          </cell>
          <cell r="V45">
            <v>29.80292230335484</v>
          </cell>
          <cell r="W45">
            <v>31.077248203096776</v>
          </cell>
          <cell r="X45">
            <v>31.528539221290327</v>
          </cell>
          <cell r="Y45">
            <v>31.365979974193557</v>
          </cell>
          <cell r="Z45">
            <v>31.532150564516133</v>
          </cell>
          <cell r="AA45">
            <v>31.458735097583816</v>
          </cell>
          <cell r="AB45">
            <v>32.255118186451618</v>
          </cell>
          <cell r="AC45">
            <v>35.540440957874765</v>
          </cell>
          <cell r="AD45">
            <v>36.572661726729919</v>
          </cell>
          <cell r="AE45">
            <v>38.118579607843138</v>
          </cell>
          <cell r="AF45">
            <v>39.103957029702251</v>
          </cell>
          <cell r="AG45">
            <v>40.237421590123454</v>
          </cell>
          <cell r="AH45">
            <v>41.984933900435735</v>
          </cell>
          <cell r="AI45">
            <v>42.340173461147415</v>
          </cell>
          <cell r="AJ45">
            <v>43.65439658024691</v>
          </cell>
          <cell r="AK45">
            <v>45.924638548128243</v>
          </cell>
          <cell r="AL45">
            <v>49.179488788172044</v>
          </cell>
          <cell r="AM45">
            <v>52.249526745061729</v>
          </cell>
          <cell r="AN45">
            <v>55.499854409892471</v>
          </cell>
          <cell r="AO45">
            <v>59.740400291218648</v>
          </cell>
          <cell r="AP45">
            <v>65.398384208050743</v>
          </cell>
          <cell r="AQ45">
            <v>69.217769409043285</v>
          </cell>
          <cell r="AR45">
            <v>72.865173827037964</v>
          </cell>
          <cell r="AS45">
            <v>77.334741863679824</v>
          </cell>
          <cell r="AT45">
            <v>81.666260128205138</v>
          </cell>
          <cell r="AU45">
            <v>81.992298141025643</v>
          </cell>
          <cell r="AV45">
            <v>79.166638487179497</v>
          </cell>
          <cell r="AW45">
            <v>77.123574500000004</v>
          </cell>
          <cell r="AX45">
            <v>76.100293692307702</v>
          </cell>
          <cell r="AY45">
            <v>73.289782371794885</v>
          </cell>
          <cell r="AZ45">
            <v>74.515374461538471</v>
          </cell>
          <cell r="BA45">
            <v>75.328098794871806</v>
          </cell>
          <cell r="BB45">
            <v>75.084697641025642</v>
          </cell>
          <cell r="BC45">
            <v>75.625793230769247</v>
          </cell>
          <cell r="BD45">
            <v>74.359087564102566</v>
          </cell>
          <cell r="BE45">
            <v>77.443239102564107</v>
          </cell>
          <cell r="BF45">
            <v>79.557531666666662</v>
          </cell>
          <cell r="BG45">
            <v>81.710618589743589</v>
          </cell>
          <cell r="BH45">
            <v>82.68047756410256</v>
          </cell>
          <cell r="BI45">
            <v>0</v>
          </cell>
        </row>
        <row r="48">
          <cell r="G48">
            <v>1314.7857716295925</v>
          </cell>
          <cell r="H48">
            <v>1628.4784894006032</v>
          </cell>
          <cell r="I48">
            <v>1451.9225756663072</v>
          </cell>
          <cell r="J48">
            <v>1676.4791786181713</v>
          </cell>
          <cell r="K48">
            <v>1319.9347193415845</v>
          </cell>
          <cell r="L48">
            <v>1307.2339816520041</v>
          </cell>
          <cell r="M48">
            <v>1396.8849912423502</v>
          </cell>
          <cell r="N48">
            <v>1709.204656290163</v>
          </cell>
          <cell r="O48">
            <v>1620.5834362422154</v>
          </cell>
          <cell r="P48">
            <v>1621.0983310134147</v>
          </cell>
          <cell r="Q48">
            <v>2951.2860209034975</v>
          </cell>
          <cell r="R48">
            <v>2965.8578592591671</v>
          </cell>
          <cell r="S48">
            <v>3127.3326554760301</v>
          </cell>
          <cell r="T48">
            <v>3364.5731492891668</v>
          </cell>
          <cell r="U48">
            <v>3223.9230727464092</v>
          </cell>
          <cell r="V48">
            <v>2274.0870159170004</v>
          </cell>
          <cell r="W48">
            <v>2710.0801571016818</v>
          </cell>
          <cell r="X48">
            <v>2907.6524054119554</v>
          </cell>
          <cell r="Y48">
            <v>3501.71086956827</v>
          </cell>
          <cell r="Z48">
            <v>2742.482937289361</v>
          </cell>
          <cell r="AA48">
            <v>2833.6221094199427</v>
          </cell>
          <cell r="AB48">
            <v>2860.6090782552074</v>
          </cell>
          <cell r="AC48">
            <v>2815.3229611218308</v>
          </cell>
          <cell r="AD48">
            <v>2984.0175380985402</v>
          </cell>
          <cell r="AE48">
            <v>3459.2863701671449</v>
          </cell>
          <cell r="AF48">
            <v>2869.2865365301936</v>
          </cell>
          <cell r="AG48">
            <v>2436.4616552788934</v>
          </cell>
          <cell r="AH48">
            <v>2466.2731574759309</v>
          </cell>
          <cell r="AI48">
            <v>2589.7105293656782</v>
          </cell>
          <cell r="AJ48">
            <v>2519.070839302788</v>
          </cell>
          <cell r="AK48">
            <v>2555.041316047601</v>
          </cell>
          <cell r="AL48">
            <v>2585.0873181130055</v>
          </cell>
          <cell r="AM48">
            <v>2482.0372145849087</v>
          </cell>
          <cell r="AN48">
            <v>2168.0866231606092</v>
          </cell>
          <cell r="AO48">
            <v>2374.092645386685</v>
          </cell>
          <cell r="AP48">
            <v>2388.8239176791271</v>
          </cell>
          <cell r="AQ48">
            <v>1144.8069557280119</v>
          </cell>
          <cell r="AR48">
            <v>1142.4023630737463</v>
          </cell>
          <cell r="AS48">
            <v>1096.7121214049939</v>
          </cell>
          <cell r="AT48">
            <v>2159.6020008264495</v>
          </cell>
          <cell r="AU48">
            <v>1475.21726173051</v>
          </cell>
          <cell r="AV48">
            <v>1057.2743854671937</v>
          </cell>
          <cell r="AW48">
            <v>1054.8889056857963</v>
          </cell>
          <cell r="AX48">
            <v>1011.0100100364773</v>
          </cell>
          <cell r="AY48">
            <v>1411.092394317375</v>
          </cell>
          <cell r="AZ48">
            <v>2212.522123076958</v>
          </cell>
          <cell r="BA48">
            <v>2235.3377806185099</v>
          </cell>
          <cell r="BB48">
            <v>2264.473472450733</v>
          </cell>
          <cell r="BC48">
            <v>2065.291684157929</v>
          </cell>
          <cell r="BD48">
            <v>1417.4486900870681</v>
          </cell>
          <cell r="BE48">
            <v>2085.701848566855</v>
          </cell>
          <cell r="BF48">
            <v>1426.2322191197886</v>
          </cell>
          <cell r="BG48">
            <v>1958.7418950362535</v>
          </cell>
          <cell r="BH48">
            <v>2036.7096458835526</v>
          </cell>
          <cell r="BI48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5269.0000000000009</v>
          </cell>
          <cell r="K50">
            <v>12413.999999999998</v>
          </cell>
          <cell r="L50">
            <v>19930.999999999996</v>
          </cell>
          <cell r="M50">
            <v>21761</v>
          </cell>
          <cell r="N50">
            <v>19365</v>
          </cell>
          <cell r="O50">
            <v>20413</v>
          </cell>
          <cell r="P50">
            <v>22322</v>
          </cell>
          <cell r="Q50">
            <v>21140</v>
          </cell>
          <cell r="R50">
            <v>19360</v>
          </cell>
          <cell r="S50">
            <v>20209.999999999996</v>
          </cell>
          <cell r="T50">
            <v>22099.999999999996</v>
          </cell>
          <cell r="U50">
            <v>25301</v>
          </cell>
          <cell r="V50">
            <v>18701</v>
          </cell>
          <cell r="W50">
            <v>20130</v>
          </cell>
          <cell r="X50">
            <v>23058</v>
          </cell>
          <cell r="Y50">
            <v>23874</v>
          </cell>
          <cell r="Z50">
            <v>20668</v>
          </cell>
          <cell r="AA50">
            <v>23866</v>
          </cell>
          <cell r="AB50">
            <v>23575</v>
          </cell>
          <cell r="AC50">
            <v>23382</v>
          </cell>
          <cell r="AD50">
            <v>24086</v>
          </cell>
          <cell r="AE50">
            <v>22180</v>
          </cell>
          <cell r="AF50">
            <v>21427</v>
          </cell>
          <cell r="AG50">
            <v>22364</v>
          </cell>
          <cell r="AH50">
            <v>25017</v>
          </cell>
          <cell r="AI50">
            <v>26697</v>
          </cell>
          <cell r="AJ50">
            <v>28709</v>
          </cell>
          <cell r="AK50">
            <v>27620</v>
          </cell>
          <cell r="AL50">
            <v>28415</v>
          </cell>
          <cell r="AM50">
            <v>26284</v>
          </cell>
          <cell r="AN50">
            <v>27375</v>
          </cell>
          <cell r="AO50">
            <v>26200</v>
          </cell>
          <cell r="AP50">
            <v>26660</v>
          </cell>
          <cell r="AQ50">
            <v>27604</v>
          </cell>
          <cell r="AR50">
            <v>26334</v>
          </cell>
          <cell r="AS50">
            <v>26073</v>
          </cell>
          <cell r="AT50">
            <v>23948</v>
          </cell>
          <cell r="AU50">
            <v>24221</v>
          </cell>
          <cell r="AV50">
            <v>23953</v>
          </cell>
          <cell r="AW50">
            <v>24963</v>
          </cell>
          <cell r="AX50">
            <v>25810</v>
          </cell>
          <cell r="AY50">
            <v>19077</v>
          </cell>
          <cell r="AZ50">
            <v>18116</v>
          </cell>
          <cell r="BA50">
            <v>17631</v>
          </cell>
          <cell r="BB50">
            <v>18116</v>
          </cell>
          <cell r="BC50">
            <v>18147</v>
          </cell>
          <cell r="BD50">
            <v>57.58</v>
          </cell>
          <cell r="BE50">
            <v>57.58</v>
          </cell>
          <cell r="BF50">
            <v>207.87450276543854</v>
          </cell>
          <cell r="BG50">
            <v>136.01000000000002</v>
          </cell>
          <cell r="BH50">
            <v>0</v>
          </cell>
          <cell r="BI50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5269.0000000000009</v>
          </cell>
          <cell r="K55">
            <v>12413.999999999998</v>
          </cell>
          <cell r="L55">
            <v>19930.999999999996</v>
          </cell>
          <cell r="M55">
            <v>21761</v>
          </cell>
          <cell r="N55">
            <v>19365</v>
          </cell>
          <cell r="O55">
            <v>20413</v>
          </cell>
          <cell r="P55">
            <v>22322</v>
          </cell>
          <cell r="Q55">
            <v>21140</v>
          </cell>
          <cell r="R55">
            <v>19360</v>
          </cell>
          <cell r="S55">
            <v>20209.999999999996</v>
          </cell>
          <cell r="T55">
            <v>22099.999999999996</v>
          </cell>
          <cell r="U55">
            <v>25301</v>
          </cell>
          <cell r="V55">
            <v>18701</v>
          </cell>
          <cell r="W55">
            <v>20130</v>
          </cell>
          <cell r="X55">
            <v>23058</v>
          </cell>
          <cell r="Y55">
            <v>23874</v>
          </cell>
          <cell r="Z55">
            <v>20668</v>
          </cell>
          <cell r="AA55">
            <v>23866</v>
          </cell>
          <cell r="AB55">
            <v>23575</v>
          </cell>
          <cell r="AC55">
            <v>23382</v>
          </cell>
          <cell r="AD55">
            <v>24086</v>
          </cell>
          <cell r="AE55">
            <v>22180</v>
          </cell>
          <cell r="AF55">
            <v>21427</v>
          </cell>
          <cell r="AG55">
            <v>22364</v>
          </cell>
          <cell r="AH55">
            <v>25017</v>
          </cell>
          <cell r="AI55">
            <v>26697</v>
          </cell>
          <cell r="AJ55">
            <v>28709</v>
          </cell>
          <cell r="AK55">
            <v>27620</v>
          </cell>
          <cell r="AL55">
            <v>28415</v>
          </cell>
          <cell r="AM55">
            <v>26284</v>
          </cell>
          <cell r="AN55">
            <v>27375</v>
          </cell>
          <cell r="AO55">
            <v>26200</v>
          </cell>
          <cell r="AP55">
            <v>26660</v>
          </cell>
          <cell r="AQ55">
            <v>27604</v>
          </cell>
          <cell r="AR55">
            <v>26334</v>
          </cell>
          <cell r="AS55">
            <v>26073</v>
          </cell>
          <cell r="AT55">
            <v>23948</v>
          </cell>
          <cell r="AU55">
            <v>24221</v>
          </cell>
          <cell r="AV55">
            <v>23953</v>
          </cell>
          <cell r="AW55">
            <v>24963</v>
          </cell>
          <cell r="AX55">
            <v>25810</v>
          </cell>
          <cell r="AY55">
            <v>19077</v>
          </cell>
          <cell r="AZ55">
            <v>18116</v>
          </cell>
          <cell r="BA55">
            <v>17631</v>
          </cell>
          <cell r="BB55">
            <v>18116</v>
          </cell>
          <cell r="BC55">
            <v>18147</v>
          </cell>
          <cell r="BD55">
            <v>57.58</v>
          </cell>
          <cell r="BE55">
            <v>57.58</v>
          </cell>
          <cell r="BF55">
            <v>207.87450276543854</v>
          </cell>
          <cell r="BG55">
            <v>136.01000000000002</v>
          </cell>
          <cell r="BH55">
            <v>0</v>
          </cell>
          <cell r="BI55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</row>
      </sheetData>
      <sheetData sheetId="33">
        <row r="12">
          <cell r="G12">
            <v>311.15891010428641</v>
          </cell>
          <cell r="H12">
            <v>992.13676631725502</v>
          </cell>
          <cell r="I12">
            <v>-343.09102691619137</v>
          </cell>
          <cell r="J12">
            <v>54.610218964625801</v>
          </cell>
          <cell r="K12">
            <v>-2430.1131707032227</v>
          </cell>
          <cell r="L12">
            <v>-1080.422292863947</v>
          </cell>
          <cell r="M12">
            <v>223.63362681916192</v>
          </cell>
          <cell r="N12">
            <v>-299.7577670748251</v>
          </cell>
          <cell r="O12">
            <v>2901.3394271617844</v>
          </cell>
          <cell r="P12">
            <v>1283.2881784242136</v>
          </cell>
          <cell r="Q12">
            <v>-1904.3211962797504</v>
          </cell>
          <cell r="R12">
            <v>-2094.2057836092399</v>
          </cell>
          <cell r="S12">
            <v>-876.26361746639486</v>
          </cell>
          <cell r="T12">
            <v>-1288.5398552006818</v>
          </cell>
          <cell r="U12">
            <v>-1251.970767038094</v>
          </cell>
          <cell r="V12">
            <v>-1376.50174080325</v>
          </cell>
          <cell r="W12">
            <v>-1484.3959369995237</v>
          </cell>
          <cell r="X12">
            <v>-645.0930452583907</v>
          </cell>
          <cell r="Y12">
            <v>1250.4554205452987</v>
          </cell>
          <cell r="Z12">
            <v>1105.4343969221445</v>
          </cell>
          <cell r="AA12">
            <v>-135.65298464557236</v>
          </cell>
          <cell r="AB12">
            <v>-1962.2447545648661</v>
          </cell>
          <cell r="AC12">
            <v>-1706.1594128599418</v>
          </cell>
          <cell r="AD12">
            <v>805.29538420610788</v>
          </cell>
          <cell r="AE12">
            <v>-1999.8419728469926</v>
          </cell>
          <cell r="AF12">
            <v>141.08992550144194</v>
          </cell>
          <cell r="AG12">
            <v>-1885.0636622895545</v>
          </cell>
          <cell r="AH12">
            <v>-3421.8549716389125</v>
          </cell>
          <cell r="AI12">
            <v>-1323.4412754861751</v>
          </cell>
          <cell r="AJ12">
            <v>1045.1745185567274</v>
          </cell>
          <cell r="AK12">
            <v>-383.98715278306372</v>
          </cell>
          <cell r="AL12">
            <v>-2001.4656651779324</v>
          </cell>
          <cell r="AM12">
            <v>396.27615715100183</v>
          </cell>
          <cell r="AN12">
            <v>1679.8165477478151</v>
          </cell>
          <cell r="AO12">
            <v>-1504.7049858323726</v>
          </cell>
          <cell r="AP12">
            <v>-684.5286085432117</v>
          </cell>
          <cell r="AQ12">
            <v>150.36295732120743</v>
          </cell>
          <cell r="AR12">
            <v>-537.37703778226751</v>
          </cell>
          <cell r="AS12">
            <v>969.48219686797711</v>
          </cell>
          <cell r="AT12">
            <v>-504.62325386265093</v>
          </cell>
          <cell r="AU12">
            <v>157.60547994466015</v>
          </cell>
          <cell r="AV12">
            <v>454.80844449197411</v>
          </cell>
          <cell r="AW12">
            <v>-1675.2760672165209</v>
          </cell>
          <cell r="AX12">
            <v>1291.7233529625564</v>
          </cell>
          <cell r="AY12">
            <v>28.189590687307827</v>
          </cell>
          <cell r="AZ12">
            <v>94.037076147449625</v>
          </cell>
          <cell r="BA12">
            <v>541.27544532351385</v>
          </cell>
          <cell r="BB12">
            <v>892.23063434998676</v>
          </cell>
          <cell r="BC12">
            <v>1251.9459451888515</v>
          </cell>
          <cell r="BD12">
            <v>1895.1762828424453</v>
          </cell>
          <cell r="BE12">
            <v>-769.92990513975792</v>
          </cell>
          <cell r="BF12">
            <v>-89.528470901193941</v>
          </cell>
          <cell r="BG12">
            <v>329.12844443965241</v>
          </cell>
          <cell r="BH12">
            <v>1220.0184959266671</v>
          </cell>
          <cell r="BI12">
            <v>0</v>
          </cell>
        </row>
        <row r="16">
          <cell r="G16">
            <v>4606</v>
          </cell>
          <cell r="H16">
            <v>3774</v>
          </cell>
          <cell r="I16">
            <v>5716</v>
          </cell>
          <cell r="J16">
            <v>3672</v>
          </cell>
          <cell r="K16">
            <v>3363</v>
          </cell>
          <cell r="L16">
            <v>3641</v>
          </cell>
          <cell r="M16">
            <v>954</v>
          </cell>
          <cell r="N16">
            <v>4236</v>
          </cell>
          <cell r="O16">
            <v>7804.0000000000009</v>
          </cell>
          <cell r="P16">
            <v>6573</v>
          </cell>
          <cell r="Q16">
            <v>3383.4239999999995</v>
          </cell>
          <cell r="R16">
            <v>3459.4560000000001</v>
          </cell>
          <cell r="S16">
            <v>3827.7359999999999</v>
          </cell>
          <cell r="T16">
            <v>4348.08</v>
          </cell>
          <cell r="U16">
            <v>4509.6479999999992</v>
          </cell>
          <cell r="V16">
            <v>3939.8</v>
          </cell>
          <cell r="W16">
            <v>4223.3</v>
          </cell>
          <cell r="X16">
            <v>5018.5</v>
          </cell>
          <cell r="Y16">
            <v>4439.2999999999993</v>
          </cell>
          <cell r="Z16">
            <v>3875.2000000000003</v>
          </cell>
          <cell r="AA16">
            <v>2947.5376160313062</v>
          </cell>
          <cell r="AB16">
            <v>2864.4832371617581</v>
          </cell>
          <cell r="AC16">
            <v>4339.7889147663509</v>
          </cell>
          <cell r="AD16">
            <v>5172.5110710159206</v>
          </cell>
          <cell r="AE16">
            <v>4622.3055971070389</v>
          </cell>
          <cell r="AF16">
            <v>4266.6231485930184</v>
          </cell>
          <cell r="AG16">
            <v>3143.0314845515563</v>
          </cell>
          <cell r="AH16">
            <v>3065.4177082086162</v>
          </cell>
          <cell r="AI16">
            <v>4934.7780222897281</v>
          </cell>
          <cell r="AJ16">
            <v>4011.6273279748452</v>
          </cell>
          <cell r="AK16">
            <v>4930.2031691196471</v>
          </cell>
          <cell r="AL16">
            <v>3741.205513866093</v>
          </cell>
          <cell r="AM16">
            <v>2721.3289226622946</v>
          </cell>
          <cell r="AN16">
            <v>3737.4418486526438</v>
          </cell>
          <cell r="AO16">
            <v>3445.0333019648629</v>
          </cell>
          <cell r="AP16">
            <v>3981.5251337724571</v>
          </cell>
          <cell r="AQ16">
            <v>4215.9581354056236</v>
          </cell>
          <cell r="AR16">
            <v>4355.756626086476</v>
          </cell>
          <cell r="AS16">
            <v>4779.3281452924602</v>
          </cell>
          <cell r="AT16">
            <v>4351.0218889050811</v>
          </cell>
          <cell r="AU16">
            <v>4354.700491034615</v>
          </cell>
          <cell r="AV16">
            <v>5083.1030399731717</v>
          </cell>
          <cell r="AW16">
            <v>3496.7684652770622</v>
          </cell>
          <cell r="AX16">
            <v>3940.1908178395329</v>
          </cell>
          <cell r="AY16">
            <v>4365.8041399687509</v>
          </cell>
          <cell r="AZ16">
            <v>4400.5566252073049</v>
          </cell>
          <cell r="BA16">
            <v>5009.6575112489163</v>
          </cell>
          <cell r="BB16">
            <v>5127.4808047913348</v>
          </cell>
          <cell r="BC16">
            <v>5486.8700561201404</v>
          </cell>
          <cell r="BD16">
            <v>6130.0570744180059</v>
          </cell>
          <cell r="BE16">
            <v>3433.5970519288926</v>
          </cell>
          <cell r="BF16">
            <v>4110.2200725465937</v>
          </cell>
          <cell r="BG16">
            <v>4530.509413822977</v>
          </cell>
          <cell r="BH16">
            <v>5424.0480762042007</v>
          </cell>
          <cell r="BI16">
            <v>0</v>
          </cell>
        </row>
        <row r="18">
          <cell r="G18">
            <v>4606</v>
          </cell>
          <cell r="H18">
            <v>3774</v>
          </cell>
          <cell r="I18">
            <v>5716</v>
          </cell>
          <cell r="J18">
            <v>3672</v>
          </cell>
          <cell r="K18">
            <v>3363</v>
          </cell>
          <cell r="L18">
            <v>3641</v>
          </cell>
          <cell r="M18">
            <v>954</v>
          </cell>
          <cell r="N18">
            <v>4236</v>
          </cell>
          <cell r="O18">
            <v>7804.0000000000009</v>
          </cell>
          <cell r="P18">
            <v>6573</v>
          </cell>
          <cell r="Q18">
            <v>3383.4239999999995</v>
          </cell>
          <cell r="R18">
            <v>3459.4560000000001</v>
          </cell>
          <cell r="S18">
            <v>3827.7359999999999</v>
          </cell>
          <cell r="T18">
            <v>4348.08</v>
          </cell>
          <cell r="U18">
            <v>4509.6479999999992</v>
          </cell>
          <cell r="V18">
            <v>3939.8</v>
          </cell>
          <cell r="W18">
            <v>4223.3</v>
          </cell>
          <cell r="X18">
            <v>5018.5</v>
          </cell>
          <cell r="Y18">
            <v>4439.2999999999993</v>
          </cell>
          <cell r="Z18">
            <v>3875.2000000000003</v>
          </cell>
          <cell r="AA18">
            <v>2947.5376160313062</v>
          </cell>
          <cell r="AB18">
            <v>2864.4832371617581</v>
          </cell>
          <cell r="AC18">
            <v>4339.7889147663509</v>
          </cell>
          <cell r="AD18">
            <v>5172.5110710159206</v>
          </cell>
          <cell r="AE18">
            <v>4622.3055971070389</v>
          </cell>
          <cell r="AF18">
            <v>4266.6231485930184</v>
          </cell>
          <cell r="AG18">
            <v>3143.0314845515563</v>
          </cell>
          <cell r="AH18">
            <v>3065.4177082086162</v>
          </cell>
          <cell r="AI18">
            <v>4934.7780222897281</v>
          </cell>
          <cell r="AJ18">
            <v>4011.6273279748452</v>
          </cell>
          <cell r="AK18">
            <v>4930.2031691196471</v>
          </cell>
          <cell r="AL18">
            <v>3741.205513866093</v>
          </cell>
          <cell r="AM18">
            <v>2721.3289226622946</v>
          </cell>
          <cell r="AN18">
            <v>3737.4418486526438</v>
          </cell>
          <cell r="AO18">
            <v>3445.0333019648629</v>
          </cell>
          <cell r="AP18">
            <v>3981.5251337724571</v>
          </cell>
          <cell r="AQ18">
            <v>4215.9581354056236</v>
          </cell>
          <cell r="AR18">
            <v>4355.756626086476</v>
          </cell>
          <cell r="AS18">
            <v>4779.3281452924602</v>
          </cell>
          <cell r="AT18">
            <v>4351.0218889050811</v>
          </cell>
          <cell r="AU18">
            <v>4354.700491034615</v>
          </cell>
          <cell r="AV18">
            <v>5083.1030399731717</v>
          </cell>
          <cell r="AW18">
            <v>3496.7684652770622</v>
          </cell>
          <cell r="AX18">
            <v>3940.1908178395329</v>
          </cell>
          <cell r="AY18">
            <v>4365.8041399687509</v>
          </cell>
          <cell r="AZ18">
            <v>4400.5566252073049</v>
          </cell>
          <cell r="BA18">
            <v>5009.6575112489163</v>
          </cell>
          <cell r="BB18">
            <v>5127.4808047913348</v>
          </cell>
          <cell r="BC18">
            <v>5486.8700561201404</v>
          </cell>
          <cell r="BD18">
            <v>6130.0570744180059</v>
          </cell>
          <cell r="BE18">
            <v>3433.5970519288926</v>
          </cell>
          <cell r="BF18">
            <v>4110.2200725465937</v>
          </cell>
          <cell r="BG18">
            <v>4530.509413822977</v>
          </cell>
          <cell r="BH18">
            <v>5424.0480762042007</v>
          </cell>
          <cell r="BI18">
            <v>0</v>
          </cell>
        </row>
        <row r="24">
          <cell r="G24">
            <v>27.21795828342961</v>
          </cell>
          <cell r="H24">
            <v>28.650482403610116</v>
          </cell>
          <cell r="I24">
            <v>22.920385922888094</v>
          </cell>
          <cell r="J24">
            <v>28.650482403610116</v>
          </cell>
          <cell r="K24">
            <v>24.352910043068604</v>
          </cell>
          <cell r="L24">
            <v>36.205649446414398</v>
          </cell>
          <cell r="M24">
            <v>36.205649446414398</v>
          </cell>
          <cell r="N24">
            <v>36.205649446414398</v>
          </cell>
          <cell r="O24">
            <v>36.205649446414398</v>
          </cell>
          <cell r="P24">
            <v>36.205649446414398</v>
          </cell>
          <cell r="Q24">
            <v>88.341784649251096</v>
          </cell>
          <cell r="R24">
            <v>91.238236604964271</v>
          </cell>
          <cell r="S24">
            <v>90.514123616035974</v>
          </cell>
          <cell r="T24">
            <v>83.997106715681383</v>
          </cell>
          <cell r="U24">
            <v>77.480089815326792</v>
          </cell>
          <cell r="V24">
            <v>40.567872084161912</v>
          </cell>
          <cell r="W24">
            <v>38.944775124181078</v>
          </cell>
          <cell r="X24">
            <v>38.406603483426728</v>
          </cell>
          <cell r="Y24">
            <v>41.985595918107904</v>
          </cell>
          <cell r="Z24">
            <v>42.290969044142741</v>
          </cell>
          <cell r="AA24">
            <v>40.177013880390142</v>
          </cell>
          <cell r="AB24">
            <v>40.406043724916273</v>
          </cell>
          <cell r="AC24">
            <v>42.63828248112533</v>
          </cell>
          <cell r="AD24">
            <v>46.546304760332632</v>
          </cell>
          <cell r="AE24">
            <v>46.737162964104407</v>
          </cell>
          <cell r="AF24">
            <v>54.504874861726918</v>
          </cell>
          <cell r="AG24">
            <v>53.38004690362213</v>
          </cell>
          <cell r="AH24">
            <v>49.348257506767432</v>
          </cell>
          <cell r="AI24">
            <v>48.317905753768706</v>
          </cell>
          <cell r="AJ24">
            <v>48.317905753768706</v>
          </cell>
          <cell r="AK24">
            <v>42.812609361229676</v>
          </cell>
          <cell r="AL24">
            <v>42.759957994154831</v>
          </cell>
          <cell r="AM24">
            <v>32.79708773014589</v>
          </cell>
          <cell r="AN24">
            <v>34.829073467920267</v>
          </cell>
          <cell r="AO24">
            <v>36.597653647094269</v>
          </cell>
          <cell r="AP24">
            <v>33.912590441055016</v>
          </cell>
          <cell r="AQ24">
            <v>33.61689253732122</v>
          </cell>
          <cell r="AR24">
            <v>32.573350328218282</v>
          </cell>
          <cell r="AS24">
            <v>32.266899472661358</v>
          </cell>
          <cell r="AT24">
            <v>32.266899472661358</v>
          </cell>
          <cell r="AU24">
            <v>30.996604837699163</v>
          </cell>
          <cell r="AV24">
            <v>37.221726387745072</v>
          </cell>
          <cell r="AW24">
            <v>37.759456040651742</v>
          </cell>
          <cell r="AX24">
            <v>38.707653587737994</v>
          </cell>
          <cell r="AY24">
            <v>37.102401238223848</v>
          </cell>
          <cell r="AZ24">
            <v>40.03243878998417</v>
          </cell>
          <cell r="BA24">
            <v>31.485456953935334</v>
          </cell>
          <cell r="BB24">
            <v>32.513437183501409</v>
          </cell>
          <cell r="BC24">
            <v>33.078171666233047</v>
          </cell>
          <cell r="BD24">
            <v>33.388214597797457</v>
          </cell>
          <cell r="BE24">
            <v>31.697541772923643</v>
          </cell>
          <cell r="BF24">
            <v>30.077465075703984</v>
          </cell>
          <cell r="BG24">
            <v>30.077465075703984</v>
          </cell>
          <cell r="BH24">
            <v>30.077465075703984</v>
          </cell>
          <cell r="BI24">
            <v>0</v>
          </cell>
        </row>
        <row r="28">
          <cell r="G28">
            <v>110.36350961294509</v>
          </cell>
          <cell r="H28">
            <v>116.17211538204745</v>
          </cell>
          <cell r="I28">
            <v>92.937692305637967</v>
          </cell>
          <cell r="J28">
            <v>116.17211538204745</v>
          </cell>
          <cell r="K28">
            <v>98.746298074740324</v>
          </cell>
          <cell r="L28">
            <v>150.03621130594124</v>
          </cell>
          <cell r="M28">
            <v>137.871113091946</v>
          </cell>
          <cell r="N28">
            <v>161.33237393322253</v>
          </cell>
          <cell r="O28">
            <v>152.20855027272611</v>
          </cell>
          <cell r="P28">
            <v>147.93628363804922</v>
          </cell>
          <cell r="Q28">
            <v>223.88270214282591</v>
          </cell>
          <cell r="R28">
            <v>212.55395443104283</v>
          </cell>
          <cell r="S28">
            <v>213.49819776860531</v>
          </cell>
          <cell r="T28">
            <v>224.95294114046189</v>
          </cell>
          <cell r="U28">
            <v>215.76394731096192</v>
          </cell>
          <cell r="V28">
            <v>225.56119605116166</v>
          </cell>
          <cell r="W28">
            <v>225.56119605116166</v>
          </cell>
          <cell r="X28">
            <v>225.56119605116166</v>
          </cell>
          <cell r="Y28">
            <v>225.56119605116166</v>
          </cell>
          <cell r="Z28">
            <v>225.56119605116166</v>
          </cell>
          <cell r="AA28">
            <v>225.56119605116166</v>
          </cell>
          <cell r="AB28">
            <v>225.56119605116166</v>
          </cell>
          <cell r="AC28">
            <v>225.56119605116166</v>
          </cell>
          <cell r="AD28">
            <v>225.56119605116166</v>
          </cell>
          <cell r="AE28">
            <v>225.56119605116166</v>
          </cell>
          <cell r="AF28">
            <v>225.56119605116166</v>
          </cell>
          <cell r="AG28">
            <v>214.48226732055886</v>
          </cell>
          <cell r="AH28">
            <v>225.56119605116166</v>
          </cell>
          <cell r="AI28">
            <v>225.56119605116166</v>
          </cell>
          <cell r="AJ28">
            <v>225.56119605116166</v>
          </cell>
          <cell r="AK28">
            <v>225.56119605116166</v>
          </cell>
          <cell r="AL28">
            <v>225.56119605116166</v>
          </cell>
          <cell r="AM28">
            <v>225.56119605116166</v>
          </cell>
          <cell r="AN28">
            <v>225.56119605116166</v>
          </cell>
          <cell r="AO28">
            <v>225.56119605116166</v>
          </cell>
          <cell r="AP28">
            <v>225.56119605116166</v>
          </cell>
          <cell r="AQ28">
            <v>225.56119605116166</v>
          </cell>
          <cell r="AR28">
            <v>225.56119605116166</v>
          </cell>
          <cell r="AS28">
            <v>225.56119605116166</v>
          </cell>
          <cell r="AT28">
            <v>225.56119605116166</v>
          </cell>
          <cell r="AU28">
            <v>225.56119605116166</v>
          </cell>
          <cell r="AV28">
            <v>225.56119605116166</v>
          </cell>
          <cell r="AW28">
            <v>225.56119605116166</v>
          </cell>
          <cell r="AX28">
            <v>225.56119605116166</v>
          </cell>
          <cell r="AY28">
            <v>195.94497480399471</v>
          </cell>
          <cell r="AZ28">
            <v>225.56119605116166</v>
          </cell>
          <cell r="BA28">
            <v>225.56119605116166</v>
          </cell>
          <cell r="BB28">
            <v>225.56119605116166</v>
          </cell>
          <cell r="BC28">
            <v>225.56119605116166</v>
          </cell>
          <cell r="BD28">
            <v>225.56119605116166</v>
          </cell>
          <cell r="BE28">
            <v>255.87073285669652</v>
          </cell>
          <cell r="BF28">
            <v>255.61892256479672</v>
          </cell>
          <cell r="BG28">
            <v>252.81753306741132</v>
          </cell>
          <cell r="BH28">
            <v>250.11057242948837</v>
          </cell>
          <cell r="BI28">
            <v>0</v>
          </cell>
        </row>
        <row r="30">
          <cell r="G30">
            <v>110.36350961294509</v>
          </cell>
          <cell r="H30">
            <v>116.17211538204745</v>
          </cell>
          <cell r="I30">
            <v>92.937692305637967</v>
          </cell>
          <cell r="J30">
            <v>116.17211538204745</v>
          </cell>
          <cell r="K30">
            <v>98.746298074740324</v>
          </cell>
          <cell r="L30">
            <v>150.03621130594124</v>
          </cell>
          <cell r="M30">
            <v>137.871113091946</v>
          </cell>
          <cell r="N30">
            <v>161.33237393322253</v>
          </cell>
          <cell r="O30">
            <v>152.20855027272611</v>
          </cell>
          <cell r="P30">
            <v>147.93628363804922</v>
          </cell>
          <cell r="Q30">
            <v>223.88270214282591</v>
          </cell>
          <cell r="R30">
            <v>212.55395443104283</v>
          </cell>
          <cell r="S30">
            <v>213.49819776860531</v>
          </cell>
          <cell r="T30">
            <v>224.95294114046189</v>
          </cell>
          <cell r="U30">
            <v>215.76394731096192</v>
          </cell>
          <cell r="V30">
            <v>225.56119605116166</v>
          </cell>
          <cell r="W30">
            <v>225.56119605116166</v>
          </cell>
          <cell r="X30">
            <v>225.56119605116166</v>
          </cell>
          <cell r="Y30">
            <v>225.56119605116166</v>
          </cell>
          <cell r="Z30">
            <v>225.56119605116166</v>
          </cell>
          <cell r="AA30">
            <v>225.56119605116166</v>
          </cell>
          <cell r="AB30">
            <v>225.56119605116166</v>
          </cell>
          <cell r="AC30">
            <v>225.56119605116166</v>
          </cell>
          <cell r="AD30">
            <v>225.56119605116166</v>
          </cell>
          <cell r="AE30">
            <v>225.56119605116166</v>
          </cell>
          <cell r="AF30">
            <v>225.56119605116166</v>
          </cell>
          <cell r="AG30">
            <v>214.48226732055886</v>
          </cell>
          <cell r="AH30">
            <v>225.56119605116166</v>
          </cell>
          <cell r="AI30">
            <v>225.56119605116166</v>
          </cell>
          <cell r="AJ30">
            <v>225.56119605116166</v>
          </cell>
          <cell r="AK30">
            <v>225.56119605116166</v>
          </cell>
          <cell r="AL30">
            <v>225.56119605116166</v>
          </cell>
          <cell r="AM30">
            <v>225.56119605116166</v>
          </cell>
          <cell r="AN30">
            <v>225.56119605116166</v>
          </cell>
          <cell r="AO30">
            <v>225.56119605116166</v>
          </cell>
          <cell r="AP30">
            <v>225.56119605116166</v>
          </cell>
          <cell r="AQ30">
            <v>225.56119605116166</v>
          </cell>
          <cell r="AR30">
            <v>225.56119605116166</v>
          </cell>
          <cell r="AS30">
            <v>225.56119605116166</v>
          </cell>
          <cell r="AT30">
            <v>225.56119605116166</v>
          </cell>
          <cell r="AU30">
            <v>225.56119605116166</v>
          </cell>
          <cell r="AV30">
            <v>225.56119605116166</v>
          </cell>
          <cell r="AW30">
            <v>225.56119605116166</v>
          </cell>
          <cell r="AX30">
            <v>225.56119605116166</v>
          </cell>
          <cell r="AY30">
            <v>195.94497480399471</v>
          </cell>
          <cell r="AZ30">
            <v>225.56119605116166</v>
          </cell>
          <cell r="BA30">
            <v>225.56119605116166</v>
          </cell>
          <cell r="BB30">
            <v>225.56119605116166</v>
          </cell>
          <cell r="BC30">
            <v>225.56119605116166</v>
          </cell>
          <cell r="BD30">
            <v>225.56119605116166</v>
          </cell>
          <cell r="BE30">
            <v>255.87073285669652</v>
          </cell>
          <cell r="BF30">
            <v>255.61892256479672</v>
          </cell>
          <cell r="BG30">
            <v>252.81753306741132</v>
          </cell>
          <cell r="BH30">
            <v>250.11057242948837</v>
          </cell>
          <cell r="BI30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8.6932333333333354</v>
          </cell>
          <cell r="W37">
            <v>8.6932333333333354</v>
          </cell>
          <cell r="X37">
            <v>8.6932333333333354</v>
          </cell>
          <cell r="Y37">
            <v>8.6932333333333354</v>
          </cell>
          <cell r="Z37">
            <v>8.6932333333333354</v>
          </cell>
          <cell r="AA37">
            <v>8.6932333333333354</v>
          </cell>
          <cell r="AB37">
            <v>8.6932333333333354</v>
          </cell>
          <cell r="AC37">
            <v>8.6932333333333354</v>
          </cell>
          <cell r="AD37">
            <v>8.6932333333333354</v>
          </cell>
          <cell r="AE37">
            <v>8.6932333333333354</v>
          </cell>
          <cell r="AF37">
            <v>8.6932333333333354</v>
          </cell>
          <cell r="AG37">
            <v>8.6932333333333354</v>
          </cell>
          <cell r="AH37">
            <v>8.6932333333333354</v>
          </cell>
          <cell r="AI37">
            <v>8.6932333333333354</v>
          </cell>
          <cell r="AJ37">
            <v>8.4321051166666674</v>
          </cell>
          <cell r="AK37">
            <v>8.6932333333333354</v>
          </cell>
          <cell r="AL37">
            <v>8.6932333333333354</v>
          </cell>
          <cell r="AM37">
            <v>8.6932333333333354</v>
          </cell>
          <cell r="AN37">
            <v>8.6276572349889644</v>
          </cell>
          <cell r="AO37">
            <v>8.6932333333333354</v>
          </cell>
          <cell r="AP37">
            <v>8.6932333333333354</v>
          </cell>
          <cell r="AQ37">
            <v>8.6932333333333354</v>
          </cell>
          <cell r="AR37">
            <v>8.6932333333333354</v>
          </cell>
          <cell r="AS37">
            <v>8.6932333333333354</v>
          </cell>
          <cell r="AT37">
            <v>8.6677630833333357</v>
          </cell>
          <cell r="AU37">
            <v>8.6932333333333354</v>
          </cell>
          <cell r="AV37">
            <v>8.6932333333333354</v>
          </cell>
          <cell r="AW37">
            <v>8.6932333333333354</v>
          </cell>
          <cell r="AX37">
            <v>8.6932333333333354</v>
          </cell>
          <cell r="AY37">
            <v>8.6932333333333354</v>
          </cell>
          <cell r="AZ37">
            <v>8.6932333333333354</v>
          </cell>
          <cell r="BA37">
            <v>8.6932333333333354</v>
          </cell>
          <cell r="BB37">
            <v>8.6932333333333354</v>
          </cell>
          <cell r="BC37">
            <v>8.6932333333333354</v>
          </cell>
          <cell r="BD37">
            <v>8.6932333333333354</v>
          </cell>
          <cell r="BE37">
            <v>9.409852950586032</v>
          </cell>
          <cell r="BF37">
            <v>10.166392050586031</v>
          </cell>
          <cell r="BG37">
            <v>9.0367854407994166</v>
          </cell>
          <cell r="BH37">
            <v>9.7450989407994157</v>
          </cell>
          <cell r="BI37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8.6932333333333354</v>
          </cell>
          <cell r="W40">
            <v>8.6932333333333354</v>
          </cell>
          <cell r="X40">
            <v>8.6932333333333354</v>
          </cell>
          <cell r="Y40">
            <v>8.6932333333333354</v>
          </cell>
          <cell r="Z40">
            <v>8.6932333333333354</v>
          </cell>
          <cell r="AA40">
            <v>8.6932333333333354</v>
          </cell>
          <cell r="AB40">
            <v>8.6932333333333354</v>
          </cell>
          <cell r="AC40">
            <v>8.6932333333333354</v>
          </cell>
          <cell r="AD40">
            <v>8.6932333333333354</v>
          </cell>
          <cell r="AE40">
            <v>8.6932333333333354</v>
          </cell>
          <cell r="AF40">
            <v>8.6932333333333354</v>
          </cell>
          <cell r="AG40">
            <v>8.6932333333333354</v>
          </cell>
          <cell r="AH40">
            <v>8.6932333333333354</v>
          </cell>
          <cell r="AI40">
            <v>8.6932333333333354</v>
          </cell>
          <cell r="AJ40">
            <v>8.4321051166666674</v>
          </cell>
          <cell r="AK40">
            <v>8.6932333333333354</v>
          </cell>
          <cell r="AL40">
            <v>8.6932333333333354</v>
          </cell>
          <cell r="AM40">
            <v>8.6932333333333354</v>
          </cell>
          <cell r="AN40">
            <v>8.6276572349889644</v>
          </cell>
          <cell r="AO40">
            <v>8.6932333333333354</v>
          </cell>
          <cell r="AP40">
            <v>8.6932333333333354</v>
          </cell>
          <cell r="AQ40">
            <v>8.6932333333333354</v>
          </cell>
          <cell r="AR40">
            <v>8.6932333333333354</v>
          </cell>
          <cell r="AS40">
            <v>8.6932333333333354</v>
          </cell>
          <cell r="AT40">
            <v>8.6677630833333357</v>
          </cell>
          <cell r="AU40">
            <v>8.6932333333333354</v>
          </cell>
          <cell r="AV40">
            <v>8.6932333333333354</v>
          </cell>
          <cell r="AW40">
            <v>8.6932333333333354</v>
          </cell>
          <cell r="AX40">
            <v>8.6932333333333354</v>
          </cell>
          <cell r="AY40">
            <v>8.6932333333333354</v>
          </cell>
          <cell r="AZ40">
            <v>8.6932333333333354</v>
          </cell>
          <cell r="BA40">
            <v>8.6932333333333354</v>
          </cell>
          <cell r="BB40">
            <v>8.6932333333333354</v>
          </cell>
          <cell r="BC40">
            <v>8.6932333333333354</v>
          </cell>
          <cell r="BD40">
            <v>8.6932333333333354</v>
          </cell>
          <cell r="BE40">
            <v>9.409852950586032</v>
          </cell>
          <cell r="BF40">
            <v>10.166392050586031</v>
          </cell>
          <cell r="BG40">
            <v>9.0367854407994166</v>
          </cell>
          <cell r="BH40">
            <v>9.7450989407994157</v>
          </cell>
          <cell r="BI40">
            <v>0</v>
          </cell>
        </row>
        <row r="42">
          <cell r="G42">
            <v>139.57744220791164</v>
          </cell>
          <cell r="H42">
            <v>150.31416853159715</v>
          </cell>
          <cell r="I42">
            <v>161.05089485528268</v>
          </cell>
          <cell r="J42">
            <v>171.78762117896818</v>
          </cell>
          <cell r="K42">
            <v>171.78762117896818</v>
          </cell>
          <cell r="L42">
            <v>92.335846383695397</v>
          </cell>
          <cell r="M42">
            <v>95.556864280801051</v>
          </cell>
          <cell r="N42">
            <v>97.704209545538149</v>
          </cell>
          <cell r="O42">
            <v>100.9252274426438</v>
          </cell>
          <cell r="P42">
            <v>104.14624533974946</v>
          </cell>
          <cell r="Q42">
            <v>117.03031692817207</v>
          </cell>
          <cell r="R42">
            <v>124.54602535475193</v>
          </cell>
          <cell r="S42">
            <v>130.98806114896323</v>
          </cell>
          <cell r="T42">
            <v>137.43009694317453</v>
          </cell>
          <cell r="U42">
            <v>93.137195835616453</v>
          </cell>
          <cell r="V42">
            <v>133.87595772809109</v>
          </cell>
          <cell r="W42">
            <v>174.10485849179861</v>
          </cell>
          <cell r="X42">
            <v>209.74592187368796</v>
          </cell>
          <cell r="Y42">
            <v>251.91539524269703</v>
          </cell>
          <cell r="Z42">
            <v>287.68899849350646</v>
          </cell>
          <cell r="AA42">
            <v>254.37795605823652</v>
          </cell>
          <cell r="AB42">
            <v>223.61153516396445</v>
          </cell>
          <cell r="AC42">
            <v>186.15896050808612</v>
          </cell>
          <cell r="AD42">
            <v>152.98357904535885</v>
          </cell>
          <cell r="AE42">
            <v>118.86083769736842</v>
          </cell>
          <cell r="AF42">
            <v>127.70747266220096</v>
          </cell>
          <cell r="AG42">
            <v>137.34930560137451</v>
          </cell>
          <cell r="AH42">
            <v>148.1246332612092</v>
          </cell>
          <cell r="AI42">
            <v>155.20836708583295</v>
          </cell>
          <cell r="AJ42">
            <v>164.78970266855154</v>
          </cell>
          <cell r="AK42">
            <v>149.74263935156472</v>
          </cell>
          <cell r="AL42">
            <v>134.31443357732465</v>
          </cell>
          <cell r="AM42">
            <v>119.30067605175257</v>
          </cell>
          <cell r="AN42">
            <v>104.29892110143138</v>
          </cell>
          <cell r="AO42">
            <v>91.145166361256585</v>
          </cell>
          <cell r="AP42">
            <v>111.72965108192126</v>
          </cell>
          <cell r="AQ42">
            <v>135.2938305722783</v>
          </cell>
          <cell r="AR42">
            <v>159.70797790614421</v>
          </cell>
          <cell r="AS42">
            <v>182.14511941258093</v>
          </cell>
          <cell r="AT42">
            <v>206.8507341623023</v>
          </cell>
          <cell r="AU42">
            <v>204.76139270438168</v>
          </cell>
          <cell r="AV42">
            <v>199.73338097796218</v>
          </cell>
          <cell r="AW42">
            <v>196.93331761845999</v>
          </cell>
          <cell r="AX42">
            <v>194.5704521507908</v>
          </cell>
          <cell r="AY42">
            <v>191.16384960746694</v>
          </cell>
          <cell r="AZ42">
            <v>189.71259103012707</v>
          </cell>
          <cell r="BA42">
            <v>190.87804773616801</v>
          </cell>
          <cell r="BB42">
            <v>187.70262414767953</v>
          </cell>
          <cell r="BC42">
            <v>187.46394917500652</v>
          </cell>
          <cell r="BD42">
            <v>187.19722559917037</v>
          </cell>
          <cell r="BE42">
            <v>189.21557650816698</v>
          </cell>
          <cell r="BF42">
            <v>194.10933801814883</v>
          </cell>
          <cell r="BG42">
            <v>196.40790818978482</v>
          </cell>
          <cell r="BH42">
            <v>195.75794443349753</v>
          </cell>
          <cell r="BI42">
            <v>0</v>
          </cell>
        </row>
        <row r="45">
          <cell r="G45">
            <v>139.57744220791164</v>
          </cell>
          <cell r="H45">
            <v>150.31416853159715</v>
          </cell>
          <cell r="I45">
            <v>161.05089485528268</v>
          </cell>
          <cell r="J45">
            <v>171.78762117896818</v>
          </cell>
          <cell r="K45">
            <v>171.78762117896818</v>
          </cell>
          <cell r="L45">
            <v>92.335846383695397</v>
          </cell>
          <cell r="M45">
            <v>95.556864280801051</v>
          </cell>
          <cell r="N45">
            <v>97.704209545538149</v>
          </cell>
          <cell r="O45">
            <v>100.9252274426438</v>
          </cell>
          <cell r="P45">
            <v>104.14624533974946</v>
          </cell>
          <cell r="Q45">
            <v>117.03031692817207</v>
          </cell>
          <cell r="R45">
            <v>124.54602535475193</v>
          </cell>
          <cell r="S45">
            <v>130.98806114896323</v>
          </cell>
          <cell r="T45">
            <v>137.43009694317453</v>
          </cell>
          <cell r="U45">
            <v>93.137195835616453</v>
          </cell>
          <cell r="V45">
            <v>133.87595772809109</v>
          </cell>
          <cell r="W45">
            <v>174.10485849179861</v>
          </cell>
          <cell r="X45">
            <v>209.74592187368796</v>
          </cell>
          <cell r="Y45">
            <v>251.91539524269703</v>
          </cell>
          <cell r="Z45">
            <v>287.68899849350646</v>
          </cell>
          <cell r="AA45">
            <v>254.37795605823652</v>
          </cell>
          <cell r="AB45">
            <v>223.61153516396445</v>
          </cell>
          <cell r="AC45">
            <v>186.15896050808612</v>
          </cell>
          <cell r="AD45">
            <v>152.98357904535885</v>
          </cell>
          <cell r="AE45">
            <v>118.86083769736842</v>
          </cell>
          <cell r="AF45">
            <v>127.70747266220096</v>
          </cell>
          <cell r="AG45">
            <v>137.34930560137451</v>
          </cell>
          <cell r="AH45">
            <v>148.1246332612092</v>
          </cell>
          <cell r="AI45">
            <v>155.20836708583295</v>
          </cell>
          <cell r="AJ45">
            <v>164.78970266855154</v>
          </cell>
          <cell r="AK45">
            <v>149.74263935156472</v>
          </cell>
          <cell r="AL45">
            <v>134.31443357732465</v>
          </cell>
          <cell r="AM45">
            <v>119.30067605175257</v>
          </cell>
          <cell r="AN45">
            <v>104.29892110143138</v>
          </cell>
          <cell r="AO45">
            <v>91.145166361256585</v>
          </cell>
          <cell r="AP45">
            <v>111.72965108192126</v>
          </cell>
          <cell r="AQ45">
            <v>135.2938305722783</v>
          </cell>
          <cell r="AR45">
            <v>159.70797790614421</v>
          </cell>
          <cell r="AS45">
            <v>182.14511941258093</v>
          </cell>
          <cell r="AT45">
            <v>206.8507341623023</v>
          </cell>
          <cell r="AU45">
            <v>204.76139270438168</v>
          </cell>
          <cell r="AV45">
            <v>199.73338097796218</v>
          </cell>
          <cell r="AW45">
            <v>196.93331761845999</v>
          </cell>
          <cell r="AX45">
            <v>194.5704521507908</v>
          </cell>
          <cell r="AY45">
            <v>191.16384960746694</v>
          </cell>
          <cell r="AZ45">
            <v>189.71259103012707</v>
          </cell>
          <cell r="BA45">
            <v>190.87804773616801</v>
          </cell>
          <cell r="BB45">
            <v>187.70262414767953</v>
          </cell>
          <cell r="BC45">
            <v>187.46394917500652</v>
          </cell>
          <cell r="BD45">
            <v>187.19722559917037</v>
          </cell>
          <cell r="BE45">
            <v>189.21557650816698</v>
          </cell>
          <cell r="BF45">
            <v>194.10933801814883</v>
          </cell>
          <cell r="BG45">
            <v>196.40790818978482</v>
          </cell>
          <cell r="BH45">
            <v>195.75794443349753</v>
          </cell>
          <cell r="BI45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5">
          <cell r="G65">
            <v>-4572</v>
          </cell>
          <cell r="H65">
            <v>-3077</v>
          </cell>
          <cell r="I65">
            <v>-6336</v>
          </cell>
          <cell r="J65">
            <v>-3934</v>
          </cell>
          <cell r="K65">
            <v>-6088</v>
          </cell>
          <cell r="L65">
            <v>-4999.9999999999982</v>
          </cell>
          <cell r="M65">
            <v>-999.99999999999977</v>
          </cell>
          <cell r="N65">
            <v>-4831</v>
          </cell>
          <cell r="O65">
            <v>-5192</v>
          </cell>
          <cell r="P65">
            <v>-5578</v>
          </cell>
          <cell r="Q65">
            <v>-5716.9999999999991</v>
          </cell>
          <cell r="R65">
            <v>-5981.9999999999991</v>
          </cell>
          <cell r="S65">
            <v>-5139</v>
          </cell>
          <cell r="T65">
            <v>-6082.9999999999991</v>
          </cell>
          <cell r="U65">
            <v>-6147.9999999999991</v>
          </cell>
          <cell r="V65">
            <v>-5724.9999999999982</v>
          </cell>
          <cell r="W65">
            <v>-6154.9999999999991</v>
          </cell>
          <cell r="X65">
            <v>-6146</v>
          </cell>
          <cell r="Y65">
            <v>-3717</v>
          </cell>
          <cell r="Z65">
            <v>-3334</v>
          </cell>
          <cell r="AA65">
            <v>-3612</v>
          </cell>
          <cell r="AB65">
            <v>-5325</v>
          </cell>
          <cell r="AC65">
            <v>-6508.9999999999991</v>
          </cell>
          <cell r="AD65">
            <v>-4800.9999999999991</v>
          </cell>
          <cell r="AE65">
            <v>-7022</v>
          </cell>
          <cell r="AF65">
            <v>-4542</v>
          </cell>
          <cell r="AG65">
            <v>-5442</v>
          </cell>
          <cell r="AH65">
            <v>-6919</v>
          </cell>
          <cell r="AI65">
            <v>-6696</v>
          </cell>
          <cell r="AJ65">
            <v>-3413.5537190082664</v>
          </cell>
          <cell r="AK65">
            <v>-5741</v>
          </cell>
          <cell r="AL65">
            <v>-6154</v>
          </cell>
          <cell r="AM65">
            <v>-2711.404958677686</v>
          </cell>
          <cell r="AN65">
            <v>-2430.9421487603304</v>
          </cell>
          <cell r="AO65">
            <v>-5311.7355371900812</v>
          </cell>
          <cell r="AP65">
            <v>-5045.9504132231405</v>
          </cell>
          <cell r="AQ65">
            <v>-4468.7603305785105</v>
          </cell>
          <cell r="AR65">
            <v>-5319.6694214876006</v>
          </cell>
          <cell r="AS65">
            <v>-4258.5123966942201</v>
          </cell>
          <cell r="AT65">
            <v>-5328.9917355371908</v>
          </cell>
          <cell r="AU65">
            <v>-4667.1074380165301</v>
          </cell>
          <cell r="AV65">
            <v>-5099.5041322313991</v>
          </cell>
          <cell r="AW65">
            <v>-5640.9917355371899</v>
          </cell>
          <cell r="AX65">
            <v>-3116</v>
          </cell>
          <cell r="AY65">
            <v>-4770.5190082644622</v>
          </cell>
          <cell r="AZ65">
            <v>-4770.5190082644622</v>
          </cell>
          <cell r="BA65">
            <v>-4925.0000000000009</v>
          </cell>
          <cell r="BB65">
            <v>-4689.7206611570236</v>
          </cell>
          <cell r="BC65">
            <v>-4689.7206611570236</v>
          </cell>
          <cell r="BD65">
            <v>-4689.7206611570236</v>
          </cell>
          <cell r="BE65">
            <v>-4689.7206611570236</v>
          </cell>
          <cell r="BF65">
            <v>-4689.7206611570236</v>
          </cell>
          <cell r="BG65">
            <v>-4689.7206611570236</v>
          </cell>
          <cell r="BH65">
            <v>-4689.7206611570236</v>
          </cell>
          <cell r="BI65">
            <v>0</v>
          </cell>
        </row>
      </sheetData>
      <sheetData sheetId="34"/>
      <sheetData sheetId="35">
        <row r="232">
          <cell r="S232">
            <v>235099.10000000003</v>
          </cell>
          <cell r="T232">
            <v>237896.30000000005</v>
          </cell>
          <cell r="U232">
            <v>234502.7</v>
          </cell>
          <cell r="V232">
            <v>227786.30000000005</v>
          </cell>
          <cell r="W232">
            <v>234484.60000000006</v>
          </cell>
          <cell r="X232">
            <v>252582.02679282631</v>
          </cell>
          <cell r="Y232">
            <v>220829.40418443462</v>
          </cell>
          <cell r="Z232">
            <v>247557.2149138716</v>
          </cell>
          <cell r="AA232">
            <v>212855.28015657866</v>
          </cell>
          <cell r="AB232">
            <v>269739.68375748961</v>
          </cell>
          <cell r="AC232">
            <v>247104.93033325265</v>
          </cell>
          <cell r="AD232">
            <v>287114.97785234713</v>
          </cell>
          <cell r="AE232">
            <v>274405.07381347788</v>
          </cell>
          <cell r="AF232">
            <v>276206.7999464951</v>
          </cell>
          <cell r="AG232">
            <v>246289.44500543771</v>
          </cell>
          <cell r="AH232">
            <v>255191.71387208995</v>
          </cell>
          <cell r="AI232">
            <v>178638.75545302872</v>
          </cell>
          <cell r="AJ232">
            <v>215855.76760367272</v>
          </cell>
          <cell r="AK232">
            <v>232435.32436833857</v>
          </cell>
          <cell r="AL232">
            <v>273043.8382302238</v>
          </cell>
          <cell r="AM232">
            <v>247921.54313076125</v>
          </cell>
          <cell r="AN232">
            <v>230963.20676064899</v>
          </cell>
          <cell r="AO232">
            <v>249328.20618904682</v>
          </cell>
          <cell r="AP232">
            <v>257623.89370915043</v>
          </cell>
          <cell r="AQ232">
            <v>261056.61097817161</v>
          </cell>
          <cell r="AR232">
            <v>289339.57637229702</v>
          </cell>
          <cell r="AS232">
            <v>229560.22395059746</v>
          </cell>
          <cell r="AT232">
            <v>250818.65645602084</v>
          </cell>
          <cell r="AU232">
            <v>258224.34401542009</v>
          </cell>
          <cell r="AV232">
            <v>283462.67961287173</v>
          </cell>
          <cell r="AW232">
            <v>276280.88293498469</v>
          </cell>
          <cell r="AX232">
            <v>275120.35109447042</v>
          </cell>
          <cell r="AY232">
            <v>227545.57767122204</v>
          </cell>
          <cell r="AZ232">
            <v>289734.29360463063</v>
          </cell>
          <cell r="BA232">
            <v>254868.7448192013</v>
          </cell>
          <cell r="BB232">
            <v>231176.07618888305</v>
          </cell>
          <cell r="BC232">
            <v>249948.94955669626</v>
          </cell>
          <cell r="BD232">
            <v>289392.43938110344</v>
          </cell>
          <cell r="BE232">
            <v>252708.53478602134</v>
          </cell>
          <cell r="BF232">
            <v>0</v>
          </cell>
        </row>
        <row r="233">
          <cell r="S233">
            <v>4290.3999999999996</v>
          </cell>
          <cell r="T233">
            <v>4470.6000000000004</v>
          </cell>
          <cell r="U233">
            <v>4443.1000000000004</v>
          </cell>
          <cell r="V233">
            <v>4615.8999999999996</v>
          </cell>
          <cell r="W233">
            <v>4619.6000000000004</v>
          </cell>
          <cell r="X233">
            <v>2971.5048490350764</v>
          </cell>
          <cell r="Y233">
            <v>3727.6443051858369</v>
          </cell>
          <cell r="Z233">
            <v>4849.1869061808611</v>
          </cell>
          <cell r="AA233">
            <v>3343.7392403247468</v>
          </cell>
          <cell r="AB233">
            <v>4615.2998508095325</v>
          </cell>
          <cell r="AC233">
            <v>3417.1217987680293</v>
          </cell>
          <cell r="AD233">
            <v>5697.4956632016956</v>
          </cell>
          <cell r="AE233">
            <v>4790.4706819199764</v>
          </cell>
          <cell r="AF233">
            <v>4919.0340738374971</v>
          </cell>
          <cell r="AG233">
            <v>4186.442938914126</v>
          </cell>
          <cell r="AH233">
            <v>4307.9090012013294</v>
          </cell>
          <cell r="AI233">
            <v>2926.0705167294536</v>
          </cell>
          <cell r="AJ233">
            <v>3435.501540704191</v>
          </cell>
          <cell r="AK233">
            <v>3521.5442204458154</v>
          </cell>
          <cell r="AL233">
            <v>4766.3803486444576</v>
          </cell>
          <cell r="AM233">
            <v>3634.3439168877167</v>
          </cell>
          <cell r="AN233">
            <v>4181.7190714325825</v>
          </cell>
          <cell r="AO233">
            <v>3620.4130432501752</v>
          </cell>
          <cell r="AP233">
            <v>3570.8304502446199</v>
          </cell>
          <cell r="AQ233">
            <v>4736.4480359855897</v>
          </cell>
          <cell r="AR233">
            <v>4247.06085627838</v>
          </cell>
          <cell r="AS233">
            <v>2518.4176523824322</v>
          </cell>
          <cell r="AT233">
            <v>3187.3194158916558</v>
          </cell>
          <cell r="AU233">
            <v>3406.9888355681819</v>
          </cell>
          <cell r="AV233">
            <v>3922.5171094539173</v>
          </cell>
          <cell r="AW233">
            <v>5487.4044846345369</v>
          </cell>
          <cell r="AX233">
            <v>4269.37711330001</v>
          </cell>
          <cell r="AY233">
            <v>2493.5703434210309</v>
          </cell>
          <cell r="AZ233">
            <v>5748.6854898709398</v>
          </cell>
          <cell r="BA233">
            <v>3509.4270169109091</v>
          </cell>
          <cell r="BB233">
            <v>3593.3034264006224</v>
          </cell>
          <cell r="BC233">
            <v>3869.6294254862451</v>
          </cell>
          <cell r="BD233">
            <v>5196.1427630781509</v>
          </cell>
          <cell r="BE233">
            <v>3514.5586187789804</v>
          </cell>
          <cell r="BF233">
            <v>0</v>
          </cell>
        </row>
        <row r="234">
          <cell r="S234">
            <v>33633.600000000006</v>
          </cell>
          <cell r="T234">
            <v>34666.199999999997</v>
          </cell>
          <cell r="U234">
            <v>33185.699999999997</v>
          </cell>
          <cell r="V234">
            <v>35849.600000000006</v>
          </cell>
          <cell r="W234">
            <v>33851.4</v>
          </cell>
          <cell r="X234">
            <v>28973.362890060158</v>
          </cell>
          <cell r="Y234">
            <v>30831.679028347648</v>
          </cell>
          <cell r="Z234">
            <v>34891.267878716622</v>
          </cell>
          <cell r="AA234">
            <v>30922.055097760014</v>
          </cell>
          <cell r="AB234">
            <v>34271.200708096461</v>
          </cell>
          <cell r="AC234">
            <v>27790.065188745779</v>
          </cell>
          <cell r="AD234">
            <v>39514.21224175625</v>
          </cell>
          <cell r="AE234">
            <v>34837.383422933461</v>
          </cell>
          <cell r="AF234">
            <v>37371.301408163978</v>
          </cell>
          <cell r="AG234">
            <v>31945.661169094928</v>
          </cell>
          <cell r="AH234">
            <v>34476.178040202678</v>
          </cell>
          <cell r="AI234">
            <v>25311.556110896614</v>
          </cell>
          <cell r="AJ234">
            <v>26738.539469989042</v>
          </cell>
          <cell r="AK234">
            <v>30189.862999759367</v>
          </cell>
          <cell r="AL234">
            <v>35273.636171101512</v>
          </cell>
          <cell r="AM234">
            <v>31227.58200437175</v>
          </cell>
          <cell r="AN234">
            <v>31353.428751143754</v>
          </cell>
          <cell r="AO234">
            <v>29592.367419375532</v>
          </cell>
          <cell r="AP234">
            <v>30453.877504035867</v>
          </cell>
          <cell r="AQ234">
            <v>34968.039137276071</v>
          </cell>
          <cell r="AR234">
            <v>35687.744414499954</v>
          </cell>
          <cell r="AS234">
            <v>28683.158104119993</v>
          </cell>
          <cell r="AT234">
            <v>32049.736557580312</v>
          </cell>
          <cell r="AU234">
            <v>33167.29706628561</v>
          </cell>
          <cell r="AV234">
            <v>36413.434341633838</v>
          </cell>
          <cell r="AW234">
            <v>34776.86631976912</v>
          </cell>
          <cell r="AX234">
            <v>34135.047518949541</v>
          </cell>
          <cell r="AY234">
            <v>28049.08285623297</v>
          </cell>
          <cell r="AZ234">
            <v>37015.150117500445</v>
          </cell>
          <cell r="BA234">
            <v>30837.819104788403</v>
          </cell>
          <cell r="BB234">
            <v>29568.073857192885</v>
          </cell>
          <cell r="BC234">
            <v>28178.796807255243</v>
          </cell>
          <cell r="BD234">
            <v>35625.649372757893</v>
          </cell>
          <cell r="BE234">
            <v>31859.855185653239</v>
          </cell>
          <cell r="BF234">
            <v>0</v>
          </cell>
        </row>
        <row r="235">
          <cell r="S235">
            <v>108564.09999999998</v>
          </cell>
          <cell r="T235">
            <v>107770.3</v>
          </cell>
          <cell r="U235">
            <v>123202.40000000001</v>
          </cell>
          <cell r="V235">
            <v>115198.5</v>
          </cell>
          <cell r="W235">
            <v>125362.40000000001</v>
          </cell>
          <cell r="X235">
            <v>102816.08892633069</v>
          </cell>
          <cell r="Y235">
            <v>98001.317314082058</v>
          </cell>
          <cell r="Z235">
            <v>99899.431012212386</v>
          </cell>
          <cell r="AA235">
            <v>95855.855905529243</v>
          </cell>
          <cell r="AB235">
            <v>104803.05092445745</v>
          </cell>
          <cell r="AC235">
            <v>98979.611782208653</v>
          </cell>
          <cell r="AD235">
            <v>108085.37316349139</v>
          </cell>
          <cell r="AE235">
            <v>102461.94217328343</v>
          </cell>
          <cell r="AF235">
            <v>103640.83206349736</v>
          </cell>
          <cell r="AG235">
            <v>97617.476515637944</v>
          </cell>
          <cell r="AH235">
            <v>100278.16756028666</v>
          </cell>
          <cell r="AI235">
            <v>86203.521375833574</v>
          </cell>
          <cell r="AJ235">
            <v>95480.509784935261</v>
          </cell>
          <cell r="AK235">
            <v>97060.702363609555</v>
          </cell>
          <cell r="AL235">
            <v>104468.92342616137</v>
          </cell>
          <cell r="AM235">
            <v>100290.47782344557</v>
          </cell>
          <cell r="AN235">
            <v>100123.90434397335</v>
          </cell>
          <cell r="AO235">
            <v>101864.89445180912</v>
          </cell>
          <cell r="AP235">
            <v>103892.64625657245</v>
          </cell>
          <cell r="AQ235">
            <v>99301.722627086216</v>
          </cell>
          <cell r="AR235">
            <v>104850.9690602622</v>
          </cell>
          <cell r="AS235">
            <v>82490.842811442097</v>
          </cell>
          <cell r="AT235">
            <v>102191.32056681409</v>
          </cell>
          <cell r="AU235">
            <v>107064.96859287415</v>
          </cell>
          <cell r="AV235">
            <v>105069.5436251885</v>
          </cell>
          <cell r="AW235">
            <v>104981.50332494694</v>
          </cell>
          <cell r="AX235">
            <v>102824.00853897838</v>
          </cell>
          <cell r="AY235">
            <v>99295.140799311048</v>
          </cell>
          <cell r="AZ235">
            <v>105942.53970859613</v>
          </cell>
          <cell r="BA235">
            <v>97207.632265601613</v>
          </cell>
          <cell r="BB235">
            <v>90844.521438965254</v>
          </cell>
          <cell r="BC235">
            <v>105076.12074530945</v>
          </cell>
          <cell r="BD235">
            <v>108079.62749925855</v>
          </cell>
          <cell r="BE235">
            <v>102821.38889341489</v>
          </cell>
          <cell r="BF235">
            <v>0</v>
          </cell>
        </row>
        <row r="236">
          <cell r="S236">
            <v>529498.6</v>
          </cell>
          <cell r="T236">
            <v>520237</v>
          </cell>
          <cell r="U236">
            <v>578417.59999999986</v>
          </cell>
          <cell r="V236">
            <v>569735.99999999988</v>
          </cell>
          <cell r="W236">
            <v>556662.89999999979</v>
          </cell>
          <cell r="X236">
            <v>475054.10694538889</v>
          </cell>
          <cell r="Y236">
            <v>447688.81875991903</v>
          </cell>
          <cell r="Z236">
            <v>462992.77048406983</v>
          </cell>
          <cell r="AA236">
            <v>446907.93358372257</v>
          </cell>
          <cell r="AB236">
            <v>491149.61813411891</v>
          </cell>
          <cell r="AC236">
            <v>455653.49775712832</v>
          </cell>
          <cell r="AD236">
            <v>500198.91335327696</v>
          </cell>
          <cell r="AE236">
            <v>460998.23530475586</v>
          </cell>
          <cell r="AF236">
            <v>491950.5162092594</v>
          </cell>
          <cell r="AG236">
            <v>460793.98545840272</v>
          </cell>
          <cell r="AH236">
            <v>462670.36215379421</v>
          </cell>
          <cell r="AI236">
            <v>398520.34260765265</v>
          </cell>
          <cell r="AJ236">
            <v>443858.01866301551</v>
          </cell>
          <cell r="AK236">
            <v>434463.9575678946</v>
          </cell>
          <cell r="AL236">
            <v>470716.56421186135</v>
          </cell>
          <cell r="AM236">
            <v>459336.00779639056</v>
          </cell>
          <cell r="AN236">
            <v>470159.46962671354</v>
          </cell>
          <cell r="AO236">
            <v>449453.6738161078</v>
          </cell>
          <cell r="AP236">
            <v>464314.28267625201</v>
          </cell>
          <cell r="AQ236">
            <v>449998.58817970403</v>
          </cell>
          <cell r="AR236">
            <v>473961.99122574797</v>
          </cell>
          <cell r="AS236">
            <v>419016.8923117118</v>
          </cell>
          <cell r="AT236">
            <v>472923.06598403893</v>
          </cell>
          <cell r="AU236">
            <v>482806.69767753122</v>
          </cell>
          <cell r="AV236">
            <v>491165.12521064718</v>
          </cell>
          <cell r="AW236">
            <v>481122.58889528521</v>
          </cell>
          <cell r="AX236">
            <v>463429.38122806966</v>
          </cell>
          <cell r="AY236">
            <v>384952.1423459666</v>
          </cell>
          <cell r="AZ236">
            <v>483663.02201645763</v>
          </cell>
          <cell r="BA236">
            <v>396133.16928807058</v>
          </cell>
          <cell r="BB236">
            <v>416840.1354354975</v>
          </cell>
          <cell r="BC236">
            <v>450177.84887862898</v>
          </cell>
          <cell r="BD236">
            <v>490701.43090112141</v>
          </cell>
          <cell r="BE236">
            <v>461480.5924703601</v>
          </cell>
          <cell r="BF236">
            <v>0</v>
          </cell>
        </row>
        <row r="237">
          <cell r="S237">
            <v>161922.79999999999</v>
          </cell>
          <cell r="T237">
            <v>183883.40000000002</v>
          </cell>
          <cell r="U237">
            <v>200950.69999999998</v>
          </cell>
          <cell r="V237">
            <v>206288.1</v>
          </cell>
          <cell r="W237">
            <v>215620.2</v>
          </cell>
          <cell r="X237">
            <v>167611.68098551399</v>
          </cell>
          <cell r="Y237">
            <v>189081.82556746338</v>
          </cell>
          <cell r="Z237">
            <v>173714.39180758907</v>
          </cell>
          <cell r="AA237">
            <v>179721.99534121444</v>
          </cell>
          <cell r="AB237">
            <v>183443.24444658824</v>
          </cell>
          <cell r="AC237">
            <v>158324.20083486044</v>
          </cell>
          <cell r="AD237">
            <v>195298.0192348171</v>
          </cell>
          <cell r="AE237">
            <v>177546.19123077273</v>
          </cell>
          <cell r="AF237">
            <v>188415.85837396921</v>
          </cell>
          <cell r="AG237">
            <v>163969.26050624897</v>
          </cell>
          <cell r="AH237">
            <v>170340.51324363923</v>
          </cell>
          <cell r="AI237">
            <v>117483.69224088645</v>
          </cell>
          <cell r="AJ237">
            <v>157519.82681731391</v>
          </cell>
          <cell r="AK237">
            <v>166157.48773410512</v>
          </cell>
          <cell r="AL237">
            <v>178151.36403364426</v>
          </cell>
          <cell r="AM237">
            <v>176523.38377740479</v>
          </cell>
          <cell r="AN237">
            <v>171507.25163609904</v>
          </cell>
          <cell r="AO237">
            <v>170545.25882832633</v>
          </cell>
          <cell r="AP237">
            <v>170970.53796237946</v>
          </cell>
          <cell r="AQ237">
            <v>173432.3924562824</v>
          </cell>
          <cell r="AR237">
            <v>163174.74269725737</v>
          </cell>
          <cell r="AS237">
            <v>145380.23249747948</v>
          </cell>
          <cell r="AT237">
            <v>156088.86389191376</v>
          </cell>
          <cell r="AU237">
            <v>154827.13605279633</v>
          </cell>
          <cell r="AV237">
            <v>179044.82688621551</v>
          </cell>
          <cell r="AW237">
            <v>166976.14800968344</v>
          </cell>
          <cell r="AX237">
            <v>161513.3564441108</v>
          </cell>
          <cell r="AY237">
            <v>120541.94220671622</v>
          </cell>
          <cell r="AZ237">
            <v>172997.1631961329</v>
          </cell>
          <cell r="BA237">
            <v>133281.16314670365</v>
          </cell>
          <cell r="BB237">
            <v>122764.32333481759</v>
          </cell>
          <cell r="BC237">
            <v>159158.54657839896</v>
          </cell>
          <cell r="BD237">
            <v>173175.30031695607</v>
          </cell>
          <cell r="BE237">
            <v>158079.65263889692</v>
          </cell>
          <cell r="BF237">
            <v>0</v>
          </cell>
        </row>
        <row r="238">
          <cell r="S238">
            <v>371794.9</v>
          </cell>
          <cell r="T238">
            <v>367336.9</v>
          </cell>
          <cell r="U238">
            <v>368721.40000000008</v>
          </cell>
          <cell r="V238">
            <v>329173.2</v>
          </cell>
          <cell r="W238">
            <v>339600.20000000007</v>
          </cell>
          <cell r="X238">
            <v>315249.05261151138</v>
          </cell>
          <cell r="Y238">
            <v>253893.97416804801</v>
          </cell>
          <cell r="Z238">
            <v>309874.84485823876</v>
          </cell>
          <cell r="AA238">
            <v>265392.66864516179</v>
          </cell>
          <cell r="AB238">
            <v>303878.72796464863</v>
          </cell>
          <cell r="AC238">
            <v>313726.68099903187</v>
          </cell>
          <cell r="AD238">
            <v>327897.57143036101</v>
          </cell>
          <cell r="AE238">
            <v>343958.89307004429</v>
          </cell>
          <cell r="AF238">
            <v>328817.88276750292</v>
          </cell>
          <cell r="AG238">
            <v>276050.32196319703</v>
          </cell>
          <cell r="AH238">
            <v>275622.70407193364</v>
          </cell>
          <cell r="AI238">
            <v>248846.93383732298</v>
          </cell>
          <cell r="AJ238">
            <v>278792.46221478761</v>
          </cell>
          <cell r="AK238">
            <v>305918.61414898734</v>
          </cell>
          <cell r="AL238">
            <v>312900.32678510377</v>
          </cell>
          <cell r="AM238">
            <v>283166.29130417627</v>
          </cell>
          <cell r="AN238">
            <v>273152.86464738159</v>
          </cell>
          <cell r="AO238">
            <v>294244.80277003261</v>
          </cell>
          <cell r="AP238">
            <v>318235.09835747408</v>
          </cell>
          <cell r="AQ238">
            <v>309031.92394915619</v>
          </cell>
          <cell r="AR238">
            <v>313524.61730557593</v>
          </cell>
          <cell r="AS238">
            <v>262667.95744773035</v>
          </cell>
          <cell r="AT238">
            <v>295105.7302099248</v>
          </cell>
          <cell r="AU238">
            <v>337591.83125264681</v>
          </cell>
          <cell r="AV238">
            <v>341676.82748892781</v>
          </cell>
          <cell r="AW238">
            <v>328416.56042604044</v>
          </cell>
          <cell r="AX238">
            <v>330645.26513045747</v>
          </cell>
          <cell r="AY238">
            <v>319558.83521122509</v>
          </cell>
          <cell r="AZ238">
            <v>332842.0428950779</v>
          </cell>
          <cell r="BA238">
            <v>317965.00647897733</v>
          </cell>
          <cell r="BB238">
            <v>292009.55971407995</v>
          </cell>
          <cell r="BC238">
            <v>320864.41979099024</v>
          </cell>
          <cell r="BD238">
            <v>350350.01818942383</v>
          </cell>
          <cell r="BE238">
            <v>307989.74915118213</v>
          </cell>
          <cell r="BF238">
            <v>0</v>
          </cell>
        </row>
        <row r="239">
          <cell r="D239">
            <v>35994.964035964033</v>
          </cell>
          <cell r="E239">
            <v>34520.124708624709</v>
          </cell>
          <cell r="F239">
            <v>34155.285381285386</v>
          </cell>
          <cell r="G239">
            <v>34790.446053946056</v>
          </cell>
          <cell r="H239">
            <v>34425.606726606726</v>
          </cell>
          <cell r="I239">
            <v>42834.451609793708</v>
          </cell>
          <cell r="J239">
            <v>44315.728311162522</v>
          </cell>
          <cell r="K239">
            <v>53164.593901420216</v>
          </cell>
          <cell r="L239">
            <v>63496.197953216368</v>
          </cell>
          <cell r="M239">
            <v>63348.859147869669</v>
          </cell>
          <cell r="N239">
            <v>67514.590342522977</v>
          </cell>
          <cell r="O239">
            <v>72954.623261314206</v>
          </cell>
          <cell r="P239">
            <v>72477.656180105434</v>
          </cell>
          <cell r="Q239">
            <v>70905.309098896658</v>
          </cell>
          <cell r="R239">
            <v>72399.782017687889</v>
          </cell>
          <cell r="S239">
            <v>68577.934936479127</v>
          </cell>
          <cell r="T239">
            <v>69008.867299714795</v>
          </cell>
          <cell r="U239">
            <v>68965.899662950484</v>
          </cell>
          <cell r="V239">
            <v>74526.852026186156</v>
          </cell>
          <cell r="W239">
            <v>74213.88438942183</v>
          </cell>
          <cell r="X239">
            <v>63527.015554304075</v>
          </cell>
          <cell r="Y239">
            <v>58082.03846684868</v>
          </cell>
          <cell r="Z239">
            <v>63581.145771966927</v>
          </cell>
          <cell r="AA239">
            <v>66030.717913491462</v>
          </cell>
          <cell r="AB239">
            <v>68602.664059049741</v>
          </cell>
          <cell r="AC239">
            <v>66661.801780724782</v>
          </cell>
          <cell r="AD239">
            <v>73200.695504950039</v>
          </cell>
          <cell r="AE239">
            <v>68719.799219977504</v>
          </cell>
          <cell r="AF239">
            <v>70960.850727574943</v>
          </cell>
          <cell r="AG239">
            <v>63750.330511227527</v>
          </cell>
          <cell r="AH239">
            <v>66449.01739530859</v>
          </cell>
          <cell r="AI239">
            <v>69853.916138132947</v>
          </cell>
          <cell r="AJ239">
            <v>77289.20529917533</v>
          </cell>
          <cell r="AK239">
            <v>78066.844548890978</v>
          </cell>
          <cell r="AL239">
            <v>76969.052040688854</v>
          </cell>
          <cell r="AM239">
            <v>78222.76803374241</v>
          </cell>
          <cell r="AN239">
            <v>78434.010593286308</v>
          </cell>
          <cell r="AO239">
            <v>76785.776287317101</v>
          </cell>
          <cell r="AP239">
            <v>81149.593249932164</v>
          </cell>
          <cell r="AQ239">
            <v>83074.401917507348</v>
          </cell>
          <cell r="AR239">
            <v>82323.416478168554</v>
          </cell>
          <cell r="AS239">
            <v>81107.347009651799</v>
          </cell>
          <cell r="AT239">
            <v>80911.995316154949</v>
          </cell>
          <cell r="AU239">
            <v>79755.470165396429</v>
          </cell>
          <cell r="AV239">
            <v>85474.725941257246</v>
          </cell>
          <cell r="AW239">
            <v>74592.53263917935</v>
          </cell>
          <cell r="AX239">
            <v>81804.569255879382</v>
          </cell>
          <cell r="AY239">
            <v>78639.058399035013</v>
          </cell>
          <cell r="AZ239">
            <v>82031.887519302865</v>
          </cell>
          <cell r="BA239">
            <v>81298.074092738418</v>
          </cell>
          <cell r="BB239">
            <v>82316.006334195175</v>
          </cell>
          <cell r="BC239">
            <v>81489.571291749977</v>
          </cell>
          <cell r="BD239">
            <v>80021.736121512076</v>
          </cell>
          <cell r="BE239">
            <v>78742.472388909868</v>
          </cell>
          <cell r="BF239">
            <v>0</v>
          </cell>
        </row>
        <row r="240">
          <cell r="S240">
            <v>3542.6</v>
          </cell>
          <cell r="T240">
            <v>3640.4</v>
          </cell>
          <cell r="U240">
            <v>3605.4</v>
          </cell>
          <cell r="V240">
            <v>3615.4</v>
          </cell>
          <cell r="W240">
            <v>3615.4</v>
          </cell>
          <cell r="X240">
            <v>60.801988786204184</v>
          </cell>
          <cell r="Y240">
            <v>960.04203536294949</v>
          </cell>
          <cell r="Z240">
            <v>740.5719735390652</v>
          </cell>
          <cell r="AA240">
            <v>443.58002685927278</v>
          </cell>
          <cell r="AB240">
            <v>670.64623881202192</v>
          </cell>
          <cell r="AC240">
            <v>255.99233465880877</v>
          </cell>
          <cell r="AD240">
            <v>602.45276153091731</v>
          </cell>
          <cell r="AE240">
            <v>396.01630736502779</v>
          </cell>
          <cell r="AF240">
            <v>432.02163048268142</v>
          </cell>
          <cell r="AG240">
            <v>263.6006838299628</v>
          </cell>
          <cell r="AH240">
            <v>368.23062504349514</v>
          </cell>
          <cell r="AI240">
            <v>121.00019611899978</v>
          </cell>
          <cell r="AJ240">
            <v>376.68432128856182</v>
          </cell>
          <cell r="AK240">
            <v>176.22790022912577</v>
          </cell>
          <cell r="AL240">
            <v>861.40186688170377</v>
          </cell>
          <cell r="AM240">
            <v>115.57581383575477</v>
          </cell>
          <cell r="AN240">
            <v>707.69594738847638</v>
          </cell>
          <cell r="AO240">
            <v>271.72366040961145</v>
          </cell>
          <cell r="AP240">
            <v>82.730650165448878</v>
          </cell>
          <cell r="AQ240">
            <v>448.33541859715979</v>
          </cell>
          <cell r="AR240">
            <v>264.94951516665213</v>
          </cell>
          <cell r="AS240">
            <v>46.220677752328285</v>
          </cell>
          <cell r="AT240">
            <v>423.63434797388413</v>
          </cell>
          <cell r="AU240">
            <v>57.720934457108783</v>
          </cell>
          <cell r="AV240">
            <v>1176.8160290751307</v>
          </cell>
          <cell r="AW240">
            <v>284.12094992333533</v>
          </cell>
          <cell r="AX240">
            <v>371.10443239555747</v>
          </cell>
          <cell r="AY240">
            <v>127.70087976837078</v>
          </cell>
          <cell r="AZ240">
            <v>735.96085187829567</v>
          </cell>
          <cell r="BA240">
            <v>99.884434694091667</v>
          </cell>
          <cell r="BB240">
            <v>95.003948453126327</v>
          </cell>
          <cell r="BC240">
            <v>1676.5208249655202</v>
          </cell>
          <cell r="BD240">
            <v>348.19438088342815</v>
          </cell>
          <cell r="BE240">
            <v>830.69427204530245</v>
          </cell>
          <cell r="BF240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8">
          <cell r="F18">
            <v>7296.5433605999997</v>
          </cell>
          <cell r="G18">
            <v>7154.8731065000002</v>
          </cell>
          <cell r="H18">
            <v>8028.2285927000003</v>
          </cell>
          <cell r="I18">
            <v>7586.3750419999997</v>
          </cell>
          <cell r="J18">
            <v>7359.64</v>
          </cell>
          <cell r="K18">
            <v>7980.1567069000002</v>
          </cell>
          <cell r="L18">
            <v>5728.5448891999995</v>
          </cell>
          <cell r="M18">
            <v>7871.23</v>
          </cell>
          <cell r="N18">
            <v>8040.1500000000024</v>
          </cell>
          <cell r="O18">
            <v>8314.15</v>
          </cell>
          <cell r="P18">
            <v>6763.39</v>
          </cell>
          <cell r="Q18">
            <v>7569.9500000000007</v>
          </cell>
          <cell r="R18">
            <v>8583.43</v>
          </cell>
          <cell r="S18">
            <v>8256.0191593</v>
          </cell>
          <cell r="T18">
            <v>8373.0641907000008</v>
          </cell>
          <cell r="U18">
            <v>8304.2800000000007</v>
          </cell>
          <cell r="V18">
            <v>8278.5806123000002</v>
          </cell>
          <cell r="W18">
            <v>7205.8398590000006</v>
          </cell>
          <cell r="X18">
            <v>8216.7975167999994</v>
          </cell>
          <cell r="Y18">
            <v>8361.5988754000009</v>
          </cell>
          <cell r="Z18">
            <v>9008</v>
          </cell>
          <cell r="AA18">
            <v>8354.68</v>
          </cell>
          <cell r="AB18">
            <v>8545.9500000000007</v>
          </cell>
          <cell r="AC18">
            <v>8524.7199999999993</v>
          </cell>
          <cell r="AD18">
            <v>8569.19</v>
          </cell>
          <cell r="AE18">
            <v>8707.5</v>
          </cell>
          <cell r="AF18">
            <v>8391.9600000000009</v>
          </cell>
          <cell r="AG18">
            <v>8179.7100000000009</v>
          </cell>
          <cell r="AH18">
            <v>8748.6792466000006</v>
          </cell>
          <cell r="AI18">
            <v>8408.94</v>
          </cell>
          <cell r="AJ18">
            <v>8101.8500000000013</v>
          </cell>
          <cell r="AK18">
            <v>6507.18</v>
          </cell>
          <cell r="AL18">
            <v>6361.0640479999993</v>
          </cell>
          <cell r="AM18">
            <v>7778.1922880000002</v>
          </cell>
          <cell r="AN18">
            <v>7786.1799999999994</v>
          </cell>
          <cell r="AO18">
            <v>8817.3080919999993</v>
          </cell>
          <cell r="AP18">
            <v>8654.2329239999999</v>
          </cell>
          <cell r="AQ18">
            <v>8159.8996699999989</v>
          </cell>
          <cell r="AR18">
            <v>8801.158954999999</v>
          </cell>
          <cell r="AS18">
            <v>8421.9858619999995</v>
          </cell>
          <cell r="AT18">
            <v>8458.3041969999977</v>
          </cell>
          <cell r="AU18">
            <v>7198.1609320000007</v>
          </cell>
          <cell r="AV18">
            <v>6461.8807009999991</v>
          </cell>
          <cell r="AW18">
            <v>8125.7901690000008</v>
          </cell>
          <cell r="AX18">
            <v>8874.733925999999</v>
          </cell>
          <cell r="AY18">
            <v>8638.1936299999998</v>
          </cell>
          <cell r="AZ18">
            <v>8877.1603339999983</v>
          </cell>
          <cell r="BA18">
            <v>6897.7480750000004</v>
          </cell>
          <cell r="BB18">
            <v>7890.0123380000005</v>
          </cell>
          <cell r="BC18">
            <v>7733.972229</v>
          </cell>
          <cell r="BD18">
            <v>6081.2675949999993</v>
          </cell>
          <cell r="BE18">
            <v>5820.531457</v>
          </cell>
          <cell r="BF18">
            <v>8046.8252650000004</v>
          </cell>
          <cell r="BG18">
            <v>8114.703141</v>
          </cell>
          <cell r="BH18">
            <v>0</v>
          </cell>
        </row>
        <row r="21">
          <cell r="F21">
            <v>848.05000000000007</v>
          </cell>
          <cell r="G21">
            <v>844.58299999999997</v>
          </cell>
          <cell r="H21">
            <v>843.06999999999994</v>
          </cell>
          <cell r="I21">
            <v>844.84</v>
          </cell>
          <cell r="J21">
            <v>831.0100000000001</v>
          </cell>
          <cell r="K21">
            <v>844.74</v>
          </cell>
          <cell r="L21">
            <v>831.64000000000021</v>
          </cell>
          <cell r="M21">
            <v>839.88999999999987</v>
          </cell>
          <cell r="N21">
            <v>839.83</v>
          </cell>
          <cell r="O21">
            <v>837.54</v>
          </cell>
          <cell r="P21">
            <v>838.9</v>
          </cell>
          <cell r="Q21">
            <v>836.00000000000011</v>
          </cell>
          <cell r="R21">
            <v>841.81</v>
          </cell>
          <cell r="S21">
            <v>844.16000000000008</v>
          </cell>
          <cell r="T21">
            <v>841.82</v>
          </cell>
          <cell r="U21">
            <v>840.64</v>
          </cell>
          <cell r="V21">
            <v>838.53</v>
          </cell>
          <cell r="W21">
            <v>835.60999999999979</v>
          </cell>
          <cell r="X21">
            <v>831.55000000000018</v>
          </cell>
          <cell r="Y21">
            <v>832.2399999999999</v>
          </cell>
          <cell r="Z21">
            <v>831.44</v>
          </cell>
          <cell r="AA21">
            <v>812.4</v>
          </cell>
          <cell r="AB21">
            <v>832.35</v>
          </cell>
          <cell r="AC21">
            <v>820.64</v>
          </cell>
          <cell r="AD21">
            <v>825.11</v>
          </cell>
          <cell r="AE21">
            <v>823.49</v>
          </cell>
          <cell r="AF21">
            <v>822.81000000000017</v>
          </cell>
          <cell r="AG21">
            <v>827.40000000000009</v>
          </cell>
          <cell r="AH21">
            <v>824.93999999999994</v>
          </cell>
          <cell r="AI21">
            <v>829.06999999999994</v>
          </cell>
          <cell r="AJ21">
            <v>819.46</v>
          </cell>
          <cell r="AK21">
            <v>782.75</v>
          </cell>
          <cell r="AL21">
            <v>823.12000000000012</v>
          </cell>
          <cell r="AM21">
            <v>826.11000000000013</v>
          </cell>
          <cell r="AN21">
            <v>821.99</v>
          </cell>
          <cell r="AO21">
            <v>820.17620499999998</v>
          </cell>
          <cell r="AP21">
            <v>824.26043700000014</v>
          </cell>
          <cell r="AQ21">
            <v>824.64443299999982</v>
          </cell>
          <cell r="AR21">
            <v>820.03295200000002</v>
          </cell>
          <cell r="AS21">
            <v>823.95798600000012</v>
          </cell>
          <cell r="AT21">
            <v>830.42716399999995</v>
          </cell>
          <cell r="AU21">
            <v>828.7793529999999</v>
          </cell>
          <cell r="AV21">
            <v>819.10936300000003</v>
          </cell>
          <cell r="AW21">
            <v>813.685068</v>
          </cell>
          <cell r="AX21">
            <v>819.83739800000001</v>
          </cell>
          <cell r="AY21">
            <v>816.66562699999997</v>
          </cell>
          <cell r="AZ21">
            <v>820.61017400000003</v>
          </cell>
          <cell r="BA21">
            <v>816.76922600000012</v>
          </cell>
          <cell r="BB21">
            <v>819.85742500000003</v>
          </cell>
          <cell r="BC21">
            <v>809.83266999999989</v>
          </cell>
          <cell r="BD21">
            <v>812.03370900000016</v>
          </cell>
          <cell r="BE21">
            <v>819.42385000000002</v>
          </cell>
          <cell r="BF21">
            <v>815.82632499999988</v>
          </cell>
          <cell r="BG21">
            <v>820.39172499999984</v>
          </cell>
          <cell r="BH21">
            <v>0</v>
          </cell>
        </row>
        <row r="32">
          <cell r="F32">
            <v>68522.980209299989</v>
          </cell>
          <cell r="G32">
            <v>79090.965169200004</v>
          </cell>
          <cell r="H32">
            <v>77932.429718400002</v>
          </cell>
          <cell r="I32">
            <v>83468.445612899988</v>
          </cell>
          <cell r="J32">
            <v>83663.960000000006</v>
          </cell>
          <cell r="K32">
            <v>83639.962840000007</v>
          </cell>
          <cell r="L32">
            <v>62882.557394300005</v>
          </cell>
          <cell r="M32">
            <v>66715.94</v>
          </cell>
          <cell r="N32">
            <v>67120.305934599994</v>
          </cell>
          <cell r="O32">
            <v>72310.5761413</v>
          </cell>
          <cell r="P32">
            <v>74000.529999999984</v>
          </cell>
          <cell r="Q32">
            <v>78299.060000000012</v>
          </cell>
          <cell r="R32">
            <v>85653.74</v>
          </cell>
          <cell r="S32">
            <v>84057.353605000026</v>
          </cell>
          <cell r="T32">
            <v>80358.373317599995</v>
          </cell>
          <cell r="U32">
            <v>81238.521433699992</v>
          </cell>
          <cell r="V32">
            <v>81896.630304899998</v>
          </cell>
          <cell r="W32">
            <v>77191.280799600005</v>
          </cell>
          <cell r="X32">
            <v>73515.778834100012</v>
          </cell>
          <cell r="Y32">
            <v>75352.45</v>
          </cell>
          <cell r="Z32">
            <v>80305.48</v>
          </cell>
          <cell r="AA32">
            <v>78487.469999999987</v>
          </cell>
          <cell r="AB32">
            <v>80460.560000000012</v>
          </cell>
          <cell r="AC32">
            <v>75469.360000000015</v>
          </cell>
          <cell r="AD32">
            <v>79318.720000000001</v>
          </cell>
          <cell r="AE32">
            <v>79862.039999999994</v>
          </cell>
          <cell r="AF32">
            <v>82608.28</v>
          </cell>
          <cell r="AG32">
            <v>82985.950000000012</v>
          </cell>
          <cell r="AH32">
            <v>81236.19</v>
          </cell>
          <cell r="AI32">
            <v>76162.739999999991</v>
          </cell>
          <cell r="AJ32">
            <v>74448.849999999991</v>
          </cell>
          <cell r="AK32">
            <v>69798.649999999994</v>
          </cell>
          <cell r="AL32">
            <v>68206.48000000001</v>
          </cell>
          <cell r="AM32">
            <v>68248.25</v>
          </cell>
          <cell r="AN32">
            <v>76418.17</v>
          </cell>
          <cell r="AO32">
            <v>76466.943103999991</v>
          </cell>
          <cell r="AP32">
            <v>76574.044119999991</v>
          </cell>
          <cell r="AQ32">
            <v>75330.68254400001</v>
          </cell>
          <cell r="AR32">
            <v>79668.294232</v>
          </cell>
          <cell r="AS32">
            <v>78410.632888000007</v>
          </cell>
          <cell r="AT32">
            <v>81408.56055200001</v>
          </cell>
          <cell r="AU32">
            <v>76648.090736000013</v>
          </cell>
          <cell r="AV32">
            <v>72629.083268000002</v>
          </cell>
          <cell r="AW32">
            <v>78259.321041000003</v>
          </cell>
          <cell r="AX32">
            <v>81778.459663999995</v>
          </cell>
          <cell r="AY32">
            <v>79654.804692999998</v>
          </cell>
          <cell r="AZ32">
            <v>81524.218152000001</v>
          </cell>
          <cell r="BA32">
            <v>81750.84797599999</v>
          </cell>
          <cell r="BB32">
            <v>81814.885310999991</v>
          </cell>
          <cell r="BC32">
            <v>79029.834727999987</v>
          </cell>
          <cell r="BD32">
            <v>75804.682559999987</v>
          </cell>
          <cell r="BE32">
            <v>69100.628851000001</v>
          </cell>
          <cell r="BF32">
            <v>76462.828869999998</v>
          </cell>
          <cell r="BG32">
            <v>76940.47393599998</v>
          </cell>
          <cell r="BH32">
            <v>0</v>
          </cell>
        </row>
        <row r="44">
          <cell r="F44">
            <v>391650.8092967</v>
          </cell>
          <cell r="G44">
            <v>386411.7572845</v>
          </cell>
          <cell r="H44">
            <v>448525.53773680003</v>
          </cell>
          <cell r="I44">
            <v>523467.6494235</v>
          </cell>
          <cell r="J44">
            <v>550983.80524030002</v>
          </cell>
          <cell r="K44">
            <v>557325.55241389992</v>
          </cell>
          <cell r="L44">
            <v>488577.76484090002</v>
          </cell>
          <cell r="M44">
            <v>469539.23366350005</v>
          </cell>
          <cell r="N44">
            <v>572777.82238429994</v>
          </cell>
          <cell r="O44">
            <v>640654.23441589996</v>
          </cell>
          <cell r="P44">
            <v>593180.54431700008</v>
          </cell>
          <cell r="Q44">
            <v>613726.97352939995</v>
          </cell>
          <cell r="R44">
            <v>675920.07669349993</v>
          </cell>
          <cell r="S44">
            <v>656008.04279129999</v>
          </cell>
          <cell r="T44">
            <v>647242.60882419988</v>
          </cell>
          <cell r="U44">
            <v>649223.89289759996</v>
          </cell>
          <cell r="V44">
            <v>648201.39484730002</v>
          </cell>
          <cell r="W44">
            <v>635065.52607880009</v>
          </cell>
          <cell r="X44">
            <v>576292.18571330002</v>
          </cell>
          <cell r="Y44">
            <v>485348.370979</v>
          </cell>
          <cell r="Z44">
            <v>443290.73515259998</v>
          </cell>
          <cell r="AA44">
            <v>426063.82906540012</v>
          </cell>
          <cell r="AB44">
            <v>516424.62136649998</v>
          </cell>
          <cell r="AC44">
            <v>527433.35777190002</v>
          </cell>
          <cell r="AD44">
            <v>596923.33155030012</v>
          </cell>
          <cell r="AE44">
            <v>611262.03417769994</v>
          </cell>
          <cell r="AF44">
            <v>627490.51454959996</v>
          </cell>
          <cell r="AG44">
            <v>639213.00727549999</v>
          </cell>
          <cell r="AH44">
            <v>639314.18897690007</v>
          </cell>
          <cell r="AI44">
            <v>604421.35314370005</v>
          </cell>
          <cell r="AJ44">
            <v>557401.0188662</v>
          </cell>
          <cell r="AK44">
            <v>455313.51312770002</v>
          </cell>
          <cell r="AL44">
            <v>376648.96432929998</v>
          </cell>
          <cell r="AM44">
            <v>305689.49988899997</v>
          </cell>
          <cell r="AN44">
            <v>342494.99825840001</v>
          </cell>
          <cell r="AO44">
            <v>365744.63712850004</v>
          </cell>
          <cell r="AP44">
            <v>366951.60305070004</v>
          </cell>
          <cell r="AQ44">
            <v>410530.94175970001</v>
          </cell>
          <cell r="AR44">
            <v>443836.40510450007</v>
          </cell>
          <cell r="AS44">
            <v>443395.0572172</v>
          </cell>
          <cell r="AT44">
            <v>479195.68945169996</v>
          </cell>
          <cell r="AU44">
            <v>432802.97004599997</v>
          </cell>
          <cell r="AV44">
            <v>343930.25026880001</v>
          </cell>
          <cell r="AW44">
            <v>355448.83821419999</v>
          </cell>
          <cell r="AX44">
            <v>369298.38165159995</v>
          </cell>
          <cell r="AY44">
            <v>379541.71559780004</v>
          </cell>
          <cell r="AZ44">
            <v>421164.95318379998</v>
          </cell>
          <cell r="BA44">
            <v>362761.26071850001</v>
          </cell>
          <cell r="BB44">
            <v>369798.40000020002</v>
          </cell>
          <cell r="BC44">
            <v>358859.61048890004</v>
          </cell>
          <cell r="BD44">
            <v>251508.30007140004</v>
          </cell>
          <cell r="BE44">
            <v>192063.6002093</v>
          </cell>
          <cell r="BF44">
            <v>249582.05484149998</v>
          </cell>
          <cell r="BG44">
            <v>270701.16947870003</v>
          </cell>
          <cell r="BH44">
            <v>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73">
          <cell r="V73">
            <v>7830</v>
          </cell>
          <cell r="W73">
            <v>3280</v>
          </cell>
          <cell r="X73">
            <v>5140</v>
          </cell>
          <cell r="Y73">
            <v>9150</v>
          </cell>
          <cell r="Z73">
            <v>657</v>
          </cell>
          <cell r="AA73">
            <v>3210</v>
          </cell>
          <cell r="AB73">
            <v>0</v>
          </cell>
          <cell r="AC73">
            <v>2360</v>
          </cell>
          <cell r="AD73">
            <v>0</v>
          </cell>
          <cell r="AE73">
            <v>272</v>
          </cell>
          <cell r="AZ73"/>
          <cell r="BK73" t="str">
            <v>Upper Main Stem</v>
          </cell>
          <cell r="BL73">
            <v>14010001</v>
          </cell>
          <cell r="BM73" t="str">
            <v>South Platte River</v>
          </cell>
          <cell r="BN73">
            <v>10190004</v>
          </cell>
          <cell r="BO73" t="str">
            <v>no longer collect under this name</v>
          </cell>
          <cell r="BS73"/>
        </row>
      </sheetData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data"/>
      <sheetName val="decree"/>
      <sheetName val="summary"/>
      <sheetName val="summary-UB"/>
      <sheetName val="summary-A"/>
      <sheetName val="C-1"/>
      <sheetName val="C-2"/>
      <sheetName val="C-3"/>
      <sheetName val="C-4"/>
      <sheetName val="C-5"/>
      <sheetName val="C-6"/>
      <sheetName val="UC-1"/>
      <sheetName val="UC-2"/>
      <sheetName val="UC-3"/>
      <sheetName val="UC-4"/>
      <sheetName val="UC-4 (blank)"/>
      <sheetName val="UC-5"/>
      <sheetName val="UC-5 (blank)"/>
      <sheetName val="UC-6"/>
      <sheetName val="UC-6 (blank)"/>
      <sheetName val="OutYearSheet"/>
      <sheetName val="UC-Avg-2yrs"/>
      <sheetName val="UC-Avg-3yrs"/>
      <sheetName val="UC-Avg-4yrs"/>
      <sheetName val="UC-Avg-5yrs"/>
      <sheetName val="AveragesForReportText"/>
      <sheetName val="UC-7"/>
      <sheetName val="UC-8"/>
      <sheetName val="UC-9"/>
      <sheetName val="CUL Trib Summaries"/>
      <sheetName val="CUL Category Summaries"/>
      <sheetName val="Category Stacked Bar Chart"/>
      <sheetName val="Category Stacked Bar Chart (2)"/>
      <sheetName val="Category Stacked Bar 5 yr"/>
      <sheetName val="CUL By State By Trib"/>
      <sheetName val="CUL By State By Trib (2)"/>
      <sheetName val="CUL By State By Trib (3)"/>
      <sheetName val="Irr Acreage By State By Trib"/>
      <sheetName val="LC-1"/>
      <sheetName val="LC-2"/>
      <sheetName val="LC-3"/>
      <sheetName val="LC-4"/>
      <sheetName val="LC-5"/>
      <sheetName val="LC-6"/>
      <sheetName val="LC-7"/>
      <sheetName val="LC-8"/>
      <sheetName val="LC-Avg"/>
      <sheetName val="LC-9"/>
      <sheetName val="LC-10"/>
      <sheetName val="Discharge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74">
          <cell r="C174">
            <v>1971</v>
          </cell>
          <cell r="D174">
            <v>1972</v>
          </cell>
          <cell r="E174">
            <v>1973</v>
          </cell>
          <cell r="F174">
            <v>1974</v>
          </cell>
          <cell r="G174">
            <v>1975</v>
          </cell>
          <cell r="H174">
            <v>1976</v>
          </cell>
          <cell r="I174">
            <v>1977</v>
          </cell>
          <cell r="J174">
            <v>1978</v>
          </cell>
          <cell r="K174">
            <v>1979</v>
          </cell>
          <cell r="L174">
            <v>1980</v>
          </cell>
          <cell r="M174">
            <v>1981</v>
          </cell>
          <cell r="N174">
            <v>1982</v>
          </cell>
          <cell r="O174">
            <v>1983</v>
          </cell>
          <cell r="P174">
            <v>1984</v>
          </cell>
          <cell r="Q174">
            <v>1985</v>
          </cell>
          <cell r="R174">
            <v>1986</v>
          </cell>
          <cell r="S174">
            <v>1987</v>
          </cell>
          <cell r="T174">
            <v>1988</v>
          </cell>
          <cell r="U174">
            <v>1989</v>
          </cell>
          <cell r="V174">
            <v>1990</v>
          </cell>
          <cell r="W174">
            <v>1991</v>
          </cell>
          <cell r="X174">
            <v>1992</v>
          </cell>
          <cell r="Y174">
            <v>1993</v>
          </cell>
          <cell r="Z174">
            <v>1994</v>
          </cell>
          <cell r="AA174">
            <v>1995</v>
          </cell>
          <cell r="AB174">
            <v>1996</v>
          </cell>
          <cell r="AC174">
            <v>1997</v>
          </cell>
          <cell r="AD174">
            <v>1998</v>
          </cell>
          <cell r="AE174">
            <v>1999</v>
          </cell>
          <cell r="AF174">
            <v>2000</v>
          </cell>
          <cell r="AG174">
            <v>2001</v>
          </cell>
          <cell r="AH174">
            <v>2002</v>
          </cell>
          <cell r="AI174">
            <v>2003</v>
          </cell>
          <cell r="AJ174">
            <v>2004</v>
          </cell>
          <cell r="AK174">
            <v>2005</v>
          </cell>
          <cell r="AL174">
            <v>2006</v>
          </cell>
          <cell r="AM174">
            <v>2007</v>
          </cell>
          <cell r="AN174">
            <v>2008</v>
          </cell>
          <cell r="AO174">
            <v>2009</v>
          </cell>
          <cell r="AP174">
            <v>2010</v>
          </cell>
          <cell r="AQ174">
            <v>2011</v>
          </cell>
          <cell r="AR174">
            <v>2012</v>
          </cell>
          <cell r="AS174">
            <v>2013</v>
          </cell>
          <cell r="AT174">
            <v>2014</v>
          </cell>
          <cell r="AU174">
            <v>2015</v>
          </cell>
          <cell r="AV174">
            <v>2016</v>
          </cell>
          <cell r="AW174">
            <v>2017</v>
          </cell>
          <cell r="AX174">
            <v>2018</v>
          </cell>
          <cell r="AY174">
            <v>2019</v>
          </cell>
          <cell r="AZ174">
            <v>2020</v>
          </cell>
          <cell r="BA174">
            <v>2021</v>
          </cell>
          <cell r="BB174">
            <v>2022</v>
          </cell>
          <cell r="BC174">
            <v>2023</v>
          </cell>
          <cell r="BD174">
            <v>2024</v>
          </cell>
          <cell r="BE174">
            <v>2025</v>
          </cell>
        </row>
        <row r="182">
          <cell r="C182">
            <v>468318.3828666</v>
          </cell>
          <cell r="D182">
            <v>473502.17856020003</v>
          </cell>
          <cell r="E182">
            <v>535329.26604790008</v>
          </cell>
          <cell r="F182">
            <v>615367.31007839995</v>
          </cell>
          <cell r="G182">
            <v>642838.4152403</v>
          </cell>
          <cell r="H182">
            <v>649790.41196079995</v>
          </cell>
          <cell r="I182">
            <v>558020.5071244</v>
          </cell>
          <cell r="J182">
            <v>544966.29366350011</v>
          </cell>
          <cell r="K182">
            <v>648778.10831889999</v>
          </cell>
          <cell r="L182">
            <v>722116.50055719994</v>
          </cell>
          <cell r="M182">
            <v>674783.36431700003</v>
          </cell>
          <cell r="N182">
            <v>700431.98352939996</v>
          </cell>
          <cell r="O182">
            <v>770999.05669349991</v>
          </cell>
          <cell r="P182">
            <v>749165.57555559999</v>
          </cell>
          <cell r="Q182">
            <v>736815.86633249989</v>
          </cell>
          <cell r="R182">
            <v>739607.33433129999</v>
          </cell>
          <cell r="S182">
            <v>739215.13576450001</v>
          </cell>
          <cell r="T182">
            <v>720298.25673740008</v>
          </cell>
          <cell r="U182">
            <v>658856.31206420006</v>
          </cell>
          <cell r="V182">
            <v>569894.65985439997</v>
          </cell>
          <cell r="W182">
            <v>533435.65515260003</v>
          </cell>
          <cell r="X182">
            <v>513718.37906540011</v>
          </cell>
          <cell r="Y182">
            <v>606263.48136650003</v>
          </cell>
          <cell r="Z182">
            <v>612248.07777189999</v>
          </cell>
          <cell r="AA182">
            <v>685636.35155030014</v>
          </cell>
          <cell r="AB182">
            <v>700655.06417769997</v>
          </cell>
          <cell r="AC182">
            <v>719313.56454960001</v>
          </cell>
          <cell r="AD182">
            <v>731206.06727550004</v>
          </cell>
          <cell r="AE182">
            <v>730123.99822350009</v>
          </cell>
          <cell r="AF182">
            <v>689822.10314370005</v>
          </cell>
          <cell r="AG182">
            <v>640771.17886620003</v>
          </cell>
          <cell r="AH182">
            <v>532402.09312770003</v>
          </cell>
          <cell r="AI182">
            <v>452039.62837729999</v>
          </cell>
          <cell r="AJ182">
            <v>382542.05217699998</v>
          </cell>
          <cell r="AK182">
            <v>427521.33825839998</v>
          </cell>
          <cell r="AL182">
            <v>451849.06452950003</v>
          </cell>
          <cell r="AM182">
            <v>453004.14053170005</v>
          </cell>
          <cell r="AN182">
            <v>494846.16840670002</v>
          </cell>
          <cell r="AO182">
            <v>533125.89124350005</v>
          </cell>
          <cell r="AP182">
            <v>531051.63395319995</v>
          </cell>
          <cell r="AQ182">
            <v>569892.98136470001</v>
          </cell>
          <cell r="AR182">
            <v>517478.00106699998</v>
          </cell>
          <cell r="AS182">
            <v>423840.32360080001</v>
          </cell>
          <cell r="AT182">
            <v>442647.63449219998</v>
          </cell>
          <cell r="AU182">
            <v>460771.41263959993</v>
          </cell>
          <cell r="AV182">
            <v>468651.37954780005</v>
          </cell>
          <cell r="AW182">
            <v>512386.94184380001</v>
          </cell>
          <cell r="AX182">
            <v>452226.62599550001</v>
          </cell>
          <cell r="AY182">
            <v>460323.15507420001</v>
          </cell>
          <cell r="AZ182">
            <v>446433.25011590007</v>
          </cell>
          <cell r="BA182">
            <v>334206.28393540002</v>
          </cell>
          <cell r="BB182">
            <v>267804.18436730001</v>
          </cell>
          <cell r="BC182">
            <v>334907.5353015</v>
          </cell>
          <cell r="BD182">
            <v>356576.7382807</v>
          </cell>
          <cell r="BE182">
            <v>0</v>
          </cell>
        </row>
        <row r="185">
          <cell r="C185"/>
          <cell r="D185"/>
          <cell r="E185"/>
          <cell r="F185"/>
          <cell r="G185">
            <v>3796629.3532565804</v>
          </cell>
          <cell r="H185">
            <v>3815549.9608959956</v>
          </cell>
          <cell r="I185">
            <v>3691800.9578236998</v>
          </cell>
          <cell r="J185">
            <v>3764702.6463362188</v>
          </cell>
          <cell r="K185">
            <v>3766477.6887232601</v>
          </cell>
          <cell r="L185">
            <v>3808589.5223892243</v>
          </cell>
          <cell r="M185">
            <v>3880985.7786927866</v>
          </cell>
          <cell r="N185">
            <v>4089137.2838170649</v>
          </cell>
          <cell r="O185">
            <v>4106135.513287615</v>
          </cell>
          <cell r="P185">
            <v>4089655.9719393491</v>
          </cell>
          <cell r="Q185">
            <v>4122995.7890753672</v>
          </cell>
          <cell r="R185">
            <v>4145289.3214583583</v>
          </cell>
          <cell r="S185">
            <v>4171715.7392198169</v>
          </cell>
          <cell r="T185">
            <v>4294026.8742422704</v>
          </cell>
          <cell r="U185">
            <v>4438986.1014881972</v>
          </cell>
          <cell r="V185">
            <v>4467917.3187727807</v>
          </cell>
          <cell r="W185">
            <v>4456911.0842960272</v>
          </cell>
          <cell r="X185">
            <v>4370246.3551111836</v>
          </cell>
          <cell r="Y185">
            <v>4254886.7470952328</v>
          </cell>
          <cell r="Z185">
            <v>4201710.2021364244</v>
          </cell>
          <cell r="AA185">
            <v>4112340.6900121607</v>
          </cell>
          <cell r="AB185">
            <v>4174106.6117940405</v>
          </cell>
          <cell r="AC185">
            <v>4211182.6518157618</v>
          </cell>
          <cell r="AD185">
            <v>4229860.9635175681</v>
          </cell>
          <cell r="AE185">
            <v>4239127.0921071451</v>
          </cell>
          <cell r="AF185">
            <v>4402624.2297519753</v>
          </cell>
          <cell r="AG185">
            <v>4494616.8867590846</v>
          </cell>
          <cell r="AH185">
            <v>4483717.6769306408</v>
          </cell>
          <cell r="AI185">
            <v>4494364.5102732237</v>
          </cell>
          <cell r="AJ185">
            <v>4383859.7692328002</v>
          </cell>
          <cell r="AK185">
            <v>4294919.1525512058</v>
          </cell>
          <cell r="AL185">
            <v>4153602.7589920266</v>
          </cell>
          <cell r="AM185">
            <v>4249219.8046109276</v>
          </cell>
          <cell r="AN185">
            <v>4292890.4906381965</v>
          </cell>
          <cell r="AO185">
            <v>4397823.8079920737</v>
          </cell>
          <cell r="AP185">
            <v>4410908.4794672001</v>
          </cell>
          <cell r="AQ185">
            <v>4452522.9792303676</v>
          </cell>
          <cell r="AR185">
            <v>4483617.4664231539</v>
          </cell>
          <cell r="AS185">
            <v>4299092.1179729756</v>
          </cell>
          <cell r="AT185">
            <v>4208492.9137226623</v>
          </cell>
          <cell r="AU185">
            <v>4123693.7452580989</v>
          </cell>
          <cell r="AV185">
            <v>4097041.6871091239</v>
          </cell>
          <cell r="AW185">
            <v>4113906.7435644409</v>
          </cell>
          <cell r="AX185">
            <v>4309425.4331415892</v>
          </cell>
          <cell r="AY185">
            <v>4431738.6455481024</v>
          </cell>
          <cell r="AZ185">
            <v>4606700.0784807261</v>
          </cell>
          <cell r="BA185">
            <v>4530738.737877815</v>
          </cell>
          <cell r="BB185">
            <v>4399202.6714607682</v>
          </cell>
          <cell r="BC185">
            <v>4433458.301424657</v>
          </cell>
          <cell r="BD185">
            <v>4403243.2425860222</v>
          </cell>
        </row>
      </sheetData>
      <sheetData sheetId="31"/>
      <sheetData sheetId="32"/>
      <sheetData sheetId="33">
        <row r="4">
          <cell r="B4" t="str">
            <v>Agricultural Uses</v>
          </cell>
          <cell r="C4">
            <v>2312361.5317000002</v>
          </cell>
          <cell r="D4">
            <v>2294485</v>
          </cell>
          <cell r="E4">
            <v>2133277</v>
          </cell>
          <cell r="F4">
            <v>2415734</v>
          </cell>
          <cell r="G4">
            <v>2106605</v>
          </cell>
          <cell r="H4">
            <v>2077240</v>
          </cell>
          <cell r="I4">
            <v>1606601</v>
          </cell>
          <cell r="J4">
            <v>2234387</v>
          </cell>
          <cell r="K4">
            <v>2310179</v>
          </cell>
          <cell r="L4">
            <v>2310383</v>
          </cell>
          <cell r="M4">
            <v>2257850.932</v>
          </cell>
          <cell r="N4">
            <v>2247546.2829999998</v>
          </cell>
          <cell r="O4">
            <v>2294320.4759999998</v>
          </cell>
          <cell r="P4">
            <v>2200974.4560000002</v>
          </cell>
          <cell r="Q4">
            <v>2386486.3340000003</v>
          </cell>
          <cell r="R4">
            <v>2350416.2747132569</v>
          </cell>
          <cell r="S4">
            <v>2508830.965637973</v>
          </cell>
          <cell r="T4">
            <v>2769087.5852741334</v>
          </cell>
          <cell r="U4">
            <v>2785211.3719647839</v>
          </cell>
          <cell r="V4">
            <v>2670569.3272717101</v>
          </cell>
          <cell r="W4">
            <v>2387097.4196993001</v>
          </cell>
          <cell r="X4">
            <v>2100717.3635521363</v>
          </cell>
          <cell r="Y4">
            <v>2140080.9682231187</v>
          </cell>
          <cell r="Z4">
            <v>2559284.0484973248</v>
          </cell>
          <cell r="AA4">
            <v>2144383.7185298596</v>
          </cell>
          <cell r="AB4">
            <v>2596017.6421297658</v>
          </cell>
          <cell r="AC4">
            <v>2014297.6608004274</v>
          </cell>
          <cell r="AD4">
            <v>2312257.8703623652</v>
          </cell>
          <cell r="AE4">
            <v>2568372.8225252614</v>
          </cell>
          <cell r="AF4">
            <v>2781142.1213572836</v>
          </cell>
          <cell r="AG4">
            <v>2874273.6003821082</v>
          </cell>
          <cell r="AH4">
            <v>2294636.2096285135</v>
          </cell>
          <cell r="AI4">
            <v>2598249.1875202293</v>
          </cell>
          <cell r="AJ4">
            <v>2335762.4530339646</v>
          </cell>
          <cell r="AK4">
            <v>2614158.510836184</v>
          </cell>
          <cell r="AL4">
            <v>2396315.9894010313</v>
          </cell>
          <cell r="AM4">
            <v>2735239.33049013</v>
          </cell>
          <cell r="AN4">
            <v>2526524.3847517637</v>
          </cell>
          <cell r="AO4">
            <v>2611318.3037416353</v>
          </cell>
          <cell r="AP4">
            <v>2662605.69772436</v>
          </cell>
          <cell r="AQ4">
            <v>2522282.8501956873</v>
          </cell>
          <cell r="AR4">
            <v>2863323.6631239047</v>
          </cell>
          <cell r="AS4">
            <v>1993456.462075976</v>
          </cell>
          <cell r="AT4">
            <v>2433315.846169089</v>
          </cell>
          <cell r="AU4">
            <v>2516850.7844775682</v>
          </cell>
          <cell r="AV4">
            <v>2672723.2620914425</v>
          </cell>
          <cell r="AW4">
            <v>2913021.7886567255</v>
          </cell>
          <cell r="AX4">
            <v>2903370.1048722682</v>
          </cell>
          <cell r="AY4">
            <v>2843999.5857034479</v>
          </cell>
          <cell r="AZ4">
            <v>3246069.9379162304</v>
          </cell>
          <cell r="BA4">
            <v>2420786.8007277567</v>
          </cell>
          <cell r="BB4">
            <v>2615308.7484690589</v>
          </cell>
          <cell r="BC4">
            <v>3155603.4361072918</v>
          </cell>
          <cell r="BD4">
            <v>2828336.0866452805</v>
          </cell>
        </row>
        <row r="5">
          <cell r="B5" t="str">
            <v>Livestock Uses</v>
          </cell>
          <cell r="C5">
            <v>15899.673852470467</v>
          </cell>
          <cell r="D5">
            <v>16019.897083868247</v>
          </cell>
          <cell r="E5">
            <v>15155.395182770128</v>
          </cell>
          <cell r="F5">
            <v>17003.968297374773</v>
          </cell>
          <cell r="G5">
            <v>14759.188344553262</v>
          </cell>
          <cell r="H5">
            <v>13700.000000000002</v>
          </cell>
          <cell r="I5">
            <v>12700.000000000002</v>
          </cell>
          <cell r="J5">
            <v>11600</v>
          </cell>
          <cell r="K5">
            <v>12200.000000000002</v>
          </cell>
          <cell r="L5">
            <v>12000.000000000002</v>
          </cell>
          <cell r="M5">
            <v>17016.434651728014</v>
          </cell>
          <cell r="N5">
            <v>16844.548360746685</v>
          </cell>
          <cell r="O5">
            <v>16814.548360746681</v>
          </cell>
          <cell r="P5">
            <v>16524.548360746685</v>
          </cell>
          <cell r="Q5">
            <v>15774.548360746681</v>
          </cell>
          <cell r="R5">
            <v>13857.2</v>
          </cell>
          <cell r="S5">
            <v>13474.200000000003</v>
          </cell>
          <cell r="T5">
            <v>13599.200000000003</v>
          </cell>
          <cell r="U5">
            <v>13881.4</v>
          </cell>
          <cell r="V5">
            <v>13387</v>
          </cell>
          <cell r="W5">
            <v>13126.6</v>
          </cell>
          <cell r="X5">
            <v>13041.6</v>
          </cell>
          <cell r="Y5">
            <v>13476.7</v>
          </cell>
          <cell r="Z5">
            <v>13877.2</v>
          </cell>
          <cell r="AA5">
            <v>15269.1</v>
          </cell>
          <cell r="AB5">
            <v>12692.296163394272</v>
          </cell>
          <cell r="AC5">
            <v>12897.589618597305</v>
          </cell>
          <cell r="AD5">
            <v>12326.480575985775</v>
          </cell>
          <cell r="AE5">
            <v>11882.626351158657</v>
          </cell>
          <cell r="AF5">
            <v>11433.577182829935</v>
          </cell>
          <cell r="AG5">
            <v>11573.595598419106</v>
          </cell>
          <cell r="AH5">
            <v>9894.295796171471</v>
          </cell>
          <cell r="AI5">
            <v>9496.4803435742942</v>
          </cell>
          <cell r="AJ5">
            <v>9109.6461087260595</v>
          </cell>
          <cell r="AK5">
            <v>9397.1654721211889</v>
          </cell>
          <cell r="AL5">
            <v>9680.4249301592808</v>
          </cell>
          <cell r="AM5">
            <v>9660.6368957959767</v>
          </cell>
          <cell r="AN5">
            <v>9743.6530607216118</v>
          </cell>
          <cell r="AO5">
            <v>9839.5070267096944</v>
          </cell>
          <cell r="AP5">
            <v>9810.9576124814866</v>
          </cell>
          <cell r="AQ5">
            <v>9789.2215467474816</v>
          </cell>
          <cell r="AR5">
            <v>10188.145226131977</v>
          </cell>
          <cell r="AS5">
            <v>10241.070002482358</v>
          </cell>
          <cell r="AT5">
            <v>10111.284653250514</v>
          </cell>
          <cell r="AU5">
            <v>10155.682106124561</v>
          </cell>
          <cell r="AV5">
            <v>10497.125663617458</v>
          </cell>
          <cell r="AW5">
            <v>10892.753066406358</v>
          </cell>
          <cell r="AX5">
            <v>10965.405984764098</v>
          </cell>
          <cell r="AY5">
            <v>10943.518837848293</v>
          </cell>
          <cell r="AZ5">
            <v>10785.050154278882</v>
          </cell>
          <cell r="BA5">
            <v>11330.566398537829</v>
          </cell>
          <cell r="BB5">
            <v>10914.862307444289</v>
          </cell>
          <cell r="BC5">
            <v>10914.862307444289</v>
          </cell>
          <cell r="BD5">
            <v>10917.700866405175</v>
          </cell>
        </row>
        <row r="6">
          <cell r="B6" t="str">
            <v>Stockpond Uses</v>
          </cell>
          <cell r="C6">
            <v>22100.326147529537</v>
          </cell>
          <cell r="D6">
            <v>22280.10291613176</v>
          </cell>
          <cell r="E6">
            <v>19444.604817229872</v>
          </cell>
          <cell r="F6">
            <v>23060.031702625227</v>
          </cell>
          <cell r="G6">
            <v>19760.811655446734</v>
          </cell>
          <cell r="H6">
            <v>12265</v>
          </cell>
          <cell r="I6">
            <v>13548</v>
          </cell>
          <cell r="J6">
            <v>15381</v>
          </cell>
          <cell r="K6">
            <v>14146</v>
          </cell>
          <cell r="L6">
            <v>15798.000000000002</v>
          </cell>
          <cell r="M6">
            <v>21301.605348271987</v>
          </cell>
          <cell r="N6">
            <v>20421.841639253318</v>
          </cell>
          <cell r="O6">
            <v>20529.071639253314</v>
          </cell>
          <cell r="P6">
            <v>20596.981639253318</v>
          </cell>
          <cell r="Q6">
            <v>20136.701639253315</v>
          </cell>
          <cell r="R6">
            <v>20542.5</v>
          </cell>
          <cell r="S6">
            <v>22910</v>
          </cell>
          <cell r="T6">
            <v>22896</v>
          </cell>
          <cell r="U6">
            <v>23906</v>
          </cell>
          <cell r="V6">
            <v>21890</v>
          </cell>
          <cell r="W6">
            <v>22565</v>
          </cell>
          <cell r="X6">
            <v>22356</v>
          </cell>
          <cell r="Y6">
            <v>21723</v>
          </cell>
          <cell r="Z6">
            <v>23289</v>
          </cell>
          <cell r="AA6">
            <v>21668</v>
          </cell>
          <cell r="AB6">
            <v>22361.522820223257</v>
          </cell>
          <cell r="AC6">
            <v>20897.742338368778</v>
          </cell>
          <cell r="AD6">
            <v>23055.738773600388</v>
          </cell>
          <cell r="AE6">
            <v>23133.702220915329</v>
          </cell>
          <cell r="AF6">
            <v>23605.859794066069</v>
          </cell>
          <cell r="AG6">
            <v>23448.692061015274</v>
          </cell>
          <cell r="AH6">
            <v>24024.092693544146</v>
          </cell>
          <cell r="AI6">
            <v>23580.560668635855</v>
          </cell>
          <cell r="AJ6">
            <v>22657.869949681368</v>
          </cell>
          <cell r="AK6">
            <v>21682.465413117548</v>
          </cell>
          <cell r="AL6">
            <v>23097.06037358641</v>
          </cell>
          <cell r="AM6">
            <v>22716.64973574816</v>
          </cell>
          <cell r="AN6">
            <v>23216</v>
          </cell>
          <cell r="AO6">
            <v>23703.899028987824</v>
          </cell>
          <cell r="AP6">
            <v>22778.848024657349</v>
          </cell>
          <cell r="AQ6">
            <v>23242.360561781155</v>
          </cell>
          <cell r="AR6">
            <v>23898.81805098445</v>
          </cell>
          <cell r="AS6">
            <v>23141.001042315114</v>
          </cell>
          <cell r="AT6">
            <v>22863.326244462729</v>
          </cell>
          <cell r="AU6">
            <v>21475.272268463566</v>
          </cell>
          <cell r="AV6">
            <v>23529.094049718911</v>
          </cell>
          <cell r="AW6">
            <v>23624.260024272211</v>
          </cell>
          <cell r="AX6">
            <v>24099.275022557435</v>
          </cell>
          <cell r="AY6">
            <v>22550.959633833714</v>
          </cell>
          <cell r="AZ6">
            <v>24013.993445295586</v>
          </cell>
          <cell r="BA6">
            <v>23279.202596351643</v>
          </cell>
          <cell r="BB6">
            <v>23358.154770665664</v>
          </cell>
          <cell r="BC6">
            <v>22894.309113587344</v>
          </cell>
          <cell r="BD6">
            <v>23196.2745765408</v>
          </cell>
        </row>
        <row r="7">
          <cell r="B7" t="str">
            <v>Major Reservoir Uses</v>
          </cell>
          <cell r="C7">
            <v>94043.536308861498</v>
          </cell>
          <cell r="D7">
            <v>94704.310292656359</v>
          </cell>
          <cell r="E7">
            <v>101750.17991573451</v>
          </cell>
          <cell r="F7">
            <v>101090.94247272304</v>
          </cell>
          <cell r="G7">
            <v>98712.286827259144</v>
          </cell>
          <cell r="H7">
            <v>89529.849518700008</v>
          </cell>
          <cell r="I7">
            <v>86050.254593599995</v>
          </cell>
          <cell r="J7">
            <v>99126.290865000003</v>
          </cell>
          <cell r="K7">
            <v>102063.7819213</v>
          </cell>
          <cell r="L7">
            <v>113505.3587573</v>
          </cell>
          <cell r="M7">
            <v>119768.76940699999</v>
          </cell>
          <cell r="N7">
            <v>118668.75332</v>
          </cell>
          <cell r="O7">
            <v>125803.03398400001</v>
          </cell>
          <cell r="P7">
            <v>127352.09901599999</v>
          </cell>
          <cell r="Q7">
            <v>128481.55811379998</v>
          </cell>
          <cell r="R7">
            <v>118758.94929314767</v>
          </cell>
          <cell r="S7">
            <v>114875.3264227164</v>
          </cell>
          <cell r="T7">
            <v>110868.8182106185</v>
          </cell>
          <cell r="U7">
            <v>115833.54174767443</v>
          </cell>
          <cell r="V7">
            <v>112448.54826090367</v>
          </cell>
          <cell r="W7">
            <v>136624.81614283167</v>
          </cell>
          <cell r="X7">
            <v>132684.19082649326</v>
          </cell>
          <cell r="Y7">
            <v>137123.25435388158</v>
          </cell>
          <cell r="Z7">
            <v>140346.54637317365</v>
          </cell>
          <cell r="AA7">
            <v>130400.56524965428</v>
          </cell>
          <cell r="AB7">
            <v>136253.89608768851</v>
          </cell>
          <cell r="AC7">
            <v>146064.31912136011</v>
          </cell>
          <cell r="AD7">
            <v>152202.1230802153</v>
          </cell>
          <cell r="AE7">
            <v>155071.09210223352</v>
          </cell>
          <cell r="AF7">
            <v>145005.26395794869</v>
          </cell>
          <cell r="AG7">
            <v>144321.03936211404</v>
          </cell>
          <cell r="AH7">
            <v>126629.20720868211</v>
          </cell>
          <cell r="AI7">
            <v>126761.66743612172</v>
          </cell>
          <cell r="AJ7">
            <v>133990.42518217422</v>
          </cell>
          <cell r="AK7">
            <v>147292.35389319912</v>
          </cell>
          <cell r="AL7">
            <v>151513.38065848235</v>
          </cell>
          <cell r="AM7">
            <v>151288.17443830959</v>
          </cell>
          <cell r="AN7">
            <v>148192.27004257255</v>
          </cell>
          <cell r="AO7">
            <v>153002.83179526601</v>
          </cell>
          <cell r="AP7">
            <v>155024.64613855124</v>
          </cell>
          <cell r="AQ7">
            <v>152344.64635586922</v>
          </cell>
          <cell r="AR7">
            <v>149303.05263982102</v>
          </cell>
          <cell r="AS7">
            <v>130623.42401201824</v>
          </cell>
          <cell r="AT7">
            <v>136542.45782845872</v>
          </cell>
          <cell r="AU7">
            <v>145335.47302565028</v>
          </cell>
          <cell r="AV7">
            <v>153878.68459080032</v>
          </cell>
          <cell r="AW7">
            <v>153246.14519319878</v>
          </cell>
          <cell r="AX7">
            <v>138058.67206558841</v>
          </cell>
          <cell r="AY7">
            <v>149316.13355221425</v>
          </cell>
          <cell r="AZ7">
            <v>151347.19086988922</v>
          </cell>
          <cell r="BA7">
            <v>133533.83354688907</v>
          </cell>
          <cell r="BB7">
            <v>137871.2353561098</v>
          </cell>
          <cell r="BC7">
            <v>156022.07355977592</v>
          </cell>
          <cell r="BD7">
            <v>155957.51002641142</v>
          </cell>
        </row>
        <row r="8">
          <cell r="B8" t="str">
            <v>Minor Reservoir Uses</v>
          </cell>
          <cell r="C8">
            <v>76865.247129124051</v>
          </cell>
          <cell r="D8">
            <v>77119.79779882211</v>
          </cell>
          <cell r="E8">
            <v>71285.095845665288</v>
          </cell>
          <cell r="F8">
            <v>87503.529238778196</v>
          </cell>
          <cell r="G8">
            <v>70559.715982697904</v>
          </cell>
          <cell r="H8">
            <v>43457.53</v>
          </cell>
          <cell r="I8">
            <v>53203.53</v>
          </cell>
          <cell r="J8">
            <v>59334.53</v>
          </cell>
          <cell r="K8">
            <v>54739.53</v>
          </cell>
          <cell r="L8">
            <v>60501.53</v>
          </cell>
          <cell r="M8">
            <v>103449.90239999999</v>
          </cell>
          <cell r="N8">
            <v>94506.57</v>
          </cell>
          <cell r="O8">
            <v>94009.620999999999</v>
          </cell>
          <cell r="P8">
            <v>95495.849999999977</v>
          </cell>
          <cell r="Q8">
            <v>99068.680999999997</v>
          </cell>
          <cell r="R8">
            <v>90850.902849615843</v>
          </cell>
          <cell r="S8">
            <v>94931.704511710486</v>
          </cell>
          <cell r="T8">
            <v>96231.151026088992</v>
          </cell>
          <cell r="U8">
            <v>94917.043259797254</v>
          </cell>
          <cell r="V8">
            <v>92391.450957531255</v>
          </cell>
          <cell r="W8">
            <v>87617.45498853852</v>
          </cell>
          <cell r="X8">
            <v>89600.623585689085</v>
          </cell>
          <cell r="Y8">
            <v>86275.1746946645</v>
          </cell>
          <cell r="Z8">
            <v>90387.065665915346</v>
          </cell>
          <cell r="AA8">
            <v>84901.700602270736</v>
          </cell>
          <cell r="AB8">
            <v>87230.734379737216</v>
          </cell>
          <cell r="AC8">
            <v>82117.397820088605</v>
          </cell>
          <cell r="AD8">
            <v>89590.816811458804</v>
          </cell>
          <cell r="AE8">
            <v>90157.950241507933</v>
          </cell>
          <cell r="AF8">
            <v>90788.603720265164</v>
          </cell>
          <cell r="AG8">
            <v>88221.675755868186</v>
          </cell>
          <cell r="AH8">
            <v>87988.951014086546</v>
          </cell>
          <cell r="AI8">
            <v>87361.462248678043</v>
          </cell>
          <cell r="AJ8">
            <v>85987.102300913917</v>
          </cell>
          <cell r="AK8">
            <v>82047.176246932053</v>
          </cell>
          <cell r="AL8">
            <v>87427.34980263107</v>
          </cell>
          <cell r="AM8">
            <v>85282.938174302224</v>
          </cell>
          <cell r="AN8">
            <v>86686.047942758029</v>
          </cell>
          <cell r="AO8">
            <v>86455.137751138187</v>
          </cell>
          <cell r="AP8">
            <v>82924.344405785319</v>
          </cell>
          <cell r="AQ8">
            <v>84531.431106319811</v>
          </cell>
          <cell r="AR8">
            <v>88439.058323429708</v>
          </cell>
          <cell r="AS8">
            <v>86158.442410401942</v>
          </cell>
          <cell r="AT8">
            <v>84042.964249199591</v>
          </cell>
          <cell r="AU8">
            <v>81967.524978237707</v>
          </cell>
          <cell r="AV8">
            <v>85566.368682713597</v>
          </cell>
          <cell r="AW8">
            <v>86276.05738559975</v>
          </cell>
          <cell r="AX8">
            <v>87760.809246785182</v>
          </cell>
          <cell r="AY8">
            <v>84081.24518319442</v>
          </cell>
          <cell r="AZ8">
            <v>88192.411291826167</v>
          </cell>
          <cell r="BA8">
            <v>99266.874154778779</v>
          </cell>
          <cell r="BB8">
            <v>99377.837784128598</v>
          </cell>
          <cell r="BC8">
            <v>101257.08656300585</v>
          </cell>
          <cell r="BD8">
            <v>103272.43665885511</v>
          </cell>
        </row>
        <row r="9">
          <cell r="B9" t="str">
            <v>Municipal and Industrial Uses</v>
          </cell>
          <cell r="C9">
            <v>34600</v>
          </cell>
          <cell r="D9">
            <v>36300</v>
          </cell>
          <cell r="E9">
            <v>37000</v>
          </cell>
          <cell r="F9">
            <v>38500</v>
          </cell>
          <cell r="G9">
            <v>38700</v>
          </cell>
          <cell r="H9">
            <v>30110</v>
          </cell>
          <cell r="I9">
            <v>31530</v>
          </cell>
          <cell r="J9">
            <v>33550</v>
          </cell>
          <cell r="K9">
            <v>34720</v>
          </cell>
          <cell r="L9">
            <v>36130</v>
          </cell>
          <cell r="M9">
            <v>47230</v>
          </cell>
          <cell r="N9">
            <v>48670</v>
          </cell>
          <cell r="O9">
            <v>50250</v>
          </cell>
          <cell r="P9">
            <v>52280</v>
          </cell>
          <cell r="Q9">
            <v>56450.542264806019</v>
          </cell>
          <cell r="R9">
            <v>56344.342500195111</v>
          </cell>
          <cell r="S9">
            <v>55818.779819790019</v>
          </cell>
          <cell r="T9">
            <v>56779.754226957906</v>
          </cell>
          <cell r="U9">
            <v>57264.480960111017</v>
          </cell>
          <cell r="V9">
            <v>57726.478738389</v>
          </cell>
          <cell r="W9">
            <v>57449.308052410619</v>
          </cell>
          <cell r="X9">
            <v>57835.253189669776</v>
          </cell>
          <cell r="Y9">
            <v>58937.822124286984</v>
          </cell>
          <cell r="Z9">
            <v>60277.014632072023</v>
          </cell>
          <cell r="AA9">
            <v>61847.882223474007</v>
          </cell>
          <cell r="AB9">
            <v>64029.171517300427</v>
          </cell>
          <cell r="AC9">
            <v>66157.843948022099</v>
          </cell>
          <cell r="AD9">
            <v>69445.063013796171</v>
          </cell>
          <cell r="AE9">
            <v>72504.175164989472</v>
          </cell>
          <cell r="AF9">
            <v>74767.889243136349</v>
          </cell>
          <cell r="AG9">
            <v>73508.137355350365</v>
          </cell>
          <cell r="AH9">
            <v>72918.747449530623</v>
          </cell>
          <cell r="AI9">
            <v>71448.21551897566</v>
          </cell>
          <cell r="AJ9">
            <v>69689.812027304986</v>
          </cell>
          <cell r="AK9">
            <v>68496.6832513111</v>
          </cell>
          <cell r="AL9">
            <v>70897.964157430222</v>
          </cell>
          <cell r="AM9">
            <v>72465.661420839126</v>
          </cell>
          <cell r="AN9">
            <v>75395.132720982729</v>
          </cell>
          <cell r="AO9">
            <v>79095.489677178368</v>
          </cell>
          <cell r="AP9">
            <v>81382.226312419298</v>
          </cell>
          <cell r="AQ9">
            <v>80620.199776140231</v>
          </cell>
          <cell r="AR9">
            <v>80612.776878545716</v>
          </cell>
          <cell r="AS9">
            <v>80958.082429230999</v>
          </cell>
          <cell r="AT9">
            <v>81099.078488373911</v>
          </cell>
          <cell r="AU9">
            <v>81834.762078852422</v>
          </cell>
          <cell r="AV9">
            <v>82819.528414904213</v>
          </cell>
          <cell r="AW9">
            <v>82643.790533868116</v>
          </cell>
          <cell r="AX9">
            <v>82846.170219208972</v>
          </cell>
          <cell r="AY9">
            <v>82683.184840558199</v>
          </cell>
          <cell r="AZ9">
            <v>82140.635634431033</v>
          </cell>
          <cell r="BA9">
            <v>83409.777788641106</v>
          </cell>
          <cell r="BB9">
            <v>83098.956148615776</v>
          </cell>
          <cell r="BC9">
            <v>83802.922146025099</v>
          </cell>
          <cell r="BD9">
            <v>84296.228619188129</v>
          </cell>
        </row>
        <row r="10">
          <cell r="B10" t="str">
            <v>Power Uses</v>
          </cell>
          <cell r="C10">
            <v>28173.153999999999</v>
          </cell>
          <cell r="D10">
            <v>28124.163499999999</v>
          </cell>
          <cell r="E10">
            <v>40947.884000000005</v>
          </cell>
          <cell r="F10">
            <v>45447.913786000005</v>
          </cell>
          <cell r="G10">
            <v>62742.256461999998</v>
          </cell>
          <cell r="H10">
            <v>79985.219758324471</v>
          </cell>
          <cell r="I10">
            <v>91829.122756083874</v>
          </cell>
          <cell r="J10">
            <v>90370.507595355302</v>
          </cell>
          <cell r="K10">
            <v>100564.43882108756</v>
          </cell>
          <cell r="L10">
            <v>111444.72589882648</v>
          </cell>
          <cell r="M10">
            <v>103903.18433869354</v>
          </cell>
          <cell r="N10">
            <v>115436.28717008066</v>
          </cell>
          <cell r="O10">
            <v>108046.48049362443</v>
          </cell>
          <cell r="P10">
            <v>120788.16874999998</v>
          </cell>
          <cell r="Q10">
            <v>140015.33600000001</v>
          </cell>
          <cell r="R10">
            <v>128639.80633333334</v>
          </cell>
          <cell r="S10">
            <v>150703.78803333332</v>
          </cell>
          <cell r="T10">
            <v>158798.44633333333</v>
          </cell>
          <cell r="U10">
            <v>159077.93850000002</v>
          </cell>
          <cell r="V10">
            <v>152328.55550000002</v>
          </cell>
          <cell r="W10">
            <v>157140.73749999999</v>
          </cell>
          <cell r="X10">
            <v>161323.81400000001</v>
          </cell>
          <cell r="Y10">
            <v>169466.43210000001</v>
          </cell>
          <cell r="Z10">
            <v>175027.23559999999</v>
          </cell>
          <cell r="AA10">
            <v>156257.2885</v>
          </cell>
          <cell r="AB10">
            <v>162780.361</v>
          </cell>
          <cell r="AC10">
            <v>165604.21250000002</v>
          </cell>
          <cell r="AD10">
            <v>174243.014</v>
          </cell>
          <cell r="AE10">
            <v>173119.40700000001</v>
          </cell>
          <cell r="AF10">
            <v>169856.50099999999</v>
          </cell>
          <cell r="AG10">
            <v>169431.19939999998</v>
          </cell>
          <cell r="AH10">
            <v>168728.96440000003</v>
          </cell>
          <cell r="AI10">
            <v>167820.19440000001</v>
          </cell>
          <cell r="AJ10">
            <v>169511.25599999999</v>
          </cell>
          <cell r="AK10">
            <v>170453.92240000001</v>
          </cell>
          <cell r="AL10">
            <v>170871.1404</v>
          </cell>
          <cell r="AM10">
            <v>166393.51440000001</v>
          </cell>
          <cell r="AN10">
            <v>168050.29486675336</v>
          </cell>
          <cell r="AO10">
            <v>166095.78486675338</v>
          </cell>
          <cell r="AP10">
            <v>165719.73852456795</v>
          </cell>
          <cell r="AQ10">
            <v>160650.03599999999</v>
          </cell>
          <cell r="AR10">
            <v>160709.75600000002</v>
          </cell>
          <cell r="AS10">
            <v>157825.56</v>
          </cell>
          <cell r="AT10">
            <v>151372.196</v>
          </cell>
          <cell r="AU10">
            <v>139322.09</v>
          </cell>
          <cell r="AV10">
            <v>127542.66</v>
          </cell>
          <cell r="AW10">
            <v>130214.31</v>
          </cell>
          <cell r="AX10">
            <v>121381.93</v>
          </cell>
          <cell r="AY10">
            <v>122222.87</v>
          </cell>
          <cell r="AZ10">
            <v>98564.418000000005</v>
          </cell>
          <cell r="BA10">
            <v>102443.44649999999</v>
          </cell>
          <cell r="BB10">
            <v>103598.34791489461</v>
          </cell>
          <cell r="BC10">
            <v>76089.080672891316</v>
          </cell>
          <cell r="BD10">
            <v>72833.868682425833</v>
          </cell>
        </row>
        <row r="11">
          <cell r="B11" t="str">
            <v>Mineral Uses</v>
          </cell>
          <cell r="C11">
            <v>41082</v>
          </cell>
          <cell r="D11">
            <v>42331</v>
          </cell>
          <cell r="E11">
            <v>43589</v>
          </cell>
          <cell r="F11">
            <v>44838</v>
          </cell>
          <cell r="G11">
            <v>46087</v>
          </cell>
          <cell r="H11">
            <v>47360</v>
          </cell>
          <cell r="I11">
            <v>48750</v>
          </cell>
          <cell r="J11">
            <v>49750</v>
          </cell>
          <cell r="K11">
            <v>51250</v>
          </cell>
          <cell r="L11">
            <v>52350</v>
          </cell>
          <cell r="M11">
            <v>46352</v>
          </cell>
          <cell r="N11">
            <v>39543</v>
          </cell>
          <cell r="O11">
            <v>34335</v>
          </cell>
          <cell r="P11">
            <v>26776</v>
          </cell>
          <cell r="Q11">
            <v>18020</v>
          </cell>
          <cell r="R11">
            <v>18878</v>
          </cell>
          <cell r="S11">
            <v>19736</v>
          </cell>
          <cell r="T11">
            <v>20594</v>
          </cell>
          <cell r="U11">
            <v>21452</v>
          </cell>
          <cell r="V11">
            <v>22310</v>
          </cell>
          <cell r="W11">
            <v>20245.999980000001</v>
          </cell>
          <cell r="X11">
            <v>18181.999960000001</v>
          </cell>
          <cell r="Y11">
            <v>16117.999940000002</v>
          </cell>
          <cell r="Z11">
            <v>14053.999919999998</v>
          </cell>
          <cell r="AA11">
            <v>11989.999899999999</v>
          </cell>
          <cell r="AB11">
            <v>11111.145226405011</v>
          </cell>
          <cell r="AC11">
            <v>10232.290552810024</v>
          </cell>
          <cell r="AD11">
            <v>9353.435879215036</v>
          </cell>
          <cell r="AE11">
            <v>8474.5812056200484</v>
          </cell>
          <cell r="AF11">
            <v>7595.7265320250626</v>
          </cell>
          <cell r="AG11">
            <v>6674.2126905043951</v>
          </cell>
          <cell r="AH11">
            <v>5752.6988489837295</v>
          </cell>
          <cell r="AI11">
            <v>4831.1850074630629</v>
          </cell>
          <cell r="AJ11">
            <v>3909.6711659423959</v>
          </cell>
          <cell r="AK11">
            <v>2988.1573244217298</v>
          </cell>
          <cell r="AL11">
            <v>3134.0971570866145</v>
          </cell>
          <cell r="AM11">
            <v>3280.0369897514993</v>
          </cell>
          <cell r="AN11">
            <v>3425.9768224163845</v>
          </cell>
          <cell r="AO11">
            <v>3571.9166550812688</v>
          </cell>
          <cell r="AP11">
            <v>3717.8564877461549</v>
          </cell>
          <cell r="AQ11">
            <v>3717.8564877461549</v>
          </cell>
          <cell r="AR11">
            <v>3717.8564877461549</v>
          </cell>
          <cell r="AS11">
            <v>3717.8564877461549</v>
          </cell>
          <cell r="AT11">
            <v>3717.8564877461549</v>
          </cell>
          <cell r="AU11">
            <v>3717.8564877461549</v>
          </cell>
          <cell r="AV11">
            <v>3717.8564877461549</v>
          </cell>
          <cell r="AW11">
            <v>3717.8564877461549</v>
          </cell>
          <cell r="AX11">
            <v>3717.8564877461549</v>
          </cell>
          <cell r="AY11">
            <v>3717.8564877461549</v>
          </cell>
          <cell r="AZ11">
            <v>3717.8564877461549</v>
          </cell>
          <cell r="BA11">
            <v>3717.8564877461549</v>
          </cell>
          <cell r="BB11">
            <v>3717.8564877461549</v>
          </cell>
          <cell r="BC11">
            <v>3717.8564877461549</v>
          </cell>
          <cell r="BD11">
            <v>3717.8564877461549</v>
          </cell>
        </row>
        <row r="12">
          <cell r="B12" t="str">
            <v>Exports - Outside System</v>
          </cell>
          <cell r="C12">
            <v>565123.58703541418</v>
          </cell>
          <cell r="D12">
            <v>654833.30012914026</v>
          </cell>
          <cell r="E12">
            <v>638789.82749061775</v>
          </cell>
          <cell r="F12">
            <v>672592.46509815427</v>
          </cell>
          <cell r="G12">
            <v>786408.48847585125</v>
          </cell>
          <cell r="H12">
            <v>709732.46599925461</v>
          </cell>
          <cell r="I12">
            <v>618722.32044525549</v>
          </cell>
          <cell r="J12">
            <v>862611.07373865577</v>
          </cell>
          <cell r="K12">
            <v>741372.51354797638</v>
          </cell>
          <cell r="L12">
            <v>663503.21610460011</v>
          </cell>
          <cell r="M12">
            <v>723495.56629219698</v>
          </cell>
          <cell r="N12">
            <v>759642.99352125009</v>
          </cell>
          <cell r="O12">
            <v>570960.55504413648</v>
          </cell>
          <cell r="P12">
            <v>577661.98654633597</v>
          </cell>
          <cell r="Q12">
            <v>663181.84928691026</v>
          </cell>
          <cell r="R12">
            <v>688724.11064900015</v>
          </cell>
          <cell r="S12">
            <v>573348.44915799994</v>
          </cell>
          <cell r="T12">
            <v>728470.30651899998</v>
          </cell>
          <cell r="U12">
            <v>782011.71360099991</v>
          </cell>
          <cell r="V12">
            <v>696141.48283799994</v>
          </cell>
          <cell r="W12">
            <v>756285.25677040336</v>
          </cell>
          <cell r="X12">
            <v>751061.47924441448</v>
          </cell>
          <cell r="Y12">
            <v>871360.64544532518</v>
          </cell>
          <cell r="Z12">
            <v>757738.88884313521</v>
          </cell>
          <cell r="AA12">
            <v>649885.33624405868</v>
          </cell>
          <cell r="AB12">
            <v>687286.02369326516</v>
          </cell>
          <cell r="AC12">
            <v>808318.28228313837</v>
          </cell>
          <cell r="AD12">
            <v>640536.42698467162</v>
          </cell>
          <cell r="AE12">
            <v>660019.36521621584</v>
          </cell>
          <cell r="AF12">
            <v>785707.98509251443</v>
          </cell>
          <cell r="AG12">
            <v>908157.81075944938</v>
          </cell>
          <cell r="AH12">
            <v>668429.59422298148</v>
          </cell>
          <cell r="AI12">
            <v>725862.62194874999</v>
          </cell>
          <cell r="AJ12">
            <v>727175.72710357874</v>
          </cell>
          <cell r="AK12">
            <v>790984.77452010952</v>
          </cell>
          <cell r="AL12">
            <v>869012.7030252266</v>
          </cell>
          <cell r="AM12">
            <v>770158.99940811843</v>
          </cell>
          <cell r="AN12">
            <v>949724.70499139954</v>
          </cell>
          <cell r="AO12">
            <v>798793.84003242501</v>
          </cell>
          <cell r="AP12">
            <v>685429.95580765931</v>
          </cell>
          <cell r="AQ12">
            <v>834800.08985597838</v>
          </cell>
          <cell r="AR12">
            <v>727291.39065106353</v>
          </cell>
          <cell r="AS12">
            <v>653215.66929420561</v>
          </cell>
          <cell r="AT12">
            <v>646293.9359543341</v>
          </cell>
          <cell r="AU12">
            <v>515019.20460636448</v>
          </cell>
          <cell r="AV12">
            <v>679685.422977351</v>
          </cell>
          <cell r="AW12">
            <v>793263.89753359603</v>
          </cell>
          <cell r="AX12">
            <v>716344.48934649781</v>
          </cell>
          <cell r="AY12">
            <v>843734.13328663574</v>
          </cell>
          <cell r="AZ12">
            <v>699992.48341612739</v>
          </cell>
          <cell r="BA12">
            <v>716830.03735543939</v>
          </cell>
          <cell r="BB12">
            <v>706557.28503401834</v>
          </cell>
          <cell r="BC12">
            <v>766840.3268010898</v>
          </cell>
          <cell r="BD12">
            <v>833392.64756295388</v>
          </cell>
        </row>
      </sheetData>
      <sheetData sheetId="34"/>
      <sheetData sheetId="35"/>
      <sheetData sheetId="36">
        <row r="4">
          <cell r="B4" t="str">
            <v>San Juan-Colorado: Arizona</v>
          </cell>
          <cell r="C4">
            <v>11100</v>
          </cell>
          <cell r="D4">
            <v>12200</v>
          </cell>
          <cell r="E4">
            <v>11400</v>
          </cell>
          <cell r="F4">
            <v>19125</v>
          </cell>
          <cell r="G4">
            <v>23674</v>
          </cell>
          <cell r="H4">
            <v>30506.999999999996</v>
          </cell>
          <cell r="I4">
            <v>33871</v>
          </cell>
          <cell r="J4">
            <v>32875</v>
          </cell>
          <cell r="K4">
            <v>33913</v>
          </cell>
          <cell r="L4">
            <v>36872</v>
          </cell>
          <cell r="M4">
            <v>41393</v>
          </cell>
          <cell r="N4">
            <v>39334</v>
          </cell>
          <cell r="O4">
            <v>41203</v>
          </cell>
          <cell r="P4">
            <v>43600</v>
          </cell>
          <cell r="Q4">
            <v>45671</v>
          </cell>
          <cell r="R4">
            <v>37141.300000000003</v>
          </cell>
          <cell r="S4">
            <v>38088.1</v>
          </cell>
          <cell r="T4">
            <v>41341.1</v>
          </cell>
          <cell r="U4">
            <v>39531.760000000002</v>
          </cell>
          <cell r="V4">
            <v>35880</v>
          </cell>
          <cell r="W4">
            <v>34498.856183679665</v>
          </cell>
          <cell r="X4">
            <v>36943.332735886739</v>
          </cell>
          <cell r="Y4">
            <v>35991.2289183432</v>
          </cell>
          <cell r="Z4">
            <v>36387.352951350433</v>
          </cell>
          <cell r="AA4">
            <v>36272.09141568646</v>
          </cell>
          <cell r="AB4">
            <v>34191.538275876635</v>
          </cell>
          <cell r="AC4">
            <v>34318.760772554466</v>
          </cell>
          <cell r="AD4">
            <v>37106.384618616947</v>
          </cell>
          <cell r="AE4">
            <v>38357.044021160465</v>
          </cell>
          <cell r="AF4">
            <v>39864.704117071975</v>
          </cell>
          <cell r="AG4">
            <v>38477.759810489515</v>
          </cell>
          <cell r="AH4">
            <v>38172.428963756247</v>
          </cell>
          <cell r="AI4">
            <v>36603.027369602307</v>
          </cell>
          <cell r="AJ4">
            <v>37156.937302632665</v>
          </cell>
          <cell r="AK4">
            <v>36820.791180897351</v>
          </cell>
          <cell r="AL4">
            <v>36287.814200502762</v>
          </cell>
          <cell r="AM4">
            <v>36400.220988860819</v>
          </cell>
          <cell r="AN4">
            <v>34865.698361199393</v>
          </cell>
          <cell r="AO4">
            <v>35300.666887918793</v>
          </cell>
          <cell r="AP4">
            <v>34278.477669592306</v>
          </cell>
          <cell r="AQ4">
            <v>34065.805431374436</v>
          </cell>
          <cell r="AR4">
            <v>32990.416003786297</v>
          </cell>
          <cell r="AS4">
            <v>34098.895105894349</v>
          </cell>
          <cell r="AT4">
            <v>34707.77651585784</v>
          </cell>
          <cell r="AU4">
            <v>28708.003610827058</v>
          </cell>
          <cell r="AV4">
            <v>28461.47077346329</v>
          </cell>
          <cell r="AW4">
            <v>28859.179844448976</v>
          </cell>
          <cell r="AX4">
            <v>29175.052926798508</v>
          </cell>
          <cell r="AY4">
            <v>29538.351594369436</v>
          </cell>
          <cell r="AZ4">
            <v>10160.197143847012</v>
          </cell>
          <cell r="BA4">
            <v>10906.519029810461</v>
          </cell>
          <cell r="BB4">
            <v>10675.576217732201</v>
          </cell>
          <cell r="BC4">
            <v>12329.36083721839</v>
          </cell>
          <cell r="BD4">
            <v>12435.988518195507</v>
          </cell>
        </row>
        <row r="5">
          <cell r="B5" t="str">
            <v>Green: Colorado</v>
          </cell>
          <cell r="C5">
            <v>170398.55</v>
          </cell>
          <cell r="D5">
            <v>148716.69</v>
          </cell>
          <cell r="E5">
            <v>141596.66</v>
          </cell>
          <cell r="F5">
            <v>162401.81000000003</v>
          </cell>
          <cell r="G5">
            <v>147668.13999999998</v>
          </cell>
          <cell r="H5">
            <v>137111.91999999998</v>
          </cell>
          <cell r="I5">
            <v>120324.61</v>
          </cell>
          <cell r="J5">
            <v>158271.63999999998</v>
          </cell>
          <cell r="K5">
            <v>158604.34999999998</v>
          </cell>
          <cell r="L5">
            <v>156958.872</v>
          </cell>
          <cell r="M5">
            <v>187113.128</v>
          </cell>
          <cell r="N5">
            <v>172461.74600000004</v>
          </cell>
          <cell r="O5">
            <v>165776.96599999999</v>
          </cell>
          <cell r="P5">
            <v>165352.01799999995</v>
          </cell>
          <cell r="Q5">
            <v>166471.03533573775</v>
          </cell>
          <cell r="R5">
            <v>153989.06193380451</v>
          </cell>
          <cell r="S5">
            <v>171378.87617804532</v>
          </cell>
          <cell r="T5">
            <v>223941.67660004532</v>
          </cell>
          <cell r="U5">
            <v>203125.14776402258</v>
          </cell>
          <cell r="V5">
            <v>205023.96111883668</v>
          </cell>
          <cell r="W5">
            <v>182617.31684085701</v>
          </cell>
          <cell r="X5">
            <v>156003.4138732643</v>
          </cell>
          <cell r="Y5">
            <v>178493.65992693565</v>
          </cell>
          <cell r="Z5">
            <v>219911.79816796334</v>
          </cell>
          <cell r="AA5">
            <v>144041.84177992278</v>
          </cell>
          <cell r="AB5">
            <v>198229.25846303612</v>
          </cell>
          <cell r="AC5">
            <v>137253.15799201475</v>
          </cell>
          <cell r="AD5">
            <v>171935.09396056752</v>
          </cell>
          <cell r="AE5">
            <v>159028.7692418251</v>
          </cell>
          <cell r="AF5">
            <v>198373.11400576125</v>
          </cell>
          <cell r="AG5">
            <v>215353.51282051028</v>
          </cell>
          <cell r="AH5">
            <v>193826.54402084256</v>
          </cell>
          <cell r="AI5">
            <v>192112.83480614709</v>
          </cell>
          <cell r="AJ5">
            <v>161571.88111712807</v>
          </cell>
          <cell r="AK5">
            <v>177762.14390472366</v>
          </cell>
          <cell r="AL5">
            <v>173168.19144628922</v>
          </cell>
          <cell r="AM5">
            <v>189874.33045435519</v>
          </cell>
          <cell r="AN5">
            <v>195122.81227296276</v>
          </cell>
          <cell r="AO5">
            <v>171920.90960521414</v>
          </cell>
          <cell r="AP5">
            <v>207077.25465835887</v>
          </cell>
          <cell r="AQ5">
            <v>180284.50464465003</v>
          </cell>
          <cell r="AR5">
            <v>208195.68213370699</v>
          </cell>
          <cell r="AS5">
            <v>164460.28943506483</v>
          </cell>
          <cell r="AT5">
            <v>191217.66897056956</v>
          </cell>
          <cell r="AU5">
            <v>191643.15919566934</v>
          </cell>
          <cell r="AV5">
            <v>201438.39874832358</v>
          </cell>
          <cell r="AW5">
            <v>188910.2985727475</v>
          </cell>
          <cell r="AX5">
            <v>238912.29662413109</v>
          </cell>
          <cell r="AY5">
            <v>179440.95478645756</v>
          </cell>
          <cell r="AZ5">
            <v>238447.75178101737</v>
          </cell>
          <cell r="BA5">
            <v>179116.35324930071</v>
          </cell>
          <cell r="BB5">
            <v>190328.42640268989</v>
          </cell>
          <cell r="BC5">
            <v>226748.67645228471</v>
          </cell>
          <cell r="BD5">
            <v>196640.01214498706</v>
          </cell>
        </row>
        <row r="6">
          <cell r="B6" t="str">
            <v>Upper Main Stem: Colorado</v>
          </cell>
          <cell r="C6">
            <v>1466876.1237959419</v>
          </cell>
          <cell r="D6">
            <v>1526171.0936310007</v>
          </cell>
          <cell r="E6">
            <v>1306802.3146861137</v>
          </cell>
          <cell r="F6">
            <v>1730709.993597103</v>
          </cell>
          <cell r="G6">
            <v>1686731.0418031849</v>
          </cell>
          <cell r="H6">
            <v>1606754.7000000002</v>
          </cell>
          <cell r="I6">
            <v>1464202.6184100001</v>
          </cell>
          <cell r="J6">
            <v>1831796.6101030002</v>
          </cell>
          <cell r="K6">
            <v>1630434.7808481003</v>
          </cell>
          <cell r="L6">
            <v>1632839.4445329998</v>
          </cell>
          <cell r="M6">
            <v>1853005.6099180002</v>
          </cell>
          <cell r="N6">
            <v>1799666.599253</v>
          </cell>
          <cell r="O6">
            <v>1647381.0531540001</v>
          </cell>
          <cell r="P6">
            <v>1594057.2320400001</v>
          </cell>
          <cell r="Q6">
            <v>1737404.0825552952</v>
          </cell>
          <cell r="R6">
            <v>1573629.5001578219</v>
          </cell>
          <cell r="S6">
            <v>1557605.294581597</v>
          </cell>
          <cell r="T6">
            <v>1868392.5559462996</v>
          </cell>
          <cell r="U6">
            <v>1958056.2523468356</v>
          </cell>
          <cell r="V6">
            <v>1733921.8333853101</v>
          </cell>
          <cell r="W6">
            <v>1578918.0039528948</v>
          </cell>
          <cell r="X6">
            <v>1381290.3776463056</v>
          </cell>
          <cell r="Y6">
            <v>1491933.3565234302</v>
          </cell>
          <cell r="Z6">
            <v>1661272.9104876388</v>
          </cell>
          <cell r="AA6">
            <v>1362044.1052532522</v>
          </cell>
          <cell r="AB6">
            <v>1577108.4552632396</v>
          </cell>
          <cell r="AC6">
            <v>1380330.3679267687</v>
          </cell>
          <cell r="AD6">
            <v>1486412.0653613838</v>
          </cell>
          <cell r="AE6">
            <v>1462466.8197176673</v>
          </cell>
          <cell r="AF6">
            <v>1887803.9091721424</v>
          </cell>
          <cell r="AG6">
            <v>1872341.30633609</v>
          </cell>
          <cell r="AH6">
            <v>1506846.4452495724</v>
          </cell>
          <cell r="AI6">
            <v>1643848.7586822577</v>
          </cell>
          <cell r="AJ6">
            <v>1573175.7359215773</v>
          </cell>
          <cell r="AK6">
            <v>1503919.3804485449</v>
          </cell>
          <cell r="AL6">
            <v>1691787.1600382472</v>
          </cell>
          <cell r="AM6">
            <v>1715090.3152237111</v>
          </cell>
          <cell r="AN6">
            <v>1821689.0894376412</v>
          </cell>
          <cell r="AO6">
            <v>1728248.0711018732</v>
          </cell>
          <cell r="AP6">
            <v>1573594.3655414949</v>
          </cell>
          <cell r="AQ6">
            <v>1845546.1644486678</v>
          </cell>
          <cell r="AR6">
            <v>1887421.157450832</v>
          </cell>
          <cell r="AS6">
            <v>1324063.0899105631</v>
          </cell>
          <cell r="AT6">
            <v>1528823.4393779659</v>
          </cell>
          <cell r="AU6">
            <v>1373198.7263098052</v>
          </cell>
          <cell r="AV6">
            <v>1682693.3702282708</v>
          </cell>
          <cell r="AW6">
            <v>1770206.8506050517</v>
          </cell>
          <cell r="AX6">
            <v>1761842.1994119158</v>
          </cell>
          <cell r="AY6">
            <v>1828337.8347198609</v>
          </cell>
          <cell r="AZ6">
            <v>1833976.1175416454</v>
          </cell>
          <cell r="BA6">
            <v>1508328.152096163</v>
          </cell>
          <cell r="BB6">
            <v>1594382.7466262905</v>
          </cell>
          <cell r="BC6">
            <v>1920720.1698804356</v>
          </cell>
          <cell r="BD6">
            <v>1666193.1651034344</v>
          </cell>
        </row>
        <row r="7">
          <cell r="B7" t="str">
            <v>San Juan-Colorado: Colorado</v>
          </cell>
          <cell r="C7">
            <v>212338.36223746132</v>
          </cell>
          <cell r="D7">
            <v>231179.33310237774</v>
          </cell>
          <cell r="E7">
            <v>213391.56484977537</v>
          </cell>
          <cell r="F7">
            <v>107894.32301040941</v>
          </cell>
          <cell r="G7">
            <v>92349.464757807058</v>
          </cell>
          <cell r="H7">
            <v>48871.00999999998</v>
          </cell>
          <cell r="I7">
            <v>83416.759999999995</v>
          </cell>
          <cell r="J7">
            <v>48926.91</v>
          </cell>
          <cell r="K7">
            <v>77372.37000000001</v>
          </cell>
          <cell r="L7">
            <v>60855.860000000015</v>
          </cell>
          <cell r="M7">
            <v>79526.392000000007</v>
          </cell>
          <cell r="N7">
            <v>84009.89499999999</v>
          </cell>
          <cell r="O7">
            <v>107930.75699999998</v>
          </cell>
          <cell r="P7">
            <v>109925.65999999997</v>
          </cell>
          <cell r="Q7">
            <v>97151.375526533026</v>
          </cell>
          <cell r="R7">
            <v>80993.742734494124</v>
          </cell>
          <cell r="S7">
            <v>165476.24642428171</v>
          </cell>
          <cell r="T7">
            <v>185151.47544799454</v>
          </cell>
          <cell r="U7">
            <v>241100.54998500794</v>
          </cell>
          <cell r="V7">
            <v>161711.05390107006</v>
          </cell>
          <cell r="W7">
            <v>106410.89935909311</v>
          </cell>
          <cell r="X7">
            <v>123857.83977802825</v>
          </cell>
          <cell r="Y7">
            <v>115673.13304629701</v>
          </cell>
          <cell r="Z7">
            <v>118004.6577693093</v>
          </cell>
          <cell r="AA7">
            <v>138924.85006880516</v>
          </cell>
          <cell r="AB7">
            <v>89693.49686184639</v>
          </cell>
          <cell r="AC7">
            <v>79152.151533232303</v>
          </cell>
          <cell r="AD7">
            <v>111179.11900374354</v>
          </cell>
          <cell r="AE7">
            <v>166102.70657188108</v>
          </cell>
          <cell r="AF7">
            <v>96210.883322196489</v>
          </cell>
          <cell r="AG7">
            <v>119993.36486439605</v>
          </cell>
          <cell r="AH7">
            <v>115380.25742961219</v>
          </cell>
          <cell r="AI7">
            <v>130058.43664413033</v>
          </cell>
          <cell r="AJ7">
            <v>74164.192359648645</v>
          </cell>
          <cell r="AK7">
            <v>136875.09841269121</v>
          </cell>
          <cell r="AL7">
            <v>74547.129208300932</v>
          </cell>
          <cell r="AM7">
            <v>120323.58282799897</v>
          </cell>
          <cell r="AN7">
            <v>76644.021108176268</v>
          </cell>
          <cell r="AO7">
            <v>158358.40122959367</v>
          </cell>
          <cell r="AP7">
            <v>54253.721227031521</v>
          </cell>
          <cell r="AQ7">
            <v>6663.8149112683022</v>
          </cell>
          <cell r="AR7">
            <v>59889.940771351568</v>
          </cell>
          <cell r="AS7">
            <v>20320.747723946057</v>
          </cell>
          <cell r="AT7">
            <v>17033.744187245611</v>
          </cell>
          <cell r="AU7">
            <v>13217.408186893706</v>
          </cell>
          <cell r="AV7">
            <v>49285.730930866324</v>
          </cell>
          <cell r="AW7">
            <v>85784.79950297327</v>
          </cell>
          <cell r="AX7">
            <v>68647.882032313093</v>
          </cell>
          <cell r="AY7">
            <v>75744.240765867464</v>
          </cell>
          <cell r="AZ7">
            <v>90063.406950577977</v>
          </cell>
          <cell r="BA7">
            <v>116840.33014617828</v>
          </cell>
          <cell r="BB7">
            <v>62283.011647002044</v>
          </cell>
          <cell r="BC7">
            <v>154257.27918629837</v>
          </cell>
          <cell r="BD7">
            <v>54491.959592396219</v>
          </cell>
        </row>
        <row r="8">
          <cell r="B8" t="str">
            <v>San Juan-Colorado: New Mexico</v>
          </cell>
          <cell r="C8">
            <v>192626.08092929999</v>
          </cell>
          <cell r="D8">
            <v>203723.74881730002</v>
          </cell>
          <cell r="E8">
            <v>311832.383317</v>
          </cell>
          <cell r="F8">
            <v>202713.71287639998</v>
          </cell>
          <cell r="G8">
            <v>293750.52646200004</v>
          </cell>
          <cell r="H8">
            <v>291665.7959720245</v>
          </cell>
          <cell r="I8">
            <v>219156.30289768387</v>
          </cell>
          <cell r="J8">
            <v>324496.12759535533</v>
          </cell>
          <cell r="K8">
            <v>415823.69693338755</v>
          </cell>
          <cell r="L8">
            <v>423804.82524212648</v>
          </cell>
          <cell r="M8">
            <v>278861.45633869356</v>
          </cell>
          <cell r="N8">
            <v>407576.97967008059</v>
          </cell>
          <cell r="O8">
            <v>412720.35674362443</v>
          </cell>
          <cell r="P8">
            <v>378112.75299999997</v>
          </cell>
          <cell r="Q8">
            <v>383345.36170455656</v>
          </cell>
          <cell r="R8">
            <v>441606.6710472065</v>
          </cell>
          <cell r="S8">
            <v>378328.16652408487</v>
          </cell>
          <cell r="T8">
            <v>350331.44510987081</v>
          </cell>
          <cell r="U8">
            <v>382273.45000294858</v>
          </cell>
          <cell r="V8">
            <v>390070.47892215155</v>
          </cell>
          <cell r="W8">
            <v>328658.10698364954</v>
          </cell>
          <cell r="X8">
            <v>289518.30737598048</v>
          </cell>
          <cell r="Y8">
            <v>333378.36864903965</v>
          </cell>
          <cell r="Z8">
            <v>314722.20376857748</v>
          </cell>
          <cell r="AA8">
            <v>327632.69553010818</v>
          </cell>
          <cell r="AB8">
            <v>311143.85046029772</v>
          </cell>
          <cell r="AC8">
            <v>368195.35206386552</v>
          </cell>
          <cell r="AD8">
            <v>356140.51387954666</v>
          </cell>
          <cell r="AE8">
            <v>361949.06259391597</v>
          </cell>
          <cell r="AF8">
            <v>302587.53238294547</v>
          </cell>
          <cell r="AG8">
            <v>367808.4690876581</v>
          </cell>
          <cell r="AH8">
            <v>280791.0086039328</v>
          </cell>
          <cell r="AI8">
            <v>354579.21199073392</v>
          </cell>
          <cell r="AJ8">
            <v>367520.70710759761</v>
          </cell>
          <cell r="AK8">
            <v>443186.74172438972</v>
          </cell>
          <cell r="AL8">
            <v>368749.04151413648</v>
          </cell>
          <cell r="AM8">
            <v>400255.47510636889</v>
          </cell>
          <cell r="AN8">
            <v>427233.11028077209</v>
          </cell>
          <cell r="AO8">
            <v>419939.43718795665</v>
          </cell>
          <cell r="AP8">
            <v>374791.67595729855</v>
          </cell>
          <cell r="AQ8">
            <v>392409.64602619037</v>
          </cell>
          <cell r="AR8">
            <v>392180.19732858788</v>
          </cell>
          <cell r="AS8">
            <v>298182.56121151557</v>
          </cell>
          <cell r="AT8">
            <v>348971.05819675309</v>
          </cell>
          <cell r="AU8">
            <v>343895.45182992716</v>
          </cell>
          <cell r="AV8">
            <v>344958.04406117264</v>
          </cell>
          <cell r="AW8">
            <v>456075.93531642359</v>
          </cell>
          <cell r="AX8">
            <v>346424.97363434063</v>
          </cell>
          <cell r="AY8">
            <v>430217.58422981092</v>
          </cell>
          <cell r="AZ8">
            <v>385090.94143997243</v>
          </cell>
          <cell r="BA8">
            <v>354600.10499336268</v>
          </cell>
          <cell r="BB8">
            <v>347347.91738699947</v>
          </cell>
          <cell r="BC8">
            <v>424346.63862557872</v>
          </cell>
          <cell r="BD8">
            <v>345359.12697440042</v>
          </cell>
        </row>
        <row r="9">
          <cell r="B9" t="str">
            <v>Green: Utah</v>
          </cell>
          <cell r="C9">
            <v>697347.09157499997</v>
          </cell>
          <cell r="D9">
            <v>720966.99760999996</v>
          </cell>
          <cell r="E9">
            <v>690252.52029406605</v>
          </cell>
          <cell r="F9">
            <v>729361.34714019031</v>
          </cell>
          <cell r="G9">
            <v>606425.87759787543</v>
          </cell>
          <cell r="H9">
            <v>605666.12537499995</v>
          </cell>
          <cell r="I9">
            <v>378968.022895</v>
          </cell>
          <cell r="J9">
            <v>634001.558785</v>
          </cell>
          <cell r="K9">
            <v>664834.38659500005</v>
          </cell>
          <cell r="L9">
            <v>629145.59227000002</v>
          </cell>
          <cell r="M9">
            <v>590076.41698500002</v>
          </cell>
          <cell r="N9">
            <v>555420.98244061437</v>
          </cell>
          <cell r="O9">
            <v>506224.49106999999</v>
          </cell>
          <cell r="P9">
            <v>544949.4498549999</v>
          </cell>
          <cell r="Q9">
            <v>668493.03060650791</v>
          </cell>
          <cell r="R9">
            <v>649248.29402106942</v>
          </cell>
          <cell r="S9">
            <v>695120.25854706264</v>
          </cell>
          <cell r="T9">
            <v>678304.12772526941</v>
          </cell>
          <cell r="U9">
            <v>680201.54751732084</v>
          </cell>
          <cell r="V9">
            <v>725225.77216650697</v>
          </cell>
          <cell r="W9">
            <v>784692.68720719859</v>
          </cell>
          <cell r="X9">
            <v>744778.61305939476</v>
          </cell>
          <cell r="Y9">
            <v>773940.21678886015</v>
          </cell>
          <cell r="Z9">
            <v>781004.20712565247</v>
          </cell>
          <cell r="AA9">
            <v>753733.89207801665</v>
          </cell>
          <cell r="AB9">
            <v>831840.60285588366</v>
          </cell>
          <cell r="AC9">
            <v>703116.58192743093</v>
          </cell>
          <cell r="AD9">
            <v>743357.0607697888</v>
          </cell>
          <cell r="AE9">
            <v>834091.46622486901</v>
          </cell>
          <cell r="AF9">
            <v>863609.47291572031</v>
          </cell>
          <cell r="AG9">
            <v>935121.14490985428</v>
          </cell>
          <cell r="AH9">
            <v>721564.59126768145</v>
          </cell>
          <cell r="AI9">
            <v>806215.7404890171</v>
          </cell>
          <cell r="AJ9">
            <v>766223.91704468359</v>
          </cell>
          <cell r="AK9">
            <v>915926.64838630508</v>
          </cell>
          <cell r="AL9">
            <v>765426.15470849792</v>
          </cell>
          <cell r="AM9">
            <v>860600.6080606028</v>
          </cell>
          <cell r="AN9">
            <v>767369.32233581436</v>
          </cell>
          <cell r="AO9">
            <v>801212.03342894348</v>
          </cell>
          <cell r="AP9">
            <v>857552.59393327509</v>
          </cell>
          <cell r="AQ9">
            <v>768472.80430533015</v>
          </cell>
          <cell r="AR9">
            <v>833930.20282428619</v>
          </cell>
          <cell r="AS9">
            <v>700840.27428149502</v>
          </cell>
          <cell r="AT9">
            <v>779352.71408128529</v>
          </cell>
          <cell r="AU9">
            <v>839332.34325933643</v>
          </cell>
          <cell r="AV9">
            <v>837620.46465289895</v>
          </cell>
          <cell r="AW9">
            <v>914556.65444607218</v>
          </cell>
          <cell r="AX9">
            <v>841238.08177713433</v>
          </cell>
          <cell r="AY9">
            <v>867514.69040563644</v>
          </cell>
          <cell r="AZ9">
            <v>1014287.1131958173</v>
          </cell>
          <cell r="BA9">
            <v>760994.19891997159</v>
          </cell>
          <cell r="BB9">
            <v>831164.17323707673</v>
          </cell>
          <cell r="BC9">
            <v>950326.09054071375</v>
          </cell>
          <cell r="BD9">
            <v>1055386.7629375155</v>
          </cell>
        </row>
        <row r="10">
          <cell r="B10" t="str">
            <v>Upper Main Stem: Utah</v>
          </cell>
          <cell r="C10">
            <v>12916</v>
          </cell>
          <cell r="D10">
            <v>11928</v>
          </cell>
          <cell r="E10">
            <v>12142</v>
          </cell>
          <cell r="F10">
            <v>13181.000000000002</v>
          </cell>
          <cell r="G10">
            <v>11934</v>
          </cell>
          <cell r="H10">
            <v>13247</v>
          </cell>
          <cell r="I10">
            <v>6376</v>
          </cell>
          <cell r="J10">
            <v>15620</v>
          </cell>
          <cell r="K10">
            <v>16867</v>
          </cell>
          <cell r="L10">
            <v>16395</v>
          </cell>
          <cell r="M10">
            <v>11935.990000000002</v>
          </cell>
          <cell r="N10">
            <v>10759.81</v>
          </cell>
          <cell r="O10">
            <v>12295.83</v>
          </cell>
          <cell r="P10">
            <v>13475.770000000002</v>
          </cell>
          <cell r="Q10">
            <v>11789.360333360944</v>
          </cell>
          <cell r="R10">
            <v>12802.7921044174</v>
          </cell>
          <cell r="S10">
            <v>13432.328727802183</v>
          </cell>
          <cell r="T10">
            <v>13004.61594881953</v>
          </cell>
          <cell r="U10">
            <v>12378.446625094382</v>
          </cell>
          <cell r="V10">
            <v>13999.726843364553</v>
          </cell>
          <cell r="W10">
            <v>7959.149671766676</v>
          </cell>
          <cell r="X10">
            <v>8343.8500308108523</v>
          </cell>
          <cell r="Y10">
            <v>10925.680237715382</v>
          </cell>
          <cell r="Z10">
            <v>9141.1561332691963</v>
          </cell>
          <cell r="AA10">
            <v>8761.246399087433</v>
          </cell>
          <cell r="AB10">
            <v>8832.7362147643362</v>
          </cell>
          <cell r="AC10">
            <v>9741.0125528505741</v>
          </cell>
          <cell r="AD10">
            <v>12188.683279979969</v>
          </cell>
          <cell r="AE10">
            <v>10008.114312024823</v>
          </cell>
          <cell r="AF10">
            <v>12951.472137153383</v>
          </cell>
          <cell r="AG10">
            <v>11906.872991469796</v>
          </cell>
          <cell r="AH10">
            <v>9791.1289807241665</v>
          </cell>
          <cell r="AI10">
            <v>9990.1775947756832</v>
          </cell>
          <cell r="AJ10">
            <v>9250.2592061452415</v>
          </cell>
          <cell r="AK10">
            <v>10613.560156814698</v>
          </cell>
          <cell r="AL10">
            <v>8242.1604627965025</v>
          </cell>
          <cell r="AM10">
            <v>9864.5890701189583</v>
          </cell>
          <cell r="AN10">
            <v>9657.0191322216269</v>
          </cell>
          <cell r="AO10">
            <v>9369.9695186200024</v>
          </cell>
          <cell r="AP10">
            <v>11764.38773614817</v>
          </cell>
          <cell r="AQ10">
            <v>9982.0020659956263</v>
          </cell>
          <cell r="AR10">
            <v>8992.2163359507449</v>
          </cell>
          <cell r="AS10">
            <v>5987.4110916548516</v>
          </cell>
          <cell r="AT10">
            <v>8002.333597667267</v>
          </cell>
          <cell r="AU10">
            <v>8376.9020004337508</v>
          </cell>
          <cell r="AV10">
            <v>10396.703893748954</v>
          </cell>
          <cell r="AW10">
            <v>11401.846387230431</v>
          </cell>
          <cell r="AX10">
            <v>8070.0701879363032</v>
          </cell>
          <cell r="AY10">
            <v>11378.733224237843</v>
          </cell>
          <cell r="AZ10">
            <v>10454.272057279624</v>
          </cell>
          <cell r="BA10">
            <v>7608.9081607386088</v>
          </cell>
          <cell r="BB10">
            <v>7974.0148659452243</v>
          </cell>
          <cell r="BC10">
            <v>13101.098301695456</v>
          </cell>
          <cell r="BD10">
            <v>9918.2748698947944</v>
          </cell>
        </row>
        <row r="11">
          <cell r="B11" t="str">
            <v>San Juan-Colorado: Utah</v>
          </cell>
          <cell r="C11">
            <v>58170</v>
          </cell>
          <cell r="D11">
            <v>55741</v>
          </cell>
          <cell r="E11">
            <v>65121</v>
          </cell>
          <cell r="F11">
            <v>64104</v>
          </cell>
          <cell r="G11">
            <v>51886</v>
          </cell>
          <cell r="H11">
            <v>45019</v>
          </cell>
          <cell r="I11">
            <v>25122</v>
          </cell>
          <cell r="J11">
            <v>52428</v>
          </cell>
          <cell r="K11">
            <v>64028</v>
          </cell>
          <cell r="L11">
            <v>61193</v>
          </cell>
          <cell r="M11">
            <v>52907.926999999996</v>
          </cell>
          <cell r="N11">
            <v>56255.232999999993</v>
          </cell>
          <cell r="O11">
            <v>69784.618999999992</v>
          </cell>
          <cell r="P11">
            <v>71055.346999999994</v>
          </cell>
          <cell r="Q11">
            <v>72131.618695331388</v>
          </cell>
          <cell r="R11">
            <v>67412.378612384098</v>
          </cell>
          <cell r="S11">
            <v>60598.960116993156</v>
          </cell>
          <cell r="T11">
            <v>59843.863611716355</v>
          </cell>
          <cell r="U11">
            <v>62438.016086216201</v>
          </cell>
          <cell r="V11">
            <v>57771.90596641646</v>
          </cell>
          <cell r="W11">
            <v>63964.080809916471</v>
          </cell>
          <cell r="X11">
            <v>63176.629206953803</v>
          </cell>
          <cell r="Y11">
            <v>74601.624644098425</v>
          </cell>
          <cell r="Z11">
            <v>80833.228933369304</v>
          </cell>
          <cell r="AA11">
            <v>78438.755677947061</v>
          </cell>
          <cell r="AB11">
            <v>78113.72181371531</v>
          </cell>
          <cell r="AC11">
            <v>68345.747907764307</v>
          </cell>
          <cell r="AD11">
            <v>66614.16878997114</v>
          </cell>
          <cell r="AE11">
            <v>81422.090056869114</v>
          </cell>
          <cell r="AF11">
            <v>88493.215452979479</v>
          </cell>
          <cell r="AG11">
            <v>90842.739255101478</v>
          </cell>
          <cell r="AH11">
            <v>67651.308923707576</v>
          </cell>
          <cell r="AI11">
            <v>71997.157962263431</v>
          </cell>
          <cell r="AJ11">
            <v>77036.281955046405</v>
          </cell>
          <cell r="AK11">
            <v>74690.53422277527</v>
          </cell>
          <cell r="AL11">
            <v>68064.764851587432</v>
          </cell>
          <cell r="AM11">
            <v>82651.666352832588</v>
          </cell>
          <cell r="AN11">
            <v>70758.737543602474</v>
          </cell>
          <cell r="AO11">
            <v>80865.816438463517</v>
          </cell>
          <cell r="AP11">
            <v>77937.118693438315</v>
          </cell>
          <cell r="AQ11">
            <v>76536.964880731364</v>
          </cell>
          <cell r="AR11">
            <v>74865.969101473544</v>
          </cell>
          <cell r="AS11">
            <v>61743.51020769398</v>
          </cell>
          <cell r="AT11">
            <v>79242.387204025668</v>
          </cell>
          <cell r="AU11">
            <v>83569.2406607827</v>
          </cell>
          <cell r="AV11">
            <v>86263.976503538142</v>
          </cell>
          <cell r="AW11">
            <v>88623.612146673608</v>
          </cell>
          <cell r="AX11">
            <v>82038.289694845051</v>
          </cell>
          <cell r="AY11">
            <v>90385.07834124683</v>
          </cell>
          <cell r="AZ11">
            <v>95091.587339774211</v>
          </cell>
          <cell r="BA11">
            <v>65917.488899188</v>
          </cell>
          <cell r="BB11">
            <v>73277.260410381976</v>
          </cell>
          <cell r="BC11">
            <v>85670.929867643383</v>
          </cell>
          <cell r="BD11">
            <v>88736.627108284825</v>
          </cell>
        </row>
        <row r="12">
          <cell r="B12" t="str">
            <v>Green: Wyoming</v>
          </cell>
          <cell r="C12">
            <v>368476.84763569641</v>
          </cell>
          <cell r="D12">
            <v>355570.70855994039</v>
          </cell>
          <cell r="E12">
            <v>348700.54410506255</v>
          </cell>
          <cell r="F12">
            <v>416279.66397155239</v>
          </cell>
          <cell r="G12">
            <v>329915.69712694077</v>
          </cell>
          <cell r="H12">
            <v>324537.51392925467</v>
          </cell>
          <cell r="I12">
            <v>231496.9135922555</v>
          </cell>
          <cell r="J12">
            <v>357694.55571565562</v>
          </cell>
          <cell r="K12">
            <v>359357.67991387605</v>
          </cell>
          <cell r="L12">
            <v>357551.23671560007</v>
          </cell>
          <cell r="M12">
            <v>345548.47419619694</v>
          </cell>
          <cell r="N12">
            <v>335795.03164763562</v>
          </cell>
          <cell r="O12">
            <v>351751.71355413651</v>
          </cell>
          <cell r="P12">
            <v>317921.86041733599</v>
          </cell>
          <cell r="Q12">
            <v>345158.68590819364</v>
          </cell>
          <cell r="R12">
            <v>470188.3457273508</v>
          </cell>
          <cell r="S12">
            <v>474600.98248365615</v>
          </cell>
          <cell r="T12">
            <v>557014.40120011638</v>
          </cell>
          <cell r="U12">
            <v>474450.31970592006</v>
          </cell>
          <cell r="V12">
            <v>515588.11126287765</v>
          </cell>
          <cell r="W12">
            <v>550433.49212442851</v>
          </cell>
          <cell r="X12">
            <v>542889.96065177815</v>
          </cell>
          <cell r="Y12">
            <v>499624.72814655711</v>
          </cell>
          <cell r="Z12">
            <v>613003.48419449048</v>
          </cell>
          <cell r="AA12">
            <v>426754.1130464914</v>
          </cell>
          <cell r="AB12">
            <v>650609.13280912011</v>
          </cell>
          <cell r="AC12">
            <v>546134.20630633156</v>
          </cell>
          <cell r="AD12">
            <v>498077.87981770997</v>
          </cell>
          <cell r="AE12">
            <v>649309.64928768971</v>
          </cell>
          <cell r="AF12">
            <v>600009.22437409847</v>
          </cell>
          <cell r="AG12">
            <v>647764.79328925896</v>
          </cell>
          <cell r="AH12">
            <v>524979.04782266391</v>
          </cell>
          <cell r="AI12">
            <v>570006.22955350042</v>
          </cell>
          <cell r="AJ12">
            <v>491694.05085782672</v>
          </cell>
          <cell r="AK12">
            <v>607706.31092025479</v>
          </cell>
          <cell r="AL12">
            <v>595677.69347527483</v>
          </cell>
          <cell r="AM12">
            <v>601425.15386814601</v>
          </cell>
          <cell r="AN12">
            <v>587618.65472697723</v>
          </cell>
          <cell r="AO12">
            <v>526661.40517659171</v>
          </cell>
          <cell r="AP12">
            <v>678144.67562158999</v>
          </cell>
          <cell r="AQ12">
            <v>558016.98517206183</v>
          </cell>
          <cell r="AR12">
            <v>609018.73543165205</v>
          </cell>
          <cell r="AS12">
            <v>529640.78878654854</v>
          </cell>
          <cell r="AT12">
            <v>582007.82394354418</v>
          </cell>
          <cell r="AU12">
            <v>633737.41497533163</v>
          </cell>
          <cell r="AV12">
            <v>598841.8431660115</v>
          </cell>
          <cell r="AW12">
            <v>652481.6820597914</v>
          </cell>
          <cell r="AX12">
            <v>712195.86695600185</v>
          </cell>
          <cell r="AY12">
            <v>650692.01945799147</v>
          </cell>
          <cell r="AZ12">
            <v>727252.58976589271</v>
          </cell>
          <cell r="BA12">
            <v>590286.34006142721</v>
          </cell>
          <cell r="BB12">
            <v>666370.15747856384</v>
          </cell>
          <cell r="BC12">
            <v>589641.71006698848</v>
          </cell>
          <cell r="BD12">
            <v>686758.69287669845</v>
          </cell>
        </row>
      </sheetData>
      <sheetData sheetId="37"/>
      <sheetData sheetId="38">
        <row r="3">
          <cell r="C3">
            <v>1986</v>
          </cell>
          <cell r="D3">
            <v>1987</v>
          </cell>
          <cell r="E3">
            <v>1988</v>
          </cell>
          <cell r="F3">
            <v>1989</v>
          </cell>
          <cell r="G3">
            <v>1990</v>
          </cell>
          <cell r="H3">
            <v>1991</v>
          </cell>
          <cell r="I3">
            <v>1992</v>
          </cell>
          <cell r="J3">
            <v>1993</v>
          </cell>
          <cell r="K3">
            <v>1994</v>
          </cell>
          <cell r="L3">
            <v>1995</v>
          </cell>
          <cell r="M3">
            <v>1996</v>
          </cell>
          <cell r="N3">
            <v>1997</v>
          </cell>
          <cell r="O3">
            <v>1998</v>
          </cell>
          <cell r="P3">
            <v>1999</v>
          </cell>
          <cell r="Q3">
            <v>2000</v>
          </cell>
          <cell r="R3">
            <v>2001</v>
          </cell>
          <cell r="S3">
            <v>2002</v>
          </cell>
          <cell r="T3">
            <v>2003</v>
          </cell>
          <cell r="U3">
            <v>2004</v>
          </cell>
          <cell r="V3">
            <v>2005</v>
          </cell>
          <cell r="W3">
            <v>2006</v>
          </cell>
          <cell r="X3">
            <v>2007</v>
          </cell>
          <cell r="Y3">
            <v>2008</v>
          </cell>
          <cell r="Z3">
            <v>2009</v>
          </cell>
          <cell r="AA3">
            <v>2010</v>
          </cell>
          <cell r="AB3">
            <v>2011</v>
          </cell>
          <cell r="AC3">
            <v>2012</v>
          </cell>
          <cell r="AD3">
            <v>2013</v>
          </cell>
          <cell r="AE3">
            <v>2014</v>
          </cell>
          <cell r="AF3">
            <v>2015</v>
          </cell>
          <cell r="AG3">
            <v>2016</v>
          </cell>
          <cell r="AH3">
            <v>2017</v>
          </cell>
          <cell r="AI3">
            <v>2018</v>
          </cell>
          <cell r="AJ3">
            <v>2019</v>
          </cell>
          <cell r="AK3">
            <v>2020</v>
          </cell>
          <cell r="AL3">
            <v>2021</v>
          </cell>
          <cell r="AM3">
            <v>2022</v>
          </cell>
          <cell r="AN3">
            <v>2023</v>
          </cell>
          <cell r="AO3">
            <v>2024</v>
          </cell>
        </row>
        <row r="4">
          <cell r="B4" t="str">
            <v>San Juan-Colorado: Arizona</v>
          </cell>
          <cell r="C4">
            <v>3542.6</v>
          </cell>
          <cell r="D4">
            <v>3640.4</v>
          </cell>
          <cell r="E4">
            <v>3605.4</v>
          </cell>
          <cell r="F4">
            <v>3615.4</v>
          </cell>
          <cell r="G4">
            <v>3615.4</v>
          </cell>
          <cell r="H4">
            <v>60.801988786204184</v>
          </cell>
          <cell r="I4">
            <v>960.04203536294949</v>
          </cell>
          <cell r="J4">
            <v>740.5719735390652</v>
          </cell>
          <cell r="K4">
            <v>443.58002685927278</v>
          </cell>
          <cell r="L4">
            <v>670.64623881202192</v>
          </cell>
          <cell r="M4">
            <v>255.99233465880877</v>
          </cell>
          <cell r="N4">
            <v>602.45276153091731</v>
          </cell>
          <cell r="O4">
            <v>396.01630736502779</v>
          </cell>
          <cell r="P4">
            <v>432.02163048268142</v>
          </cell>
          <cell r="Q4">
            <v>263.6006838299628</v>
          </cell>
          <cell r="R4">
            <v>368.23062504349514</v>
          </cell>
          <cell r="S4">
            <v>121.00019611899978</v>
          </cell>
          <cell r="T4">
            <v>376.68432128856182</v>
          </cell>
          <cell r="U4">
            <v>176.22790022912577</v>
          </cell>
          <cell r="V4">
            <v>861.40186688170377</v>
          </cell>
          <cell r="W4">
            <v>115.57581383575477</v>
          </cell>
          <cell r="X4">
            <v>707.69594738847638</v>
          </cell>
          <cell r="Y4">
            <v>271.72366040961145</v>
          </cell>
          <cell r="Z4">
            <v>82.730650165448878</v>
          </cell>
          <cell r="AA4">
            <v>448.33541859715979</v>
          </cell>
          <cell r="AB4">
            <v>264.94951516665213</v>
          </cell>
          <cell r="AC4">
            <v>46.220677752328285</v>
          </cell>
          <cell r="AD4">
            <v>423.63434797388413</v>
          </cell>
          <cell r="AE4">
            <v>57.720934457108783</v>
          </cell>
          <cell r="AF4">
            <v>1176.8160290751307</v>
          </cell>
          <cell r="AG4">
            <v>284.12094992333533</v>
          </cell>
          <cell r="AH4">
            <v>371.10443239555747</v>
          </cell>
          <cell r="AI4">
            <v>127.70087976837078</v>
          </cell>
          <cell r="AJ4">
            <v>735.96085187829567</v>
          </cell>
          <cell r="AK4">
            <v>99.884434694091667</v>
          </cell>
          <cell r="AL4">
            <v>95.003948453126327</v>
          </cell>
          <cell r="AM4">
            <v>1676.5208249655202</v>
          </cell>
          <cell r="AN4">
            <v>348.19438088342815</v>
          </cell>
          <cell r="AO4">
            <v>830.69427204530245</v>
          </cell>
        </row>
        <row r="5">
          <cell r="B5" t="str">
            <v>Green: Colorado</v>
          </cell>
          <cell r="C5">
            <v>108564.09999999998</v>
          </cell>
          <cell r="D5">
            <v>107770.3</v>
          </cell>
          <cell r="E5">
            <v>123202.40000000001</v>
          </cell>
          <cell r="F5">
            <v>115198.5</v>
          </cell>
          <cell r="G5">
            <v>125362.40000000001</v>
          </cell>
          <cell r="H5">
            <v>102816.08892633069</v>
          </cell>
          <cell r="I5">
            <v>98001.317314082058</v>
          </cell>
          <cell r="J5">
            <v>99899.431012212386</v>
          </cell>
          <cell r="K5">
            <v>95855.855905529243</v>
          </cell>
          <cell r="L5">
            <v>104803.05092445745</v>
          </cell>
          <cell r="M5">
            <v>98979.611782208653</v>
          </cell>
          <cell r="N5">
            <v>108085.37316349139</v>
          </cell>
          <cell r="O5">
            <v>102461.94217328343</v>
          </cell>
          <cell r="P5">
            <v>103640.83206349736</v>
          </cell>
          <cell r="Q5">
            <v>97617.476515637944</v>
          </cell>
          <cell r="R5">
            <v>100278.16756028666</v>
          </cell>
          <cell r="S5">
            <v>86203.521375833574</v>
          </cell>
          <cell r="T5">
            <v>95480.509784935261</v>
          </cell>
          <cell r="U5">
            <v>97060.702363609555</v>
          </cell>
          <cell r="V5">
            <v>104468.92342616137</v>
          </cell>
          <cell r="W5">
            <v>100290.47782344557</v>
          </cell>
          <cell r="X5">
            <v>100123.90434397335</v>
          </cell>
          <cell r="Y5">
            <v>101864.89445180912</v>
          </cell>
          <cell r="Z5">
            <v>103892.64625657245</v>
          </cell>
          <cell r="AA5">
            <v>99301.722627086216</v>
          </cell>
          <cell r="AB5">
            <v>104850.9690602622</v>
          </cell>
          <cell r="AC5">
            <v>82490.842811442097</v>
          </cell>
          <cell r="AD5">
            <v>102191.32056681409</v>
          </cell>
          <cell r="AE5">
            <v>107064.96859287415</v>
          </cell>
          <cell r="AF5">
            <v>105069.5436251885</v>
          </cell>
          <cell r="AG5">
            <v>104981.50332494694</v>
          </cell>
          <cell r="AH5">
            <v>102824.00853897838</v>
          </cell>
          <cell r="AI5">
            <v>99295.140799311048</v>
          </cell>
          <cell r="AJ5">
            <v>105942.53970859613</v>
          </cell>
          <cell r="AK5">
            <v>97207.632265601613</v>
          </cell>
          <cell r="AL5">
            <v>90844.521438965254</v>
          </cell>
          <cell r="AM5">
            <v>105076.12074530945</v>
          </cell>
          <cell r="AN5">
            <v>108079.62749925855</v>
          </cell>
          <cell r="AO5">
            <v>102821.38889341489</v>
          </cell>
        </row>
        <row r="6">
          <cell r="B6" t="str">
            <v>Upper Main Stem: Colorado</v>
          </cell>
          <cell r="C6">
            <v>529498.6</v>
          </cell>
          <cell r="D6">
            <v>520237</v>
          </cell>
          <cell r="E6">
            <v>578417.59999999986</v>
          </cell>
          <cell r="F6">
            <v>569735.99999999988</v>
          </cell>
          <cell r="G6">
            <v>556662.89999999979</v>
          </cell>
          <cell r="H6">
            <v>475054.10694538889</v>
          </cell>
          <cell r="I6">
            <v>447688.81875991903</v>
          </cell>
          <cell r="J6">
            <v>462992.77048406983</v>
          </cell>
          <cell r="K6">
            <v>446907.93358372257</v>
          </cell>
          <cell r="L6">
            <v>491149.61813411891</v>
          </cell>
          <cell r="M6">
            <v>455653.49775712832</v>
          </cell>
          <cell r="N6">
            <v>500198.91335327696</v>
          </cell>
          <cell r="O6">
            <v>460998.23530475586</v>
          </cell>
          <cell r="P6">
            <v>491950.5162092594</v>
          </cell>
          <cell r="Q6">
            <v>460793.98545840272</v>
          </cell>
          <cell r="R6">
            <v>462670.36215379421</v>
          </cell>
          <cell r="S6">
            <v>398520.34260765265</v>
          </cell>
          <cell r="T6">
            <v>443858.01866301551</v>
          </cell>
          <cell r="U6">
            <v>434463.9575678946</v>
          </cell>
          <cell r="V6">
            <v>470716.56421186135</v>
          </cell>
          <cell r="W6">
            <v>459336.00779639056</v>
          </cell>
          <cell r="X6">
            <v>470159.46962671354</v>
          </cell>
          <cell r="Y6">
            <v>449453.6738161078</v>
          </cell>
          <cell r="Z6">
            <v>464314.28267625201</v>
          </cell>
          <cell r="AA6">
            <v>449998.58817970403</v>
          </cell>
          <cell r="AB6">
            <v>473961.99122574797</v>
          </cell>
          <cell r="AC6">
            <v>419016.8923117118</v>
          </cell>
          <cell r="AD6">
            <v>472923.06598403893</v>
          </cell>
          <cell r="AE6">
            <v>482806.69767753122</v>
          </cell>
          <cell r="AF6">
            <v>491165.12521064718</v>
          </cell>
          <cell r="AG6">
            <v>481122.58889528521</v>
          </cell>
          <cell r="AH6">
            <v>463429.38122806966</v>
          </cell>
          <cell r="AI6">
            <v>384952.1423459666</v>
          </cell>
          <cell r="AJ6">
            <v>483663.02201645763</v>
          </cell>
          <cell r="AK6">
            <v>396133.16928807058</v>
          </cell>
          <cell r="AL6">
            <v>416840.1354354975</v>
          </cell>
          <cell r="AM6">
            <v>450177.84887862898</v>
          </cell>
          <cell r="AN6">
            <v>490701.43090112141</v>
          </cell>
          <cell r="AO6">
            <v>461480.5924703601</v>
          </cell>
        </row>
        <row r="7">
          <cell r="B7" t="str">
            <v>San Juan-Colorado: Colorado</v>
          </cell>
          <cell r="C7">
            <v>161922.79999999999</v>
          </cell>
          <cell r="D7">
            <v>183883.40000000002</v>
          </cell>
          <cell r="E7">
            <v>200950.69999999998</v>
          </cell>
          <cell r="F7">
            <v>206288.1</v>
          </cell>
          <cell r="G7">
            <v>215620.2</v>
          </cell>
          <cell r="H7">
            <v>167611.68098551399</v>
          </cell>
          <cell r="I7">
            <v>189081.82556746338</v>
          </cell>
          <cell r="J7">
            <v>173714.39180758907</v>
          </cell>
          <cell r="K7">
            <v>179721.99534121444</v>
          </cell>
          <cell r="L7">
            <v>183443.24444658824</v>
          </cell>
          <cell r="M7">
            <v>158324.20083486044</v>
          </cell>
          <cell r="N7">
            <v>195298.0192348171</v>
          </cell>
          <cell r="O7">
            <v>177546.19123077273</v>
          </cell>
          <cell r="P7">
            <v>188415.85837396921</v>
          </cell>
          <cell r="Q7">
            <v>163969.26050624897</v>
          </cell>
          <cell r="R7">
            <v>170340.51324363923</v>
          </cell>
          <cell r="S7">
            <v>117483.69224088645</v>
          </cell>
          <cell r="T7">
            <v>157519.82681731391</v>
          </cell>
          <cell r="U7">
            <v>166157.48773410512</v>
          </cell>
          <cell r="V7">
            <v>178151.36403364426</v>
          </cell>
          <cell r="W7">
            <v>176523.38377740479</v>
          </cell>
          <cell r="X7">
            <v>171507.25163609904</v>
          </cell>
          <cell r="Y7">
            <v>170545.25882832633</v>
          </cell>
          <cell r="Z7">
            <v>170970.53796237946</v>
          </cell>
          <cell r="AA7">
            <v>173432.3924562824</v>
          </cell>
          <cell r="AB7">
            <v>163174.74269725737</v>
          </cell>
          <cell r="AC7">
            <v>145380.23249747948</v>
          </cell>
          <cell r="AD7">
            <v>156088.86389191376</v>
          </cell>
          <cell r="AE7">
            <v>154827.13605279633</v>
          </cell>
          <cell r="AF7">
            <v>179044.82688621551</v>
          </cell>
          <cell r="AG7">
            <v>166976.14800968344</v>
          </cell>
          <cell r="AH7">
            <v>161513.3564441108</v>
          </cell>
          <cell r="AI7">
            <v>120541.94220671622</v>
          </cell>
          <cell r="AJ7">
            <v>172997.1631961329</v>
          </cell>
          <cell r="AK7">
            <v>133281.16314670365</v>
          </cell>
          <cell r="AL7">
            <v>122764.32333481759</v>
          </cell>
          <cell r="AM7">
            <v>159158.54657839896</v>
          </cell>
          <cell r="AN7">
            <v>173175.30031695607</v>
          </cell>
          <cell r="AO7">
            <v>158079.65263889692</v>
          </cell>
        </row>
        <row r="8">
          <cell r="B8" t="str">
            <v>San Juan-Colorado: New Mexico</v>
          </cell>
          <cell r="C8">
            <v>68577.934936479127</v>
          </cell>
          <cell r="D8">
            <v>69008.867299714795</v>
          </cell>
          <cell r="E8">
            <v>68965.899662950484</v>
          </cell>
          <cell r="F8">
            <v>74526.852026186156</v>
          </cell>
          <cell r="G8">
            <v>74213.88438942183</v>
          </cell>
          <cell r="H8">
            <v>63527.015554304075</v>
          </cell>
          <cell r="I8">
            <v>58082.03846684868</v>
          </cell>
          <cell r="J8">
            <v>63581.145771966927</v>
          </cell>
          <cell r="K8">
            <v>66030.717913491462</v>
          </cell>
          <cell r="L8">
            <v>68602.664059049741</v>
          </cell>
          <cell r="M8">
            <v>66661.801780724782</v>
          </cell>
          <cell r="N8">
            <v>73200.695504950039</v>
          </cell>
          <cell r="O8">
            <v>68719.799219977504</v>
          </cell>
          <cell r="P8">
            <v>70960.850727574943</v>
          </cell>
          <cell r="Q8">
            <v>63750.330511227527</v>
          </cell>
          <cell r="R8">
            <v>66449.01739530859</v>
          </cell>
          <cell r="S8">
            <v>69853.916138132947</v>
          </cell>
          <cell r="T8">
            <v>77289.20529917533</v>
          </cell>
          <cell r="U8">
            <v>78066.844548890978</v>
          </cell>
          <cell r="V8">
            <v>76969.052040688854</v>
          </cell>
          <cell r="W8">
            <v>78222.76803374241</v>
          </cell>
          <cell r="X8">
            <v>78434.010593286308</v>
          </cell>
          <cell r="Y8">
            <v>76785.776287317101</v>
          </cell>
          <cell r="Z8">
            <v>81149.593249932164</v>
          </cell>
          <cell r="AA8">
            <v>83074.401917507348</v>
          </cell>
          <cell r="AB8">
            <v>82323.416478168554</v>
          </cell>
          <cell r="AC8">
            <v>81107.347009651799</v>
          </cell>
          <cell r="AD8">
            <v>80911.995316154949</v>
          </cell>
          <cell r="AE8">
            <v>79755.470165396429</v>
          </cell>
          <cell r="AF8">
            <v>85474.725941257246</v>
          </cell>
          <cell r="AG8">
            <v>74592.53263917935</v>
          </cell>
          <cell r="AH8">
            <v>81804.569255879382</v>
          </cell>
          <cell r="AI8">
            <v>78639.058399035013</v>
          </cell>
          <cell r="AJ8">
            <v>82031.887519302865</v>
          </cell>
          <cell r="AK8">
            <v>81298.074092738418</v>
          </cell>
          <cell r="AL8">
            <v>82316.006334195175</v>
          </cell>
          <cell r="AM8">
            <v>81489.571291749977</v>
          </cell>
          <cell r="AN8">
            <v>80021.736121512076</v>
          </cell>
          <cell r="AO8">
            <v>78742.472388909868</v>
          </cell>
        </row>
        <row r="9">
          <cell r="B9" t="str">
            <v>Green: Utah</v>
          </cell>
          <cell r="C9">
            <v>235099.10000000003</v>
          </cell>
          <cell r="D9">
            <v>237896.30000000005</v>
          </cell>
          <cell r="E9">
            <v>234502.7</v>
          </cell>
          <cell r="F9">
            <v>227786.30000000005</v>
          </cell>
          <cell r="G9">
            <v>234484.60000000006</v>
          </cell>
          <cell r="H9">
            <v>252582.02679282631</v>
          </cell>
          <cell r="I9">
            <v>220829.40418443462</v>
          </cell>
          <cell r="J9">
            <v>247557.2149138716</v>
          </cell>
          <cell r="K9">
            <v>212855.28015657866</v>
          </cell>
          <cell r="L9">
            <v>269739.68375748961</v>
          </cell>
          <cell r="M9">
            <v>247104.93033325265</v>
          </cell>
          <cell r="N9">
            <v>287114.97785234713</v>
          </cell>
          <cell r="O9">
            <v>274405.07381347788</v>
          </cell>
          <cell r="P9">
            <v>276206.7999464951</v>
          </cell>
          <cell r="Q9">
            <v>246289.44500543771</v>
          </cell>
          <cell r="R9">
            <v>255191.71387208995</v>
          </cell>
          <cell r="S9">
            <v>178638.75545302872</v>
          </cell>
          <cell r="T9">
            <v>215855.76760367272</v>
          </cell>
          <cell r="U9">
            <v>232435.32436833857</v>
          </cell>
          <cell r="V9">
            <v>273043.8382302238</v>
          </cell>
          <cell r="W9">
            <v>247921.54313076125</v>
          </cell>
          <cell r="X9">
            <v>230963.20676064899</v>
          </cell>
          <cell r="Y9">
            <v>249328.20618904682</v>
          </cell>
          <cell r="Z9">
            <v>257623.89370915043</v>
          </cell>
          <cell r="AA9">
            <v>261056.61097817161</v>
          </cell>
          <cell r="AB9">
            <v>289339.57637229702</v>
          </cell>
          <cell r="AC9">
            <v>229560.22395059746</v>
          </cell>
          <cell r="AD9">
            <v>250818.65645602084</v>
          </cell>
          <cell r="AE9">
            <v>258224.34401542009</v>
          </cell>
          <cell r="AF9">
            <v>283462.67961287173</v>
          </cell>
          <cell r="AG9">
            <v>276280.88293498469</v>
          </cell>
          <cell r="AH9">
            <v>275120.35109447042</v>
          </cell>
          <cell r="AI9">
            <v>227545.57767122204</v>
          </cell>
          <cell r="AJ9">
            <v>289734.29360463063</v>
          </cell>
          <cell r="AK9">
            <v>254868.7448192013</v>
          </cell>
          <cell r="AL9">
            <v>231176.07618888305</v>
          </cell>
          <cell r="AM9">
            <v>249948.94955669626</v>
          </cell>
          <cell r="AN9">
            <v>289392.43938110344</v>
          </cell>
          <cell r="AO9">
            <v>252708.53478602134</v>
          </cell>
        </row>
        <row r="10">
          <cell r="B10" t="str">
            <v>Upper Main Stem: Utah</v>
          </cell>
          <cell r="C10">
            <v>4290.3999999999996</v>
          </cell>
          <cell r="D10">
            <v>4470.6000000000004</v>
          </cell>
          <cell r="E10">
            <v>4443.1000000000004</v>
          </cell>
          <cell r="F10">
            <v>4615.8999999999996</v>
          </cell>
          <cell r="G10">
            <v>4619.6000000000004</v>
          </cell>
          <cell r="H10">
            <v>2971.5048490350764</v>
          </cell>
          <cell r="I10">
            <v>3727.6443051858369</v>
          </cell>
          <cell r="J10">
            <v>4849.1869061808611</v>
          </cell>
          <cell r="K10">
            <v>3343.7392403247468</v>
          </cell>
          <cell r="L10">
            <v>4615.2998508095325</v>
          </cell>
          <cell r="M10">
            <v>3417.1217987680293</v>
          </cell>
          <cell r="N10">
            <v>5697.4956632016956</v>
          </cell>
          <cell r="O10">
            <v>4790.4706819199764</v>
          </cell>
          <cell r="P10">
            <v>4919.0340738374971</v>
          </cell>
          <cell r="Q10">
            <v>4186.442938914126</v>
          </cell>
          <cell r="R10">
            <v>4307.9090012013294</v>
          </cell>
          <cell r="S10">
            <v>2926.0705167294536</v>
          </cell>
          <cell r="T10">
            <v>3435.501540704191</v>
          </cell>
          <cell r="U10">
            <v>3521.5442204458154</v>
          </cell>
          <cell r="V10">
            <v>4766.3803486444576</v>
          </cell>
          <cell r="W10">
            <v>3634.3439168877167</v>
          </cell>
          <cell r="X10">
            <v>4181.7190714325825</v>
          </cell>
          <cell r="Y10">
            <v>3620.4130432501752</v>
          </cell>
          <cell r="Z10">
            <v>3570.8304502446199</v>
          </cell>
          <cell r="AA10">
            <v>4736.4480359855897</v>
          </cell>
          <cell r="AB10">
            <v>4247.06085627838</v>
          </cell>
          <cell r="AC10">
            <v>2518.4176523824322</v>
          </cell>
          <cell r="AD10">
            <v>3187.3194158916558</v>
          </cell>
          <cell r="AE10">
            <v>3406.9888355681819</v>
          </cell>
          <cell r="AF10">
            <v>3922.5171094539173</v>
          </cell>
          <cell r="AG10">
            <v>5487.4044846345369</v>
          </cell>
          <cell r="AH10">
            <v>4269.37711330001</v>
          </cell>
          <cell r="AI10">
            <v>2493.5703434210309</v>
          </cell>
          <cell r="AJ10">
            <v>5748.6854898709398</v>
          </cell>
          <cell r="AK10">
            <v>3509.4270169109091</v>
          </cell>
          <cell r="AL10">
            <v>3593.3034264006224</v>
          </cell>
          <cell r="AM10">
            <v>3869.6294254862451</v>
          </cell>
          <cell r="AN10">
            <v>5196.1427630781509</v>
          </cell>
          <cell r="AO10">
            <v>3514.5586187789804</v>
          </cell>
        </row>
        <row r="11">
          <cell r="B11" t="str">
            <v>San Juan-Colorado: Utah</v>
          </cell>
          <cell r="C11">
            <v>33633.600000000006</v>
          </cell>
          <cell r="D11">
            <v>34666.199999999997</v>
          </cell>
          <cell r="E11">
            <v>33185.699999999997</v>
          </cell>
          <cell r="F11">
            <v>35849.600000000006</v>
          </cell>
          <cell r="G11">
            <v>33851.4</v>
          </cell>
          <cell r="H11">
            <v>28973.362890060158</v>
          </cell>
          <cell r="I11">
            <v>30831.679028347648</v>
          </cell>
          <cell r="J11">
            <v>34891.267878716622</v>
          </cell>
          <cell r="K11">
            <v>30922.055097760014</v>
          </cell>
          <cell r="L11">
            <v>34271.200708096461</v>
          </cell>
          <cell r="M11">
            <v>27790.065188745779</v>
          </cell>
          <cell r="N11">
            <v>39514.21224175625</v>
          </cell>
          <cell r="O11">
            <v>34837.383422933461</v>
          </cell>
          <cell r="P11">
            <v>37371.301408163978</v>
          </cell>
          <cell r="Q11">
            <v>31945.661169094928</v>
          </cell>
          <cell r="R11">
            <v>34476.178040202678</v>
          </cell>
          <cell r="S11">
            <v>25311.556110896614</v>
          </cell>
          <cell r="T11">
            <v>26738.539469989042</v>
          </cell>
          <cell r="U11">
            <v>30189.862999759367</v>
          </cell>
          <cell r="V11">
            <v>35273.636171101512</v>
          </cell>
          <cell r="W11">
            <v>31227.58200437175</v>
          </cell>
          <cell r="X11">
            <v>31353.428751143754</v>
          </cell>
          <cell r="Y11">
            <v>29592.367419375532</v>
          </cell>
          <cell r="Z11">
            <v>30453.877504035867</v>
          </cell>
          <cell r="AA11">
            <v>34968.039137276071</v>
          </cell>
          <cell r="AB11">
            <v>35687.744414499954</v>
          </cell>
          <cell r="AC11">
            <v>28683.158104119993</v>
          </cell>
          <cell r="AD11">
            <v>32049.736557580312</v>
          </cell>
          <cell r="AE11">
            <v>33167.29706628561</v>
          </cell>
          <cell r="AF11">
            <v>36413.434341633838</v>
          </cell>
          <cell r="AG11">
            <v>34776.86631976912</v>
          </cell>
          <cell r="AH11">
            <v>34135.047518949541</v>
          </cell>
          <cell r="AI11">
            <v>28049.08285623297</v>
          </cell>
          <cell r="AJ11">
            <v>37015.150117500445</v>
          </cell>
          <cell r="AK11">
            <v>30837.819104788403</v>
          </cell>
          <cell r="AL11">
            <v>29568.073857192885</v>
          </cell>
          <cell r="AM11">
            <v>28178.796807255243</v>
          </cell>
          <cell r="AN11">
            <v>35625.649372757893</v>
          </cell>
          <cell r="AO11">
            <v>31859.855185653239</v>
          </cell>
        </row>
        <row r="12">
          <cell r="B12" t="str">
            <v>Green: Wyoming</v>
          </cell>
          <cell r="C12">
            <v>371794.9</v>
          </cell>
          <cell r="D12">
            <v>367336.9</v>
          </cell>
          <cell r="E12">
            <v>368721.40000000008</v>
          </cell>
          <cell r="F12">
            <v>329173.2</v>
          </cell>
          <cell r="G12">
            <v>339600.20000000007</v>
          </cell>
          <cell r="H12">
            <v>315249.05261151138</v>
          </cell>
          <cell r="I12">
            <v>253893.97416804801</v>
          </cell>
          <cell r="J12">
            <v>309874.84485823876</v>
          </cell>
          <cell r="K12">
            <v>265392.66864516179</v>
          </cell>
          <cell r="L12">
            <v>303878.72796464863</v>
          </cell>
          <cell r="M12">
            <v>313726.68099903187</v>
          </cell>
          <cell r="N12">
            <v>327897.57143036101</v>
          </cell>
          <cell r="O12">
            <v>343958.89307004429</v>
          </cell>
          <cell r="P12">
            <v>328817.88276750292</v>
          </cell>
          <cell r="Q12">
            <v>276050.32196319703</v>
          </cell>
          <cell r="R12">
            <v>275622.70407193364</v>
          </cell>
          <cell r="S12">
            <v>248846.93383732298</v>
          </cell>
          <cell r="T12">
            <v>278792.46221478761</v>
          </cell>
          <cell r="U12">
            <v>305918.61414898734</v>
          </cell>
          <cell r="V12">
            <v>312900.32678510377</v>
          </cell>
          <cell r="W12">
            <v>283166.29130417627</v>
          </cell>
          <cell r="X12">
            <v>273152.86464738159</v>
          </cell>
          <cell r="Y12">
            <v>294244.80277003261</v>
          </cell>
          <cell r="Z12">
            <v>318235.09835747408</v>
          </cell>
          <cell r="AA12">
            <v>309031.92394915619</v>
          </cell>
          <cell r="AB12">
            <v>313524.61730557593</v>
          </cell>
          <cell r="AC12">
            <v>262667.95744773035</v>
          </cell>
          <cell r="AD12">
            <v>295105.7302099248</v>
          </cell>
          <cell r="AE12">
            <v>337591.83125264681</v>
          </cell>
          <cell r="AF12">
            <v>341676.82748892781</v>
          </cell>
          <cell r="AG12">
            <v>328416.56042604044</v>
          </cell>
          <cell r="AH12">
            <v>330645.26513045747</v>
          </cell>
          <cell r="AI12">
            <v>319558.83521122509</v>
          </cell>
          <cell r="AJ12">
            <v>332842.0428950779</v>
          </cell>
          <cell r="AK12">
            <v>317965.00647897733</v>
          </cell>
          <cell r="AL12">
            <v>292009.55971407995</v>
          </cell>
          <cell r="AM12">
            <v>320864.41979099024</v>
          </cell>
          <cell r="AN12">
            <v>350350.01818942383</v>
          </cell>
          <cell r="AO12">
            <v>307989.74915118213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Marquee">
    <a:dk1>
      <a:srgbClr val="000000"/>
    </a:dk1>
    <a:lt1>
      <a:sysClr val="window" lastClr="FFFFFF"/>
    </a:lt1>
    <a:dk2>
      <a:srgbClr val="5E5E5E"/>
    </a:dk2>
    <a:lt2>
      <a:srgbClr val="DDDDDD"/>
    </a:lt2>
    <a:accent1>
      <a:srgbClr val="418AB3"/>
    </a:accent1>
    <a:accent2>
      <a:srgbClr val="A6B727"/>
    </a:accent2>
    <a:accent3>
      <a:srgbClr val="F69200"/>
    </a:accent3>
    <a:accent4>
      <a:srgbClr val="838383"/>
    </a:accent4>
    <a:accent5>
      <a:srgbClr val="FEC306"/>
    </a:accent5>
    <a:accent6>
      <a:srgbClr val="DF5327"/>
    </a:accent6>
    <a:hlink>
      <a:srgbClr val="F59E00"/>
    </a:hlink>
    <a:folHlink>
      <a:srgbClr val="B2B2B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Marquee">
    <a:dk1>
      <a:srgbClr val="000000"/>
    </a:dk1>
    <a:lt1>
      <a:sysClr val="window" lastClr="FFFFFF"/>
    </a:lt1>
    <a:dk2>
      <a:srgbClr val="5E5E5E"/>
    </a:dk2>
    <a:lt2>
      <a:srgbClr val="DDDDDD"/>
    </a:lt2>
    <a:accent1>
      <a:srgbClr val="418AB3"/>
    </a:accent1>
    <a:accent2>
      <a:srgbClr val="A6B727"/>
    </a:accent2>
    <a:accent3>
      <a:srgbClr val="F69200"/>
    </a:accent3>
    <a:accent4>
      <a:srgbClr val="838383"/>
    </a:accent4>
    <a:accent5>
      <a:srgbClr val="FEC306"/>
    </a:accent5>
    <a:accent6>
      <a:srgbClr val="DF5327"/>
    </a:accent6>
    <a:hlink>
      <a:srgbClr val="F59E00"/>
    </a:hlink>
    <a:folHlink>
      <a:srgbClr val="B2B2B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Marquee">
    <a:dk1>
      <a:srgbClr val="000000"/>
    </a:dk1>
    <a:lt1>
      <a:sysClr val="window" lastClr="FFFFFF"/>
    </a:lt1>
    <a:dk2>
      <a:srgbClr val="5E5E5E"/>
    </a:dk2>
    <a:lt2>
      <a:srgbClr val="DDDDDD"/>
    </a:lt2>
    <a:accent1>
      <a:srgbClr val="418AB3"/>
    </a:accent1>
    <a:accent2>
      <a:srgbClr val="A6B727"/>
    </a:accent2>
    <a:accent3>
      <a:srgbClr val="F69200"/>
    </a:accent3>
    <a:accent4>
      <a:srgbClr val="838383"/>
    </a:accent4>
    <a:accent5>
      <a:srgbClr val="FEC306"/>
    </a:accent5>
    <a:accent6>
      <a:srgbClr val="DF5327"/>
    </a:accent6>
    <a:hlink>
      <a:srgbClr val="F59E00"/>
    </a:hlink>
    <a:folHlink>
      <a:srgbClr val="B2B2B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47F96-388D-46FF-80E4-3BF02E3032EF}">
  <sheetPr codeName="Sheet1"/>
  <dimension ref="A1:BM312"/>
  <sheetViews>
    <sheetView zoomScaleNormal="100" workbookViewId="0">
      <pane xSplit="6" ySplit="4" topLeftCell="BA5" activePane="bottomRight" state="frozen"/>
      <selection pane="topRight" activeCell="G1" sqref="G1"/>
      <selection pane="bottomLeft" activeCell="A5" sqref="A5"/>
      <selection pane="bottomRight" activeCell="BJ34" sqref="BJ34"/>
    </sheetView>
  </sheetViews>
  <sheetFormatPr defaultColWidth="9.140625" defaultRowHeight="12.75" x14ac:dyDescent="0.2"/>
  <cols>
    <col min="1" max="1" width="12.5703125" style="36" customWidth="1"/>
    <col min="2" max="2" width="11.5703125" style="36" customWidth="1"/>
    <col min="3" max="4" width="11" style="36" customWidth="1"/>
    <col min="5" max="5" width="11.42578125" style="36" customWidth="1"/>
    <col min="6" max="42" width="10.5703125" style="36" customWidth="1"/>
    <col min="43" max="43" width="11.42578125" style="36" customWidth="1"/>
    <col min="44" max="61" width="10.5703125" style="36" customWidth="1"/>
    <col min="62" max="62" width="9.140625" style="36"/>
    <col min="63" max="63" width="10.5703125" style="36" customWidth="1"/>
    <col min="64" max="64" width="11.42578125" style="36" customWidth="1"/>
    <col min="65" max="65" width="11.140625" style="36" customWidth="1"/>
    <col min="66" max="66" width="12" style="36" bestFit="1" customWidth="1"/>
    <col min="67" max="16384" width="9.140625" style="36"/>
  </cols>
  <sheetData>
    <row r="1" spans="1:65" ht="20.25" x14ac:dyDescent="0.35">
      <c r="A1" s="35" t="s">
        <v>70</v>
      </c>
      <c r="AT1" s="37"/>
      <c r="AY1" s="38"/>
      <c r="AZ1" s="38"/>
      <c r="BA1" s="38"/>
      <c r="BB1" s="38"/>
      <c r="BC1" s="38"/>
      <c r="BD1" s="38"/>
    </row>
    <row r="2" spans="1:65" ht="16.5" x14ac:dyDescent="0.3">
      <c r="A2" s="39" t="s">
        <v>0</v>
      </c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</row>
    <row r="3" spans="1:65" ht="21" customHeight="1" thickBot="1" x14ac:dyDescent="0.25"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38"/>
      <c r="AZ3" s="38"/>
      <c r="BA3" s="38"/>
      <c r="BB3" s="38"/>
      <c r="BC3" s="38"/>
      <c r="BD3" s="38"/>
      <c r="BK3" s="44" t="s">
        <v>5</v>
      </c>
      <c r="BL3" s="45"/>
      <c r="BM3" s="45"/>
    </row>
    <row r="4" spans="1:65" ht="13.5" thickBot="1" x14ac:dyDescent="0.25">
      <c r="A4" s="41" t="s">
        <v>1</v>
      </c>
      <c r="B4" s="42"/>
      <c r="C4" s="42"/>
      <c r="D4" s="43" t="s">
        <v>2</v>
      </c>
      <c r="E4" s="43" t="s">
        <v>3</v>
      </c>
      <c r="F4" s="43" t="s">
        <v>4</v>
      </c>
      <c r="G4" s="43">
        <v>1971</v>
      </c>
      <c r="H4" s="43">
        <v>1972</v>
      </c>
      <c r="I4" s="43">
        <v>1973</v>
      </c>
      <c r="J4" s="43">
        <v>1974</v>
      </c>
      <c r="K4" s="43">
        <v>1975</v>
      </c>
      <c r="L4" s="43">
        <v>1976</v>
      </c>
      <c r="M4" s="43">
        <v>1977</v>
      </c>
      <c r="N4" s="43">
        <v>1978</v>
      </c>
      <c r="O4" s="43">
        <v>1979</v>
      </c>
      <c r="P4" s="43">
        <v>1980</v>
      </c>
      <c r="Q4" s="43">
        <v>1981</v>
      </c>
      <c r="R4" s="43">
        <v>1982</v>
      </c>
      <c r="S4" s="43">
        <v>1983</v>
      </c>
      <c r="T4" s="43">
        <v>1984</v>
      </c>
      <c r="U4" s="43">
        <v>1985</v>
      </c>
      <c r="V4" s="43">
        <v>1986</v>
      </c>
      <c r="W4" s="43">
        <f>V4+1</f>
        <v>1987</v>
      </c>
      <c r="X4" s="43">
        <f t="shared" ref="X4:AE4" si="0">W4+1</f>
        <v>1988</v>
      </c>
      <c r="Y4" s="43">
        <f t="shared" si="0"/>
        <v>1989</v>
      </c>
      <c r="Z4" s="43">
        <f t="shared" si="0"/>
        <v>1990</v>
      </c>
      <c r="AA4" s="43">
        <f t="shared" si="0"/>
        <v>1991</v>
      </c>
      <c r="AB4" s="43">
        <f t="shared" si="0"/>
        <v>1992</v>
      </c>
      <c r="AC4" s="43">
        <f t="shared" si="0"/>
        <v>1993</v>
      </c>
      <c r="AD4" s="43">
        <f t="shared" si="0"/>
        <v>1994</v>
      </c>
      <c r="AE4" s="43">
        <f t="shared" si="0"/>
        <v>1995</v>
      </c>
      <c r="AF4" s="43">
        <f>AE4+1</f>
        <v>1996</v>
      </c>
      <c r="AG4" s="43">
        <f>AF4+1</f>
        <v>1997</v>
      </c>
      <c r="AH4" s="43">
        <f>AG4+1</f>
        <v>1998</v>
      </c>
      <c r="AI4" s="43">
        <f>AH4+1</f>
        <v>1999</v>
      </c>
      <c r="AJ4" s="43">
        <f>AI4+1</f>
        <v>2000</v>
      </c>
      <c r="AK4" s="43">
        <f t="shared" ref="AK4:AY4" si="1">AJ4+1</f>
        <v>2001</v>
      </c>
      <c r="AL4" s="43">
        <f t="shared" si="1"/>
        <v>2002</v>
      </c>
      <c r="AM4" s="43">
        <f t="shared" si="1"/>
        <v>2003</v>
      </c>
      <c r="AN4" s="43">
        <f t="shared" si="1"/>
        <v>2004</v>
      </c>
      <c r="AO4" s="43">
        <f t="shared" si="1"/>
        <v>2005</v>
      </c>
      <c r="AP4" s="43">
        <f t="shared" si="1"/>
        <v>2006</v>
      </c>
      <c r="AQ4" s="43">
        <f t="shared" si="1"/>
        <v>2007</v>
      </c>
      <c r="AR4" s="43">
        <f t="shared" si="1"/>
        <v>2008</v>
      </c>
      <c r="AS4" s="43">
        <f t="shared" si="1"/>
        <v>2009</v>
      </c>
      <c r="AT4" s="43">
        <f t="shared" si="1"/>
        <v>2010</v>
      </c>
      <c r="AU4" s="43">
        <f t="shared" si="1"/>
        <v>2011</v>
      </c>
      <c r="AV4" s="43">
        <f t="shared" si="1"/>
        <v>2012</v>
      </c>
      <c r="AW4" s="43">
        <f t="shared" si="1"/>
        <v>2013</v>
      </c>
      <c r="AX4" s="43">
        <f t="shared" si="1"/>
        <v>2014</v>
      </c>
      <c r="AY4" s="43">
        <f t="shared" si="1"/>
        <v>2015</v>
      </c>
      <c r="AZ4" s="43">
        <f>AY4+1</f>
        <v>2016</v>
      </c>
      <c r="BA4" s="43">
        <f>AZ4+1</f>
        <v>2017</v>
      </c>
      <c r="BB4" s="43">
        <f>BA4+1</f>
        <v>2018</v>
      </c>
      <c r="BC4" s="43">
        <f>BB4+1</f>
        <v>2019</v>
      </c>
      <c r="BD4" s="43">
        <f>BC4+1</f>
        <v>2020</v>
      </c>
      <c r="BE4" s="43">
        <f t="shared" ref="BE4:BI4" si="2">BD4+1</f>
        <v>2021</v>
      </c>
      <c r="BF4" s="43">
        <f t="shared" si="2"/>
        <v>2022</v>
      </c>
      <c r="BG4" s="43">
        <f t="shared" si="2"/>
        <v>2023</v>
      </c>
      <c r="BH4" s="43">
        <f t="shared" si="2"/>
        <v>2024</v>
      </c>
      <c r="BI4" s="43">
        <f t="shared" si="2"/>
        <v>2025</v>
      </c>
      <c r="BK4" s="126" t="s">
        <v>78</v>
      </c>
      <c r="BL4" s="126" t="s">
        <v>79</v>
      </c>
      <c r="BM4" s="126" t="s">
        <v>80</v>
      </c>
    </row>
    <row r="5" spans="1:65" ht="13.5" thickBot="1" x14ac:dyDescent="0.25">
      <c r="A5" s="46"/>
      <c r="B5" s="46"/>
      <c r="C5" s="46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K5" s="44"/>
      <c r="BL5" s="45"/>
      <c r="BM5" s="45"/>
    </row>
    <row r="6" spans="1:65" ht="14.25" thickTop="1" thickBot="1" x14ac:dyDescent="0.25">
      <c r="A6" s="48" t="s">
        <v>60</v>
      </c>
      <c r="B6" s="49"/>
      <c r="C6" s="49"/>
      <c r="D6" s="50"/>
      <c r="E6" s="50"/>
      <c r="F6" s="50"/>
      <c r="G6" s="51">
        <f>'[1]CP-1'!G12+'[1]CP-2'!G12+[1]Stateline!G12+'[1]CP-3'!G12+'[1]CP-4'!G12+'[1]CP-5'!G12+'[1]CP-6'!G12+'[1]CP-7'!G12+'[1]CP-8'!G12+'[1]CP-9'!G12+'[1]CP-10'!G12+'[1]CP-11'!G12+'[1]CP-12'!G12+'[1]CP-13'!G12+[1]Jensen!G12+'[1]CP-14'!G12+'[1]CP-15'!G12+[1]Ouray!G12+'[1]CP-16'!G12+'[1]CP-17'!G12+'[1]Grn-Colo-Confl'!G12+'[1]CP-18'!G12+'[1]CP-19'!G19+'[1]Colo-SanJuan-Confl'!G13+'[1]CP-20'!G12+'[1]CP-21'!G12</f>
        <v>3658567.4390399996</v>
      </c>
      <c r="H6" s="51">
        <f>'[1]CP-1'!H12+'[1]CP-2'!H12+[1]Stateline!H12+'[1]CP-3'!H12+'[1]CP-4'!H12+'[1]CP-5'!H12+'[1]CP-6'!H12+'[1]CP-7'!H12+'[1]CP-8'!H12+'[1]CP-9'!H12+'[1]CP-10'!H12+'[1]CP-11'!H12+'[1]CP-12'!H12+'[1]CP-13'!H12+[1]Jensen!H12+'[1]CP-14'!H12+'[1]CP-15'!H12+[1]Ouray!H12+'[1]CP-16'!H12+'[1]CP-17'!H12+'[1]Grn-Colo-Confl'!H12+'[1]CP-18'!H12+'[1]CP-19'!H19+'[1]Colo-SanJuan-Confl'!H13+'[1]CP-20'!H12+'[1]CP-21'!H12</f>
        <v>3739699.7502808189</v>
      </c>
      <c r="I6" s="51">
        <f>'[1]CP-1'!I12+'[1]CP-2'!I12+[1]Stateline!I12+'[1]CP-3'!I12+'[1]CP-4'!I12+'[1]CP-5'!I12+'[1]CP-6'!I12+'[1]CP-7'!I12+'[1]CP-8'!I12+'[1]CP-9'!I12+'[1]CP-10'!I12+'[1]CP-11'!I12+'[1]CP-12'!I12+'[1]CP-13'!I12+[1]Jensen!I12+'[1]CP-14'!I12+'[1]CP-15'!I12+[1]Ouray!I12+'[1]CP-16'!I12+'[1]CP-17'!I12+'[1]Grn-Colo-Confl'!I12+'[1]CP-18'!I12+'[1]CP-19'!I19+'[1]Colo-SanJuan-Confl'!I13+'[1]CP-20'!I12+'[1]CP-21'!I12</f>
        <v>3636568.2532999176</v>
      </c>
      <c r="J6" s="51">
        <f>'[1]CP-1'!J12+'[1]CP-2'!J12+[1]Stateline!J12+'[1]CP-3'!J12+'[1]CP-4'!J12+'[1]CP-5'!J12+'[1]CP-6'!J12+'[1]CP-7'!J12+'[1]CP-8'!J12+'[1]CP-9'!J12+'[1]CP-10'!J12+'[1]CP-11'!J12+'[1]CP-12'!J12+'[1]CP-13'!J12+[1]Jensen!J12+'[1]CP-14'!J12+'[1]CP-15'!J12+[1]Ouray!J12+'[1]CP-16'!J12+'[1]CP-17'!J12+'[1]Grn-Colo-Confl'!J12+'[1]CP-18'!J12+'[1]CP-19'!J19+'[1]Colo-SanJuan-Confl'!J13+'[1]CP-20'!J12+'[1]CP-21'!J12</f>
        <v>4061138.1606740546</v>
      </c>
      <c r="K6" s="51">
        <f>'[1]CP-1'!K12+'[1]CP-2'!K12+[1]Stateline!K12+'[1]CP-3'!K12+'[1]CP-4'!K12+'[1]CP-5'!K12+'[1]CP-6'!K12+'[1]CP-7'!K12+'[1]CP-8'!K12+'[1]CP-9'!K12+'[1]CP-10'!K12+'[1]CP-11'!K12+'[1]CP-12'!K12+'[1]CP-13'!K12+[1]Jensen!K12+'[1]CP-14'!K12+'[1]CP-15'!K12+[1]Ouray!K12+'[1]CP-16'!K12+'[1]CP-17'!K12+'[1]Grn-Colo-Confl'!K12+'[1]CP-18'!K12+'[1]CP-19'!K19+'[1]Colo-SanJuan-Confl'!K13+'[1]CP-20'!K12+'[1]CP-21'!K12</f>
        <v>3887173.1629881081</v>
      </c>
      <c r="L6" s="51">
        <f>'[1]CP-1'!L12+'[1]CP-2'!L12+[1]Stateline!L12+'[1]CP-3'!L12+'[1]CP-4'!L12+'[1]CP-5'!L12+'[1]CP-6'!L12+'[1]CP-7'!L12+'[1]CP-8'!L12+'[1]CP-9'!L12+'[1]CP-10'!L12+'[1]CP-11'!L12+'[1]CP-12'!L12+'[1]CP-13'!L12+[1]Jensen!L12+'[1]CP-14'!L12+'[1]CP-15'!L12+[1]Ouray!L12+'[1]CP-16'!L12+'[1]CP-17'!L12+'[1]Grn-Colo-Confl'!L12+'[1]CP-18'!L12+'[1]CP-19'!L19+'[1]Colo-SanJuan-Confl'!L13+'[1]CP-20'!L12+'[1]CP-21'!L12</f>
        <v>3753170.4772370784</v>
      </c>
      <c r="M6" s="51">
        <f>'[1]CP-1'!M12+'[1]CP-2'!M12+[1]Stateline!M12+'[1]CP-3'!M12+'[1]CP-4'!M12+'[1]CP-5'!M12+'[1]CP-6'!M12+'[1]CP-7'!M12+'[1]CP-8'!M12+'[1]CP-9'!M12+'[1]CP-10'!M12+'[1]CP-11'!M12+'[1]CP-12'!M12+'[1]CP-13'!M12+[1]Jensen!M12+'[1]CP-14'!M12+'[1]CP-15'!M12+[1]Ouray!M12+'[1]CP-16'!M12+'[1]CP-17'!M12+'[1]Grn-Colo-Confl'!M12+'[1]CP-18'!M12+'[1]CP-19'!M19+'[1]Colo-SanJuan-Confl'!M13+'[1]CP-20'!M12+'[1]CP-21'!M12</f>
        <v>3120954.7349193394</v>
      </c>
      <c r="N6" s="51">
        <f>'[1]CP-1'!N12+'[1]CP-2'!N12+[1]Stateline!N12+'[1]CP-3'!N12+'[1]CP-4'!N12+'[1]CP-5'!N12+'[1]CP-6'!N12+'[1]CP-7'!N12+'[1]CP-8'!N12+'[1]CP-9'!N12+'[1]CP-10'!N12+'[1]CP-11'!N12+'[1]CP-12'!N12+'[1]CP-13'!N12+[1]Jensen!N12+'[1]CP-14'!N12+'[1]CP-15'!N12+[1]Ouray!N12+'[1]CP-16'!N12+'[1]CP-17'!N12+'[1]Grn-Colo-Confl'!N12+'[1]CP-18'!N12+'[1]CP-19'!N19+'[1]Colo-SanJuan-Confl'!N13+'[1]CP-20'!N12+'[1]CP-21'!N12</f>
        <v>4001076.6958625112</v>
      </c>
      <c r="O6" s="51">
        <f>'[1]CP-1'!O12+'[1]CP-2'!O12+[1]Stateline!O12+'[1]CP-3'!O12+'[1]CP-4'!O12+'[1]CP-5'!O12+'[1]CP-6'!O12+'[1]CP-7'!O12+'[1]CP-8'!O12+'[1]CP-9'!O12+'[1]CP-10'!O12+'[1]CP-11'!O12+'[1]CP-12'!O12+'[1]CP-13'!O12+[1]Jensen!O12+'[1]CP-14'!O12+'[1]CP-15'!O12+[1]Ouray!O12+'[1]CP-16'!O12+'[1]CP-17'!O12+'[1]Grn-Colo-Confl'!O12+'[1]CP-18'!O12+'[1]CP-19'!O19+'[1]Colo-SanJuan-Confl'!O13+'[1]CP-20'!O12+'[1]CP-21'!O12</f>
        <v>4070013.3726092647</v>
      </c>
      <c r="P6" s="51">
        <f>'[1]CP-1'!P12+'[1]CP-2'!P12+[1]Stateline!P12+'[1]CP-3'!P12+'[1]CP-4'!P12+'[1]CP-5'!P12+'[1]CP-6'!P12+'[1]CP-7'!P12+'[1]CP-8'!P12+'[1]CP-9'!P12+'[1]CP-10'!P12+'[1]CP-11'!P12+'[1]CP-12'!P12+'[1]CP-13'!P12+[1]Jensen!P12+'[1]CP-14'!P12+'[1]CP-15'!P12+[1]Ouray!P12+'[1]CP-16'!P12+'[1]CP-17'!P12+'[1]Grn-Colo-Confl'!P12+'[1]CP-18'!P12+'[1]CP-19'!P19+'[1]Colo-SanJuan-Confl'!P13+'[1]CP-20'!P12+'[1]CP-21'!P12</f>
        <v>4097732.3313179268</v>
      </c>
      <c r="Q6" s="51">
        <f>'[1]CP-1'!Q12+'[1]CP-2'!Q12+[1]Stateline!Q12+'[1]CP-3'!Q12+'[1]CP-4'!Q12+'[1]CP-5'!Q12+'[1]CP-6'!Q12+'[1]CP-7'!Q12+'[1]CP-8'!Q12+'[1]CP-9'!Q12+'[1]CP-10'!Q12+'[1]CP-11'!Q12+'[1]CP-12'!Q12+'[1]CP-13'!Q12+[1]Jensen!Q12+'[1]CP-14'!Q12+'[1]CP-15'!Q12+[1]Ouray!Q12+'[1]CP-16'!Q12+'[1]CP-17'!Q12+'[1]Grn-Colo-Confl'!Q12+'[1]CP-18'!Q12+'[1]CP-19'!Q19+'[1]Colo-SanJuan-Confl'!Q13+'[1]CP-20'!Q12+'[1]CP-21'!Q12</f>
        <v>4115151.7587548913</v>
      </c>
      <c r="R6" s="51">
        <f>'[1]CP-1'!R12+'[1]CP-2'!R12+[1]Stateline!R12+'[1]CP-3'!R12+'[1]CP-4'!R12+'[1]CP-5'!R12+'[1]CP-6'!R12+'[1]CP-7'!R12+'[1]CP-8'!R12+'[1]CP-9'!R12+'[1]CP-10'!R12+'[1]CP-11'!R12+'[1]CP-12'!R12+'[1]CP-13'!R12+[1]Jensen!R12+'[1]CP-14'!R12+'[1]CP-15'!R12+[1]Ouray!R12+'[1]CP-16'!R12+'[1]CP-17'!R12+'[1]Grn-Colo-Confl'!R12+'[1]CP-18'!R12+'[1]CP-19'!R19+'[1]Colo-SanJuan-Confl'!R13+'[1]CP-20'!R12+'[1]CP-21'!R12</f>
        <v>4161712.2605407299</v>
      </c>
      <c r="S6" s="51">
        <f>'[1]CP-1'!S12+'[1]CP-2'!S12+[1]Stateline!S12+'[1]CP-3'!S12+'[1]CP-4'!S12+'[1]CP-5'!S12+'[1]CP-6'!S12+'[1]CP-7'!S12+'[1]CP-8'!S12+'[1]CP-9'!S12+'[1]CP-10'!S12+'[1]CP-11'!S12+'[1]CP-12'!S12+'[1]CP-13'!S12+[1]Jensen!S12+'[1]CP-14'!S12+'[1]CP-15'!S12+[1]Ouray!S12+'[1]CP-16'!S12+'[1]CP-17'!S12+'[1]Grn-Colo-Confl'!S12+'[1]CP-18'!S12+'[1]CP-19'!S19+'[1]Colo-SanJuan-Confl'!S13+'[1]CP-20'!S12+'[1]CP-21'!S12</f>
        <v>4086067.8432152611</v>
      </c>
      <c r="T6" s="51">
        <f>'[1]CP-1'!T12+'[1]CP-2'!T12+[1]Stateline!T12+'[1]CP-3'!T12+'[1]CP-4'!T12+'[1]CP-5'!T12+'[1]CP-6'!T12+'[1]CP-7'!T12+'[1]CP-8'!T12+'[1]CP-9'!T12+'[1]CP-10'!T12+'[1]CP-11'!T12+'[1]CP-12'!T12+'[1]CP-13'!T12+[1]Jensen!T12+'[1]CP-14'!T12+'[1]CP-15'!T12+[1]Ouray!T12+'[1]CP-16'!T12+'[1]CP-17'!T12+'[1]Grn-Colo-Confl'!T12+'[1]CP-18'!T12+'[1]CP-19'!T19+'[1]Colo-SanJuan-Confl'!T13+'[1]CP-20'!T12+'[1]CP-21'!T12</f>
        <v>3987615.6658679354</v>
      </c>
      <c r="U6" s="51">
        <f>'[1]CP-1'!U12+'[1]CP-2'!U12+[1]Stateline!U12+'[1]CP-3'!U12+'[1]CP-4'!U12+'[1]CP-5'!U12+'[1]CP-6'!U12+'[1]CP-7'!U12+'[1]CP-8'!U12+'[1]CP-9'!U12+'[1]CP-10'!U12+'[1]CP-11'!U12+'[1]CP-12'!U12+'[1]CP-13'!U12+[1]Jensen!U12+'[1]CP-14'!U12+'[1]CP-15'!U12+[1]Ouray!U12+'[1]CP-16'!U12+'[1]CP-17'!U12+'[1]Grn-Colo-Confl'!U12+'[1]CP-18'!U12+'[1]CP-19'!U19+'[1]Colo-SanJuan-Confl'!U13+'[1]CP-20'!U12+'[1]CP-21'!U12</f>
        <v>4264431.4169980157</v>
      </c>
      <c r="V6" s="51">
        <f>'[1]CP-1'!V12+'[1]CP-2'!V12+[1]Stateline!V12+'[1]CP-3'!V12+'[1]CP-4'!V12+'[1]CP-5'!V12+'[1]CP-6'!V12+'[1]CP-7'!V12+'[1]CP-8'!V12+'[1]CP-9'!V12+'[1]CP-10'!V12+'[1]CP-11'!V12+'[1]CP-12'!V12+'[1]CP-13'!V12+[1]Jensen!V12+'[1]CP-14'!V12+'[1]CP-15'!V12+[1]Ouray!V12+'[1]CP-16'!V12+'[1]CP-17'!V12+'[1]Grn-Colo-Confl'!V12+'[1]CP-18'!V12+'[1]CP-19'!V19+'[1]Colo-SanJuan-Confl'!V13+'[1]CP-20'!V12+'[1]CP-21'!V12</f>
        <v>4226619.4206698481</v>
      </c>
      <c r="W6" s="51">
        <f>'[1]CP-1'!W12+'[1]CP-2'!W12+[1]Stateline!W12+'[1]CP-3'!W12+'[1]CP-4'!W12+'[1]CP-5'!W12+'[1]CP-6'!W12+'[1]CP-7'!W12+'[1]CP-8'!W12+'[1]CP-9'!W12+'[1]CP-10'!W12+'[1]CP-11'!W12+'[1]CP-12'!W12+'[1]CP-13'!W12+[1]Jensen!W12+'[1]CP-14'!W12+'[1]CP-15'!W12+[1]Ouray!W12+'[1]CP-16'!W12+'[1]CP-17'!W12+'[1]Grn-Colo-Confl'!W12+'[1]CP-18'!W12+'[1]CP-19'!W19+'[1]Colo-SanJuan-Confl'!W13+'[1]CP-20'!W12+'[1]CP-21'!W12</f>
        <v>4293844.3493480235</v>
      </c>
      <c r="X6" s="51">
        <f>'[1]CP-1'!X12+'[1]CP-2'!X12+[1]Stateline!X12+'[1]CP-3'!X12+'[1]CP-4'!X12+'[1]CP-5'!X12+'[1]CP-6'!X12+'[1]CP-7'!X12+'[1]CP-8'!X12+'[1]CP-9'!X12+'[1]CP-10'!X12+'[1]CP-11'!X12+'[1]CP-12'!X12+'[1]CP-13'!X12+[1]Jensen!X12+'[1]CP-14'!X12+'[1]CP-15'!X12+[1]Ouray!X12+'[1]CP-16'!X12+'[1]CP-17'!X12+'[1]Grn-Colo-Confl'!X12+'[1]CP-18'!X12+'[1]CP-19'!X19+'[1]Colo-SanJuan-Confl'!X13+'[1]CP-20'!X12+'[1]CP-21'!X12</f>
        <v>4697623.5183275314</v>
      </c>
      <c r="Y6" s="51">
        <f>'[1]CP-1'!Y12+'[1]CP-2'!Y12+[1]Stateline!Y12+'[1]CP-3'!Y12+'[1]CP-4'!Y12+'[1]CP-5'!Y12+'[1]CP-6'!Y12+'[1]CP-7'!Y12+'[1]CP-8'!Y12+'[1]CP-9'!Y12+'[1]CP-10'!Y12+'[1]CP-11'!Y12+'[1]CP-12'!Y12+'[1]CP-13'!Y12+[1]Jensen!Y12+'[1]CP-14'!Y12+'[1]CP-15'!Y12+[1]Ouray!Y12+'[1]CP-16'!Y12+'[1]CP-17'!Y12+'[1]Grn-Colo-Confl'!Y12+'[1]CP-18'!Y12+'[1]CP-19'!Y19+'[1]Colo-SanJuan-Confl'!Y13+'[1]CP-20'!Y12+'[1]CP-21'!Y12</f>
        <v>4712411.8020975655</v>
      </c>
      <c r="Z6" s="51">
        <f>'[1]CP-1'!Z12+'[1]CP-2'!Z12+[1]Stateline!Z12+'[1]CP-3'!Z12+'[1]CP-4'!Z12+'[1]CP-5'!Z12+'[1]CP-6'!Z12+'[1]CP-7'!Z12+'[1]CP-8'!Z12+'[1]CP-9'!Z12+'[1]CP-10'!Z12+'[1]CP-11'!Z12+'[1]CP-12'!Z12+'[1]CP-13'!Z12+[1]Jensen!Z12+'[1]CP-14'!Z12+'[1]CP-15'!Z12+[1]Ouray!Z12+'[1]CP-16'!Z12+'[1]CP-17'!Z12+'[1]Grn-Colo-Confl'!Z12+'[1]CP-18'!Z12+'[1]CP-19'!Z19+'[1]Colo-SanJuan-Confl'!Z13+'[1]CP-20'!Z12+'[1]CP-21'!Z12</f>
        <v>4409087.503420935</v>
      </c>
      <c r="AA6" s="51">
        <f>'[1]CP-1'!AA12+'[1]CP-2'!AA12+[1]Stateline!AA12+'[1]CP-3'!AA12+'[1]CP-4'!AA12+'[1]CP-5'!AA12+'[1]CP-6'!AA12+'[1]CP-7'!AA12+'[1]CP-8'!AA12+'[1]CP-9'!AA12+'[1]CP-10'!AA12+'[1]CP-11'!AA12+'[1]CP-12'!AA12+'[1]CP-13'!AA12+[1]Jensen!AA12+'[1]CP-14'!AA12+'[1]CP-15'!AA12+[1]Ouray!AA12+'[1]CP-16'!AA12+'[1]CP-17'!AA12+'[1]Grn-Colo-Confl'!AA12+'[1]CP-18'!AA12+'[1]CP-19'!AA19+'[1]Colo-SanJuan-Confl'!AA13+'[1]CP-20'!AA12+'[1]CP-21'!AA12</f>
        <v>4171588.2482860838</v>
      </c>
      <c r="AB6" s="51">
        <f>'[1]CP-1'!AB12+'[1]CP-2'!AB12+[1]Stateline!AB12+'[1]CP-3'!AB12+'[1]CP-4'!AB12+'[1]CP-5'!AB12+'[1]CP-6'!AB12+'[1]CP-7'!AB12+'[1]CP-8'!AB12+'[1]CP-9'!AB12+'[1]CP-10'!AB12+'[1]CP-11'!AB12+'[1]CP-12'!AB12+'[1]CP-13'!AB12+[1]Jensen!AB12+'[1]CP-14'!AB12+'[1]CP-15'!AB12+[1]Ouray!AB12+'[1]CP-16'!AB12+'[1]CP-17'!AB12+'[1]Grn-Colo-Confl'!AB12+'[1]CP-18'!AB12+'[1]CP-19'!AB19+'[1]Colo-SanJuan-Confl'!AB13+'[1]CP-20'!AB12+'[1]CP-21'!AB12</f>
        <v>3860520.7034238023</v>
      </c>
      <c r="AC6" s="51">
        <f>'[1]CP-1'!AC12+'[1]CP-2'!AC12+[1]Stateline!AC12+'[1]CP-3'!AC12+'[1]CP-4'!AC12+'[1]CP-5'!AC12+'[1]CP-6'!AC12+'[1]CP-7'!AC12+'[1]CP-8'!AC12+'[1]CP-9'!AC12+'[1]CP-10'!AC12+'[1]CP-11'!AC12+'[1]CP-12'!AC12+'[1]CP-13'!AC12+[1]Jensen!AC12+'[1]CP-14'!AC12+'[1]CP-15'!AC12+[1]Ouray!AC12+'[1]CP-16'!AC12+'[1]CP-17'!AC12+'[1]Grn-Colo-Confl'!AC12+'[1]CP-18'!AC12+'[1]CP-19'!AC19+'[1]Colo-SanJuan-Confl'!AC13+'[1]CP-20'!AC12+'[1]CP-21'!AC12</f>
        <v>4120825.4782477766</v>
      </c>
      <c r="AD6" s="51">
        <f>'[1]CP-1'!AD12+'[1]CP-2'!AD12+[1]Stateline!AD12+'[1]CP-3'!AD12+'[1]CP-4'!AD12+'[1]CP-5'!AD12+'[1]CP-6'!AD12+'[1]CP-7'!AD12+'[1]CP-8'!AD12+'[1]CP-9'!AD12+'[1]CP-10'!AD12+'[1]CP-11'!AD12+'[1]CP-12'!AD12+'[1]CP-13'!AD12+[1]Jensen!AD12+'[1]CP-14'!AD12+'[1]CP-15'!AD12+[1]Ouray!AD12+'[1]CP-16'!AD12+'[1]CP-17'!AD12+'[1]Grn-Colo-Confl'!AD12+'[1]CP-18'!AD12+'[1]CP-19'!AD19+'[1]Colo-SanJuan-Confl'!AD13+'[1]CP-20'!AD12+'[1]CP-21'!AD12</f>
        <v>4446529.0773035213</v>
      </c>
      <c r="AE6" s="51">
        <f>'[1]CP-1'!AE12+'[1]CP-2'!AE12+[1]Stateline!AE12+'[1]CP-3'!AE12+'[1]CP-4'!AE12+'[1]CP-5'!AE12+'[1]CP-6'!AE12+'[1]CP-7'!AE12+'[1]CP-8'!AE12+'[1]CP-9'!AE12+'[1]CP-10'!AE12+'[1]CP-11'!AE12+'[1]CP-12'!AE12+'[1]CP-13'!AE12+[1]Jensen!AE12+'[1]CP-14'!AE12+'[1]CP-15'!AE12+[1]Ouray!AE12+'[1]CP-16'!AE12+'[1]CP-17'!AE12+'[1]Grn-Colo-Confl'!AE12+'[1]CP-18'!AE12+'[1]CP-19'!AE19+'[1]Colo-SanJuan-Confl'!AE13+'[1]CP-20'!AE12+'[1]CP-21'!AE12</f>
        <v>3962239.9427996161</v>
      </c>
      <c r="AF6" s="51">
        <f>'[1]CP-1'!AF12+'[1]CP-2'!AF12+[1]Stateline!AF12+'[1]CP-3'!AF12+'[1]CP-4'!AF12+'[1]CP-5'!AF12+'[1]CP-6'!AF12+'[1]CP-7'!AF12+'[1]CP-8'!AF12+'[1]CP-9'!AF12+'[1]CP-10'!AF12+'[1]CP-11'!AF12+'[1]CP-12'!AF12+'[1]CP-13'!AF12+[1]Jensen!AF12+'[1]CP-14'!AF12+'[1]CP-15'!AF12+[1]Ouray!AF12+'[1]CP-16'!AF12+'[1]CP-17'!AF12+'[1]Grn-Colo-Confl'!AF12+'[1]CP-18'!AF12+'[1]CP-19'!AF19+'[1]Colo-SanJuan-Confl'!AF13+'[1]CP-20'!AF12+'[1]CP-21'!AF12</f>
        <v>4480417.8571954798</v>
      </c>
      <c r="AG6" s="51">
        <f>'[1]CP-1'!AG12+'[1]CP-2'!AG12+[1]Stateline!AG12+'[1]CP-3'!AG12+'[1]CP-4'!AG12+'[1]CP-5'!AG12+'[1]CP-6'!AG12+'[1]CP-7'!AG12+'[1]CP-8'!AG12+'[1]CP-9'!AG12+'[1]CP-10'!AG12+'[1]CP-11'!AG12+'[1]CP-12'!AG12+'[1]CP-13'!AG12+[1]Jensen!AG12+'[1]CP-14'!AG12+'[1]CP-15'!AG12+[1]Ouray!AG12+'[1]CP-16'!AG12+'[1]CP-17'!AG12+'[1]Grn-Colo-Confl'!AG12+'[1]CP-18'!AG12+'[1]CP-19'!AG19+'[1]Colo-SanJuan-Confl'!AG13+'[1]CP-20'!AG12+'[1]CP-21'!AG12</f>
        <v>4045900.9035324124</v>
      </c>
      <c r="AH6" s="51">
        <f>'[1]CP-1'!AH12+'[1]CP-2'!AH12+[1]Stateline!AH12+'[1]CP-3'!AH12+'[1]CP-4'!AH12+'[1]CP-5'!AH12+'[1]CP-6'!AH12+'[1]CP-7'!AH12+'[1]CP-8'!AH12+'[1]CP-9'!AH12+'[1]CP-10'!AH12+'[1]CP-11'!AH12+'[1]CP-12'!AH12+'[1]CP-13'!AH12+[1]Jensen!AH12+'[1]CP-14'!AH12+'[1]CP-15'!AH12+[1]Ouray!AH12+'[1]CP-16'!AH12+'[1]CP-17'!AH12+'[1]Grn-Colo-Confl'!AH12+'[1]CP-18'!AH12+'[1]CP-19'!AH19+'[1]Colo-SanJuan-Confl'!AH13+'[1]CP-20'!AH12+'[1]CP-21'!AH12</f>
        <v>4214217.0367568079</v>
      </c>
      <c r="AI6" s="51">
        <f>'[1]CP-1'!AI12+'[1]CP-2'!AI12+[1]Stateline!AI12+'[1]CP-3'!AI12+'[1]CP-4'!AI12+'[1]CP-5'!AI12+'[1]CP-6'!AI12+'[1]CP-7'!AI12+'[1]CP-8'!AI12+'[1]CP-9'!AI12+'[1]CP-10'!AI12+'[1]CP-11'!AI12+'[1]CP-12'!AI12+'[1]CP-13'!AI12+[1]Jensen!AI12+'[1]CP-14'!AI12+'[1]CP-15'!AI12+[1]Ouray!AI12+'[1]CP-16'!AI12+'[1]CP-17'!AI12+'[1]Grn-Colo-Confl'!AI12+'[1]CP-18'!AI12+'[1]CP-19'!AI19+'[1]Colo-SanJuan-Confl'!AI13+'[1]CP-20'!AI12+'[1]CP-21'!AI12</f>
        <v>4492859.7202514037</v>
      </c>
      <c r="AJ6" s="51">
        <f>'[1]CP-1'!AJ12+'[1]CP-2'!AJ12+[1]Stateline!AJ12+'[1]CP-3'!AJ12+'[1]CP-4'!AJ12+'[1]CP-5'!AJ12+'[1]CP-6'!AJ12+'[1]CP-7'!AJ12+'[1]CP-8'!AJ12+'[1]CP-9'!AJ12+'[1]CP-10'!AJ12+'[1]CP-11'!AJ12+'[1]CP-12'!AJ12+'[1]CP-13'!AJ12+[1]Jensen!AJ12+'[1]CP-14'!AJ12+'[1]CP-15'!AJ12+[1]Ouray!AJ12+'[1]CP-16'!AJ12+'[1]CP-17'!AJ12+'[1]Grn-Colo-Confl'!AJ12+'[1]CP-18'!AJ12+'[1]CP-19'!AJ19+'[1]Colo-SanJuan-Confl'!AJ13+'[1]CP-20'!AJ12+'[1]CP-21'!AJ12</f>
        <v>4779725.6310237683</v>
      </c>
      <c r="AK6" s="51">
        <f>'[1]CP-1'!AK12+'[1]CP-2'!AK12+[1]Stateline!AK12+'[1]CP-3'!AK12+'[1]CP-4'!AK12+'[1]CP-5'!AK12+'[1]CP-6'!AK12+'[1]CP-7'!AK12+'[1]CP-8'!AK12+'[1]CP-9'!AK12+'[1]CP-10'!AK12+'[1]CP-11'!AK12+'[1]CP-12'!AK12+'[1]CP-13'!AK12+[1]Jensen!AK12+'[1]CP-14'!AK12+'[1]CP-15'!AK12+[1]Ouray!AK12+'[1]CP-16'!AK12+'[1]CP-17'!AK12+'[1]Grn-Colo-Confl'!AK12+'[1]CP-18'!AK12+'[1]CP-19'!AK19+'[1]Colo-SanJuan-Confl'!AK13+'[1]CP-20'!AK12+'[1]CP-21'!AK12</f>
        <v>4940381.1422310285</v>
      </c>
      <c r="AL6" s="51">
        <f>'[1]CP-1'!AL12+'[1]CP-2'!AL12+[1]Stateline!AL12+'[1]CP-3'!AL12+'[1]CP-4'!AL12+'[1]CP-5'!AL12+'[1]CP-6'!AL12+'[1]CP-7'!AL12+'[1]CP-8'!AL12+'[1]CP-9'!AL12+'[1]CP-10'!AL12+'[1]CP-11'!AL12+'[1]CP-12'!AL12+'[1]CP-13'!AL12+[1]Jensen!AL12+'[1]CP-14'!AL12+'[1]CP-15'!AL12+[1]Ouray!AL12+'[1]CP-16'!AL12+'[1]CP-17'!AL12+'[1]Grn-Colo-Confl'!AL12+'[1]CP-18'!AL12+'[1]CP-19'!AL19+'[1]Colo-SanJuan-Confl'!AL13+'[1]CP-20'!AL12+'[1]CP-21'!AL12</f>
        <v>3991404.8543901928</v>
      </c>
      <c r="AM6" s="51">
        <f>'[1]CP-1'!AM12+'[1]CP-2'!AM12+[1]Stateline!AM12+'[1]CP-3'!AM12+'[1]CP-4'!AM12+'[1]CP-5'!AM12+'[1]CP-6'!AM12+'[1]CP-7'!AM12+'[1]CP-8'!AM12+'[1]CP-9'!AM12+'[1]CP-10'!AM12+'[1]CP-11'!AM12+'[1]CP-12'!AM12+'[1]CP-13'!AM12+[1]Jensen!AM12+'[1]CP-14'!AM12+'[1]CP-15'!AM12+[1]Ouray!AM12+'[1]CP-16'!AM12+'[1]CP-17'!AM12+'[1]Grn-Colo-Confl'!AM12+'[1]CP-18'!AM12+'[1]CP-19'!AM19+'[1]Colo-SanJuan-Confl'!AM13+'[1]CP-20'!AM12+'[1]CP-21'!AM12</f>
        <v>4267451.2034697281</v>
      </c>
      <c r="AN6" s="51">
        <f>'[1]CP-1'!AN12+'[1]CP-2'!AN12+[1]Stateline!AN12+'[1]CP-3'!AN12+'[1]CP-4'!AN12+'[1]CP-5'!AN12+'[1]CP-6'!AN12+'[1]CP-7'!AN12+'[1]CP-8'!AN12+'[1]CP-9'!AN12+'[1]CP-10'!AN12+'[1]CP-11'!AN12+'[1]CP-12'!AN12+'[1]CP-13'!AN12+[1]Jensen!AN12+'[1]CP-14'!AN12+'[1]CP-15'!AN12+[1]Ouray!AN12+'[1]CP-16'!AN12+'[1]CP-17'!AN12+'[1]Grn-Colo-Confl'!AN12+'[1]CP-18'!AN12+'[1]CP-19'!AN19+'[1]Colo-SanJuan-Confl'!AN13+'[1]CP-20'!AN12+'[1]CP-21'!AN12</f>
        <v>3940336.0150492867</v>
      </c>
      <c r="AO6" s="51">
        <f>'[1]CP-1'!AO12+'[1]CP-2'!AO12+[1]Stateline!AO12+'[1]CP-3'!AO12+'[1]CP-4'!AO12+'[1]CP-5'!AO12+'[1]CP-6'!AO12+'[1]CP-7'!AO12+'[1]CP-8'!AO12+'[1]CP-9'!AO12+'[1]CP-10'!AO12+'[1]CP-11'!AO12+'[1]CP-12'!AO12+'[1]CP-13'!AO12+[1]Jensen!AO12+'[1]CP-14'!AO12+'[1]CP-15'!AO12+[1]Ouray!AO12+'[1]CP-16'!AO12+'[1]CP-17'!AO12+'[1]Grn-Colo-Confl'!AO12+'[1]CP-18'!AO12+'[1]CP-19'!AO19+'[1]Colo-SanJuan-Confl'!AO13+'[1]CP-20'!AO12+'[1]CP-21'!AO12</f>
        <v>4335022.5476157954</v>
      </c>
      <c r="AP6" s="51">
        <f>'[1]CP-1'!AP12+'[1]CP-2'!AP12+[1]Stateline!AP12+'[1]CP-3'!AP12+'[1]CP-4'!AP12+'[1]CP-5'!AP12+'[1]CP-6'!AP12+'[1]CP-7'!AP12+'[1]CP-8'!AP12+'[1]CP-9'!AP12+'[1]CP-10'!AP12+'[1]CP-11'!AP12+'[1]CP-12'!AP12+'[1]CP-13'!AP12+[1]Jensen!AP12+'[1]CP-14'!AP12+'[1]CP-15'!AP12+[1]Ouray!AP12+'[1]CP-16'!AP12+'[1]CP-17'!AP12+'[1]Grn-Colo-Confl'!AP12+'[1]CP-18'!AP12+'[1]CP-19'!AP19+'[1]Colo-SanJuan-Confl'!AP13+'[1]CP-20'!AP12+'[1]CP-21'!AP12</f>
        <v>4233799.174435134</v>
      </c>
      <c r="AQ6" s="51">
        <f>'[1]CP-1'!AQ12+'[1]CP-2'!AQ12+[1]Stateline!AQ12+'[1]CP-3'!AQ12+'[1]CP-4'!AQ12+'[1]CP-5'!AQ12+'[1]CP-6'!AQ12+'[1]CP-7'!AQ12+'[1]CP-8'!AQ12+'[1]CP-9'!AQ12+'[1]CP-10'!AQ12+'[1]CP-11'!AQ12+'[1]CP-12'!AQ12+'[1]CP-13'!AQ12+[1]Jensen!AQ12+'[1]CP-14'!AQ12+'[1]CP-15'!AQ12+[1]Ouray!AQ12+'[1]CP-16'!AQ12+'[1]CP-17'!AQ12+'[1]Grn-Colo-Confl'!AQ12+'[1]CP-18'!AQ12+'[1]CP-19'!AQ19+'[1]Colo-SanJuan-Confl'!AQ13+'[1]CP-20'!AQ12+'[1]CP-21'!AQ12</f>
        <v>4469490.0824846951</v>
      </c>
      <c r="AR6" s="51">
        <f>'[1]CP-1'!AR12+'[1]CP-2'!AR12+[1]Stateline!AR12+'[1]CP-3'!AR12+'[1]CP-4'!AR12+'[1]CP-5'!AR12+'[1]CP-6'!AR12+'[1]CP-7'!AR12+'[1]CP-8'!AR12+'[1]CP-9'!AR12+'[1]CP-10'!AR12+'[1]CP-11'!AR12+'[1]CP-12'!AR12+'[1]CP-13'!AR12+[1]Jensen!AR12+'[1]CP-14'!AR12+'[1]CP-15'!AR12+[1]Ouray!AR12+'[1]CP-16'!AR12+'[1]CP-17'!AR12+'[1]Grn-Colo-Confl'!AR12+'[1]CP-18'!AR12+'[1]CP-19'!AR19+'[1]Colo-SanJuan-Confl'!AR13+'[1]CP-20'!AR12+'[1]CP-21'!AR12</f>
        <v>4485804.6336060679</v>
      </c>
      <c r="AS6" s="51">
        <f>'[1]CP-1'!AS12+'[1]CP-2'!AS12+[1]Stateline!AS12+'[1]CP-3'!AS12+'[1]CP-4'!AS12+'[1]CP-5'!AS12+'[1]CP-6'!AS12+'[1]CP-7'!AS12+'[1]CP-8'!AS12+'[1]CP-9'!AS12+'[1]CP-10'!AS12+'[1]CP-11'!AS12+'[1]CP-12'!AS12+'[1]CP-13'!AS12+[1]Jensen!AS12+'[1]CP-14'!AS12+'[1]CP-15'!AS12+[1]Ouray!AS12+'[1]CP-16'!AS12+'[1]CP-17'!AS12+'[1]Grn-Colo-Confl'!AS12+'[1]CP-18'!AS12+'[1]CP-19'!AS19+'[1]Colo-SanJuan-Confl'!AS13+'[1]CP-20'!AS12+'[1]CP-21'!AS12</f>
        <v>4465002.6018186752</v>
      </c>
      <c r="AT6" s="51">
        <f>'[1]CP-1'!AT12+'[1]CP-2'!AT12+[1]Stateline!AT12+'[1]CP-3'!AT12+'[1]CP-4'!AT12+'[1]CP-5'!AT12+'[1]CP-6'!AT12+'[1]CP-7'!AT12+'[1]CP-8'!AT12+'[1]CP-9'!AT12+'[1]CP-10'!AT12+'[1]CP-11'!AT12+'[1]CP-12'!AT12+'[1]CP-13'!AT12+[1]Jensen!AT12+'[1]CP-14'!AT12+'[1]CP-15'!AT12+[1]Ouray!AT12+'[1]CP-16'!AT12+'[1]CP-17'!AT12+'[1]Grn-Colo-Confl'!AT12+'[1]CP-18'!AT12+'[1]CP-19'!AT19+'[1]Colo-SanJuan-Confl'!AT13+'[1]CP-20'!AT12+'[1]CP-21'!AT12</f>
        <v>4400445.9049914293</v>
      </c>
      <c r="AU6" s="51">
        <f>'[1]CP-1'!AU12+'[1]CP-2'!AU12+[1]Stateline!AU12+'[1]CP-3'!AU12+'[1]CP-4'!AU12+'[1]CP-5'!AU12+'[1]CP-6'!AU12+'[1]CP-7'!AU12+'[1]CP-8'!AU12+'[1]CP-9'!AU12+'[1]CP-10'!AU12+'[1]CP-11'!AU12+'[1]CP-12'!AU12+'[1]CP-13'!AU12+[1]Jensen!AU12+'[1]CP-14'!AU12+'[1]CP-15'!AU12+[1]Ouray!AU12+'[1]CP-16'!AU12+'[1]CP-17'!AU12+'[1]Grn-Colo-Confl'!AU12+'[1]CP-18'!AU12+'[1]CP-19'!AU19+'[1]Colo-SanJuan-Confl'!AU13+'[1]CP-20'!AU12+'[1]CP-21'!AU12</f>
        <v>4441871.6732509704</v>
      </c>
      <c r="AV6" s="51">
        <f>'[1]CP-1'!AV12+'[1]CP-2'!AV12+[1]Stateline!AV12+'[1]CP-3'!AV12+'[1]CP-4'!AV12+'[1]CP-5'!AV12+'[1]CP-6'!AV12+'[1]CP-7'!AV12+'[1]CP-8'!AV12+'[1]CP-9'!AV12+'[1]CP-10'!AV12+'[1]CP-11'!AV12+'[1]CP-12'!AV12+'[1]CP-13'!AV12+[1]Jensen!AV12+'[1]CP-14'!AV12+'[1]CP-15'!AV12+[1]Ouray!AV12+'[1]CP-16'!AV12+'[1]CP-17'!AV12+'[1]Grn-Colo-Confl'!AV12+'[1]CP-18'!AV12+'[1]CP-19'!AV19+'[1]Colo-SanJuan-Confl'!AV13+'[1]CP-20'!AV12+'[1]CP-21'!AV12</f>
        <v>4624962.5184486276</v>
      </c>
      <c r="AW6" s="51">
        <f>'[1]CP-1'!AW12+'[1]CP-2'!AW12+[1]Stateline!AW12+'[1]CP-3'!AW12+'[1]CP-4'!AW12+'[1]CP-5'!AW12+'[1]CP-6'!AW12+'[1]CP-7'!AW12+'[1]CP-8'!AW12+'[1]CP-9'!AW12+'[1]CP-10'!AW12+'[1]CP-11'!AW12+'[1]CP-12'!AW12+'[1]CP-13'!AW12+[1]Jensen!AW12+'[1]CP-14'!AW12+'[1]CP-15'!AW12+[1]Ouray!AW12+'[1]CP-16'!AW12+'[1]CP-17'!AW12+'[1]Grn-Colo-Confl'!AW12+'[1]CP-18'!AW12+'[1]CP-19'!AW19+'[1]Colo-SanJuan-Confl'!AW13+'[1]CP-20'!AW12+'[1]CP-21'!AW12</f>
        <v>3563177.891355176</v>
      </c>
      <c r="AX6" s="51">
        <f>'[1]CP-1'!AX12+'[1]CP-2'!AX12+[1]Stateline!AX12+'[1]CP-3'!AX12+'[1]CP-4'!AX12+'[1]CP-5'!AX12+'[1]CP-6'!AX12+'[1]CP-7'!AX12+'[1]CP-8'!AX12+'[1]CP-9'!AX12+'[1]CP-10'!AX12+'[1]CP-11'!AX12+'[1]CP-12'!AX12+'[1]CP-13'!AX12+[1]Jensen!AX12+'[1]CP-14'!AX12+'[1]CP-15'!AX12+[1]Ouray!AX12+'[1]CP-16'!AX12+'[1]CP-17'!AX12+'[1]Grn-Colo-Confl'!AX12+'[1]CP-18'!AX12+'[1]CP-19'!AX19+'[1]Colo-SanJuan-Confl'!AX13+'[1]CP-20'!AX12+'[1]CP-21'!AX12</f>
        <v>4012006.5805671145</v>
      </c>
      <c r="AY6" s="51">
        <f>'[1]CP-1'!AY12+'[1]CP-2'!AY12+[1]Stateline!AY12+'[1]CP-3'!AY12+'[1]CP-4'!AY12+'[1]CP-5'!AY12+'[1]CP-6'!AY12+'[1]CP-7'!AY12+'[1]CP-8'!AY12+'[1]CP-9'!AY12+'[1]CP-10'!AY12+'[1]CP-11'!AY12+'[1]CP-12'!AY12+'[1]CP-13'!AY12+[1]Jensen!AY12+'[1]CP-14'!AY12+'[1]CP-15'!AY12+[1]Ouray!AY12+'[1]CP-16'!AY12+'[1]CP-17'!AY12+'[1]Grn-Colo-Confl'!AY12+'[1]CP-18'!AY12+'[1]CP-19'!AY19+'[1]Colo-SanJuan-Confl'!AY13+'[1]CP-20'!AY12+'[1]CP-21'!AY12</f>
        <v>3976450.0626686066</v>
      </c>
      <c r="AZ6" s="51">
        <f>'[1]CP-1'!AZ12+'[1]CP-2'!AZ12+[1]Stateline!AZ12+'[1]CP-3'!AZ12+'[1]CP-4'!AZ12+'[1]CP-5'!AZ12+'[1]CP-6'!AZ12+'[1]CP-7'!AZ12+'[1]CP-8'!AZ12+'[1]CP-9'!AZ12+'[1]CP-10'!AZ12+'[1]CP-11'!AZ12+'[1]CP-12'!AZ12+'[1]CP-13'!AZ12+[1]Jensen!AZ12+'[1]CP-14'!AZ12+'[1]CP-15'!AZ12+[1]Ouray!AZ12+'[1]CP-16'!AZ12+'[1]CP-17'!AZ12+'[1]Grn-Colo-Confl'!AZ12+'[1]CP-18'!AZ12+'[1]CP-19'!AZ19+'[1]Colo-SanJuan-Confl'!AZ13+'[1]CP-20'!AZ12+'[1]CP-21'!AZ12</f>
        <v>4308611.382506093</v>
      </c>
      <c r="BA6" s="51">
        <f>'[1]CP-1'!BA12+'[1]CP-2'!BA12+[1]Stateline!BA12+'[1]CP-3'!BA12+'[1]CP-4'!BA12+'[1]CP-5'!BA12+'[1]CP-6'!BA12+'[1]CP-7'!BA12+'[1]CP-8'!BA12+'[1]CP-9'!BA12+'[1]CP-10'!BA12+'[1]CP-11'!BA12+'[1]CP-12'!BA12+'[1]CP-13'!BA12+[1]Jensen!BA12+'[1]CP-14'!BA12+'[1]CP-15'!BA12+[1]Ouray!BA12+'[1]CP-16'!BA12+'[1]CP-17'!BA12+'[1]Grn-Colo-Confl'!BA12+'[1]CP-18'!BA12+'[1]CP-19'!BA19+'[1]Colo-SanJuan-Confl'!BA13+'[1]CP-20'!BA12+'[1]CP-21'!BA12</f>
        <v>4709287.8007252114</v>
      </c>
      <c r="BB6" s="51">
        <f>'[1]CP-1'!BB12+'[1]CP-2'!BB12+[1]Stateline!BB12+'[1]CP-3'!BB12+'[1]CP-4'!BB12+'[1]CP-5'!BB12+'[1]CP-6'!BB12+'[1]CP-7'!BB12+'[1]CP-8'!BB12+'[1]CP-9'!BB12+'[1]CP-10'!BB12+'[1]CP-11'!BB12+'[1]CP-12'!BB12+'[1]CP-13'!BB12+[1]Jensen!BB12+'[1]CP-14'!BB12+'[1]CP-15'!BB12+[1]Ouray!BB12+'[1]CP-16'!BB12+'[1]CP-17'!BB12+'[1]Grn-Colo-Confl'!BB12+'[1]CP-18'!BB12+'[1]CP-19'!BB19+'[1]Colo-SanJuan-Confl'!BB13+'[1]CP-20'!BB12+'[1]CP-21'!BB12</f>
        <v>4540771.339240917</v>
      </c>
      <c r="BC6" s="51">
        <f>'[1]CP-1'!BC12+'[1]CP-2'!BC12+[1]Stateline!BC12+'[1]CP-3'!BC12+'[1]CP-4'!BC12+'[1]CP-5'!BC12+'[1]CP-6'!BC12+'[1]CP-7'!BC12+'[1]CP-8'!BC12+'[1]CP-9'!BC12+'[1]CP-10'!BC12+'[1]CP-11'!BC12+'[1]CP-12'!BC12+'[1]CP-13'!BC12+[1]Jensen!BC12+'[1]CP-14'!BC12+'[1]CP-15'!BC12+[1]Ouray!BC12+'[1]CP-16'!BC12+'[1]CP-17'!BC12+'[1]Grn-Colo-Confl'!BC12+'[1]CP-18'!BC12+'[1]CP-19'!BC19+'[1]Colo-SanJuan-Confl'!BC13+'[1]CP-20'!BC12+'[1]CP-21'!BC12</f>
        <v>4623572.6425996786</v>
      </c>
      <c r="BD6" s="51">
        <f>'[1]CP-1'!BD12+'[1]CP-2'!BD12+[1]Stateline!BD12+'[1]CP-3'!BD12+'[1]CP-4'!BD12+'[1]CP-5'!BD12+'[1]CP-6'!BD12+'[1]CP-7'!BD12+'[1]CP-8'!BD12+'[1]CP-9'!BD12+'[1]CP-10'!BD12+'[1]CP-11'!BD12+'[1]CP-12'!BD12+'[1]CP-13'!BD12+[1]Jensen!BD12+'[1]CP-14'!BD12+'[1]CP-15'!BD12+[1]Ouray!BD12+'[1]CP-16'!BD12+'[1]CP-17'!BD12+'[1]Grn-Colo-Confl'!BD12+'[1]CP-18'!BD12+'[1]CP-19'!BD19+'[1]Colo-SanJuan-Confl'!BD13+'[1]CP-20'!BD12+'[1]CP-21'!BD12</f>
        <v>4851257.227331724</v>
      </c>
      <c r="BE6" s="51">
        <f>'[1]CP-1'!BE12+'[1]CP-2'!BE12+[1]Stateline!BE12+'[1]CP-3'!BE12+'[1]CP-4'!BE12+'[1]CP-5'!BE12+'[1]CP-6'!BE12+'[1]CP-7'!BE12+'[1]CP-8'!BE12+'[1]CP-9'!BE12+'[1]CP-10'!BE12+'[1]CP-11'!BE12+'[1]CP-12'!BE12+'[1]CP-13'!BE12+[1]Jensen!BE12+'[1]CP-14'!BE12+'[1]CP-15'!BE12+[1]Ouray!BE12+'[1]CP-16'!BE12+'[1]CP-17'!BE12+'[1]Grn-Colo-Confl'!BE12+'[1]CP-18'!BE12+'[1]CP-19'!BE19+'[1]Colo-SanJuan-Confl'!BE13+'[1]CP-20'!BE12+'[1]CP-21'!BE12</f>
        <v>3928804.6794915404</v>
      </c>
      <c r="BF6" s="51">
        <f>'[1]CP-1'!BF12+'[1]CP-2'!BF12+[1]Stateline!BF12+'[1]CP-3'!BF12+'[1]CP-4'!BF12+'[1]CP-5'!BF12+'[1]CP-6'!BF12+'[1]CP-7'!BF12+'[1]CP-8'!BF12+'[1]CP-9'!BF12+'[1]CP-10'!BF12+'[1]CP-11'!BF12+'[1]CP-12'!BF12+'[1]CP-13'!BF12+[1]Jensen!BF12+'[1]CP-14'!BF12+'[1]CP-15'!BF12+[1]Ouray!BF12+'[1]CP-16'!BF12+'[1]CP-17'!BF12+'[1]Grn-Colo-Confl'!BF12+'[1]CP-18'!BF12+'[1]CP-19'!BF19+'[1]Colo-SanJuan-Confl'!BF13+'[1]CP-20'!BF12+'[1]CP-21'!BF12</f>
        <v>4051607.468639981</v>
      </c>
      <c r="BG6" s="51">
        <f>'[1]CP-1'!BG12+'[1]CP-2'!BG12+[1]Stateline!BG12+'[1]CP-3'!BG12+'[1]CP-4'!BG12+'[1]CP-5'!BG12+'[1]CP-6'!BG12+'[1]CP-7'!BG12+'[1]CP-8'!BG12+'[1]CP-9'!BG12+'[1]CP-10'!BG12+'[1]CP-11'!BG12+'[1]CP-12'!BG12+'[1]CP-13'!BG12+[1]Jensen!BG12+'[1]CP-14'!BG12+'[1]CP-15'!BG12+[1]Ouray!BG12+'[1]CP-16'!BG12+'[1]CP-17'!BG12+'[1]Grn-Colo-Confl'!BG12+'[1]CP-18'!BG12+'[1]CP-19'!BG19+'[1]Colo-SanJuan-Confl'!BG13+'[1]CP-20'!BG12+'[1]CP-21'!BG12</f>
        <v>4712049.4890603563</v>
      </c>
      <c r="BH6" s="51">
        <f>'[1]CP-1'!BH12+'[1]CP-2'!BH12+[1]Stateline!BH12+'[1]CP-3'!BH12+'[1]CP-4'!BH12+'[1]CP-5'!BH12+'[1]CP-6'!BH12+'[1]CP-7'!BH12+'[1]CP-8'!BH12+'[1]CP-9'!BH12+'[1]CP-10'!BH12+'[1]CP-11'!BH12+'[1]CP-12'!BH12+'[1]CP-13'!BH12+[1]Jensen!BH12+'[1]CP-14'!BH12+'[1]CP-15'!BH12+[1]Ouray!BH12+'[1]CP-16'!BH12+'[1]CP-17'!BH12+'[1]Grn-Colo-Confl'!BH12+'[1]CP-18'!BH12+'[1]CP-19'!BH19+'[1]Colo-SanJuan-Confl'!BH13+'[1]CP-20'!BH12+'[1]CP-21'!BH12</f>
        <v>4472497.3484065067</v>
      </c>
      <c r="BI6" s="51">
        <f>'[1]CP-1'!BI12+'[1]CP-2'!BI12+[1]Stateline!BI12+'[1]CP-3'!BI12+'[1]CP-4'!BI12+'[1]CP-5'!BI12+'[1]CP-6'!BI12+'[1]CP-7'!BI12+'[1]CP-8'!BI12+'[1]CP-9'!BI12+'[1]CP-10'!BI12+'[1]CP-11'!BI12+'[1]CP-12'!BI12+'[1]CP-13'!BI12+[1]Jensen!BI12+'[1]CP-14'!BI12+'[1]CP-15'!BI12+[1]Ouray!BI12+'[1]CP-16'!BI12+'[1]CP-17'!BI12+'[1]Grn-Colo-Confl'!BI12+'[1]CP-18'!BI12+'[1]CP-19'!BI19+'[1]Colo-SanJuan-Confl'!BI13+'[1]CP-20'!BI12+'[1]CP-21'!BI12</f>
        <v>8447.856487746154</v>
      </c>
      <c r="BK6" s="52">
        <f>AVERAGE(AY6:BH6)</f>
        <v>4417490.9440670628</v>
      </c>
      <c r="BL6" s="53">
        <f>AVERAGE(AO6:BH6)</f>
        <v>4360324.6524622161</v>
      </c>
      <c r="BM6" s="53">
        <f>AVERAGE(AE6:BH6)</f>
        <v>4344047.5785314674</v>
      </c>
    </row>
    <row r="7" spans="1:65" ht="13.5" thickTop="1" x14ac:dyDescent="0.2">
      <c r="A7" s="54"/>
      <c r="B7" s="54"/>
      <c r="C7" s="54"/>
      <c r="D7" s="54"/>
      <c r="E7" s="54"/>
      <c r="F7" s="55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</row>
    <row r="8" spans="1:65" x14ac:dyDescent="0.2">
      <c r="B8" s="57"/>
      <c r="D8" s="36" t="s">
        <v>6</v>
      </c>
      <c r="F8" s="58" t="s">
        <v>7</v>
      </c>
      <c r="G8" s="1">
        <f>G39+G87+G137+G158+G175+G193+G279</f>
        <v>11100</v>
      </c>
      <c r="H8" s="1">
        <f t="shared" ref="H8:AL8" si="3">H39+H87+H137+H158+H175+H193+H279</f>
        <v>12200</v>
      </c>
      <c r="I8" s="1">
        <f t="shared" si="3"/>
        <v>11400</v>
      </c>
      <c r="J8" s="1">
        <f t="shared" si="3"/>
        <v>19125</v>
      </c>
      <c r="K8" s="1">
        <f t="shared" si="3"/>
        <v>23674</v>
      </c>
      <c r="L8" s="1">
        <f t="shared" si="3"/>
        <v>30506.999999999996</v>
      </c>
      <c r="M8" s="1">
        <f t="shared" si="3"/>
        <v>33871</v>
      </c>
      <c r="N8" s="1">
        <f t="shared" si="3"/>
        <v>32875</v>
      </c>
      <c r="O8" s="1">
        <f t="shared" si="3"/>
        <v>33913</v>
      </c>
      <c r="P8" s="1">
        <f t="shared" si="3"/>
        <v>36872</v>
      </c>
      <c r="Q8" s="1">
        <f t="shared" si="3"/>
        <v>41393</v>
      </c>
      <c r="R8" s="1">
        <f t="shared" si="3"/>
        <v>39334</v>
      </c>
      <c r="S8" s="1">
        <f t="shared" si="3"/>
        <v>41203</v>
      </c>
      <c r="T8" s="1">
        <f t="shared" si="3"/>
        <v>43600</v>
      </c>
      <c r="U8" s="1">
        <f t="shared" si="3"/>
        <v>45671</v>
      </c>
      <c r="V8" s="1">
        <f t="shared" si="3"/>
        <v>37141.300000000003</v>
      </c>
      <c r="W8" s="1">
        <f t="shared" si="3"/>
        <v>38088.1</v>
      </c>
      <c r="X8" s="1">
        <f t="shared" si="3"/>
        <v>41341.1</v>
      </c>
      <c r="Y8" s="1">
        <f t="shared" si="3"/>
        <v>39531.760000000002</v>
      </c>
      <c r="Z8" s="1">
        <f t="shared" si="3"/>
        <v>35880</v>
      </c>
      <c r="AA8" s="1">
        <f t="shared" si="3"/>
        <v>34498.856183679665</v>
      </c>
      <c r="AB8" s="1">
        <f t="shared" si="3"/>
        <v>36943.332735886739</v>
      </c>
      <c r="AC8" s="1">
        <f t="shared" si="3"/>
        <v>35991.2289183432</v>
      </c>
      <c r="AD8" s="1">
        <f t="shared" si="3"/>
        <v>36387.352951350433</v>
      </c>
      <c r="AE8" s="1">
        <f t="shared" si="3"/>
        <v>36272.09141568646</v>
      </c>
      <c r="AF8" s="1">
        <f t="shared" si="3"/>
        <v>34191.538275876635</v>
      </c>
      <c r="AG8" s="1">
        <f t="shared" si="3"/>
        <v>34318.760772554466</v>
      </c>
      <c r="AH8" s="1">
        <f t="shared" si="3"/>
        <v>37106.384618616947</v>
      </c>
      <c r="AI8" s="1">
        <f t="shared" si="3"/>
        <v>38357.044021160465</v>
      </c>
      <c r="AJ8" s="1">
        <f t="shared" si="3"/>
        <v>39864.704117071975</v>
      </c>
      <c r="AK8" s="1">
        <f t="shared" si="3"/>
        <v>38477.759810489515</v>
      </c>
      <c r="AL8" s="1">
        <f t="shared" si="3"/>
        <v>38172.428963756247</v>
      </c>
      <c r="AM8" s="1">
        <f t="shared" ref="AM8:BI8" si="4">AM39+AM87+AM137+AM158+AM175+AM193+AM279</f>
        <v>36603.027369602307</v>
      </c>
      <c r="AN8" s="1">
        <f t="shared" si="4"/>
        <v>37156.937302632665</v>
      </c>
      <c r="AO8" s="1">
        <f t="shared" si="4"/>
        <v>36820.791180897351</v>
      </c>
      <c r="AP8" s="1">
        <f t="shared" si="4"/>
        <v>36287.814200502762</v>
      </c>
      <c r="AQ8" s="1">
        <f t="shared" si="4"/>
        <v>36400.220988860819</v>
      </c>
      <c r="AR8" s="1">
        <f t="shared" si="4"/>
        <v>34865.698361199393</v>
      </c>
      <c r="AS8" s="1">
        <f t="shared" si="4"/>
        <v>35300.666887918793</v>
      </c>
      <c r="AT8" s="1">
        <f t="shared" si="4"/>
        <v>34278.477669592306</v>
      </c>
      <c r="AU8" s="1">
        <f t="shared" si="4"/>
        <v>34065.805431374436</v>
      </c>
      <c r="AV8" s="1">
        <f t="shared" si="4"/>
        <v>32990.416003786297</v>
      </c>
      <c r="AW8" s="1">
        <f t="shared" si="4"/>
        <v>34098.895105894349</v>
      </c>
      <c r="AX8" s="1">
        <f t="shared" si="4"/>
        <v>34707.77651585784</v>
      </c>
      <c r="AY8" s="1">
        <f t="shared" si="4"/>
        <v>28708.003610827058</v>
      </c>
      <c r="AZ8" s="1">
        <f t="shared" si="4"/>
        <v>28461.47077346329</v>
      </c>
      <c r="BA8" s="1">
        <f t="shared" si="4"/>
        <v>28859.179844448976</v>
      </c>
      <c r="BB8" s="1">
        <f t="shared" si="4"/>
        <v>29175.052926798508</v>
      </c>
      <c r="BC8" s="1">
        <f t="shared" si="4"/>
        <v>29538.351594369436</v>
      </c>
      <c r="BD8" s="1">
        <f t="shared" si="4"/>
        <v>10160.197143847012</v>
      </c>
      <c r="BE8" s="1">
        <f t="shared" si="4"/>
        <v>10906.519029810461</v>
      </c>
      <c r="BF8" s="1">
        <f t="shared" si="4"/>
        <v>10675.576217732201</v>
      </c>
      <c r="BG8" s="1">
        <f t="shared" si="4"/>
        <v>12329.36083721839</v>
      </c>
      <c r="BH8" s="1">
        <f t="shared" si="4"/>
        <v>12435.988518195507</v>
      </c>
      <c r="BI8" s="1">
        <f t="shared" si="4"/>
        <v>0</v>
      </c>
      <c r="BK8" s="37"/>
    </row>
    <row r="9" spans="1:65" x14ac:dyDescent="0.2">
      <c r="D9" s="36" t="s">
        <v>8</v>
      </c>
      <c r="F9" s="58" t="s">
        <v>9</v>
      </c>
      <c r="G9" s="2">
        <f t="shared" ref="G9:AL9" si="5">G40+G88+G138+G159+G176+G194+G280</f>
        <v>170398.55</v>
      </c>
      <c r="H9" s="2">
        <f t="shared" si="5"/>
        <v>148716.69</v>
      </c>
      <c r="I9" s="2">
        <f t="shared" si="5"/>
        <v>141596.66</v>
      </c>
      <c r="J9" s="2">
        <f t="shared" si="5"/>
        <v>162401.81000000003</v>
      </c>
      <c r="K9" s="2">
        <f t="shared" si="5"/>
        <v>147668.13999999998</v>
      </c>
      <c r="L9" s="2">
        <f t="shared" si="5"/>
        <v>137111.91999999998</v>
      </c>
      <c r="M9" s="2">
        <f t="shared" si="5"/>
        <v>120324.61</v>
      </c>
      <c r="N9" s="2">
        <f t="shared" si="5"/>
        <v>158271.63999999998</v>
      </c>
      <c r="O9" s="2">
        <f t="shared" si="5"/>
        <v>158604.34999999998</v>
      </c>
      <c r="P9" s="2">
        <f t="shared" si="5"/>
        <v>156958.872</v>
      </c>
      <c r="Q9" s="2">
        <f t="shared" si="5"/>
        <v>187113.128</v>
      </c>
      <c r="R9" s="2">
        <f t="shared" si="5"/>
        <v>172461.74600000004</v>
      </c>
      <c r="S9" s="2">
        <f t="shared" si="5"/>
        <v>165776.96599999999</v>
      </c>
      <c r="T9" s="2">
        <f t="shared" si="5"/>
        <v>165352.01799999995</v>
      </c>
      <c r="U9" s="2">
        <f t="shared" si="5"/>
        <v>166471.03533573775</v>
      </c>
      <c r="V9" s="2">
        <f t="shared" si="5"/>
        <v>153989.06193380451</v>
      </c>
      <c r="W9" s="2">
        <f t="shared" si="5"/>
        <v>171378.87617804532</v>
      </c>
      <c r="X9" s="2">
        <f t="shared" si="5"/>
        <v>223941.67660004532</v>
      </c>
      <c r="Y9" s="2">
        <f t="shared" si="5"/>
        <v>203125.14776402258</v>
      </c>
      <c r="Z9" s="2">
        <f t="shared" si="5"/>
        <v>205023.96111883668</v>
      </c>
      <c r="AA9" s="2">
        <f t="shared" si="5"/>
        <v>182617.31684085701</v>
      </c>
      <c r="AB9" s="2">
        <f t="shared" si="5"/>
        <v>156003.4138732643</v>
      </c>
      <c r="AC9" s="2">
        <f t="shared" si="5"/>
        <v>178493.65992693565</v>
      </c>
      <c r="AD9" s="2">
        <f t="shared" si="5"/>
        <v>219911.79816796334</v>
      </c>
      <c r="AE9" s="2">
        <f t="shared" si="5"/>
        <v>144041.84177992278</v>
      </c>
      <c r="AF9" s="2">
        <f t="shared" si="5"/>
        <v>198229.25846303612</v>
      </c>
      <c r="AG9" s="2">
        <f t="shared" si="5"/>
        <v>137253.15799201475</v>
      </c>
      <c r="AH9" s="2">
        <f t="shared" si="5"/>
        <v>171935.09396056752</v>
      </c>
      <c r="AI9" s="2">
        <f t="shared" si="5"/>
        <v>159028.7692418251</v>
      </c>
      <c r="AJ9" s="2">
        <f t="shared" si="5"/>
        <v>198373.11400576125</v>
      </c>
      <c r="AK9" s="2">
        <f t="shared" si="5"/>
        <v>215353.51282051028</v>
      </c>
      <c r="AL9" s="2">
        <f t="shared" si="5"/>
        <v>193826.54402084256</v>
      </c>
      <c r="AM9" s="2">
        <f t="shared" ref="AM9:BI9" si="6">AM40+AM88+AM138+AM159+AM176+AM194+AM280</f>
        <v>192112.83480614709</v>
      </c>
      <c r="AN9" s="2">
        <f t="shared" si="6"/>
        <v>161571.88111712807</v>
      </c>
      <c r="AO9" s="2">
        <f t="shared" si="6"/>
        <v>177762.14390472366</v>
      </c>
      <c r="AP9" s="2">
        <f t="shared" si="6"/>
        <v>173168.19144628922</v>
      </c>
      <c r="AQ9" s="3">
        <f t="shared" si="6"/>
        <v>189874.33045435519</v>
      </c>
      <c r="AR9" s="2">
        <f t="shared" si="6"/>
        <v>195122.81227296276</v>
      </c>
      <c r="AS9" s="2">
        <f t="shared" si="6"/>
        <v>171920.90960521414</v>
      </c>
      <c r="AT9" s="2">
        <f t="shared" si="6"/>
        <v>207077.25465835887</v>
      </c>
      <c r="AU9" s="2">
        <f t="shared" si="6"/>
        <v>180284.50464465003</v>
      </c>
      <c r="AV9" s="2">
        <f t="shared" si="6"/>
        <v>208195.68213370699</v>
      </c>
      <c r="AW9" s="2">
        <f t="shared" si="6"/>
        <v>164460.28943506483</v>
      </c>
      <c r="AX9" s="2">
        <f t="shared" si="6"/>
        <v>191217.66897056956</v>
      </c>
      <c r="AY9" s="2">
        <f t="shared" si="6"/>
        <v>191643.15919566934</v>
      </c>
      <c r="AZ9" s="2">
        <f t="shared" si="6"/>
        <v>201438.39874832358</v>
      </c>
      <c r="BA9" s="2">
        <f t="shared" si="6"/>
        <v>188910.2985727475</v>
      </c>
      <c r="BB9" s="2">
        <f t="shared" si="6"/>
        <v>238912.29662413109</v>
      </c>
      <c r="BC9" s="2">
        <f t="shared" si="6"/>
        <v>179440.95478645756</v>
      </c>
      <c r="BD9" s="2">
        <f t="shared" si="6"/>
        <v>238447.75178101737</v>
      </c>
      <c r="BE9" s="2">
        <f t="shared" si="6"/>
        <v>179116.35324930071</v>
      </c>
      <c r="BF9" s="2">
        <f t="shared" si="6"/>
        <v>190328.42640268989</v>
      </c>
      <c r="BG9" s="2">
        <f t="shared" si="6"/>
        <v>226748.67645228471</v>
      </c>
      <c r="BH9" s="2">
        <f t="shared" si="6"/>
        <v>196640.01214498706</v>
      </c>
      <c r="BI9" s="2">
        <f t="shared" si="6"/>
        <v>334.0167364016736</v>
      </c>
    </row>
    <row r="10" spans="1:65" x14ac:dyDescent="0.2">
      <c r="F10" s="58" t="s">
        <v>10</v>
      </c>
      <c r="G10" s="2">
        <f t="shared" ref="G10:AL10" si="7">G41+G89+G139+G160+G177+G195+G281</f>
        <v>1466876.1237959419</v>
      </c>
      <c r="H10" s="2">
        <f t="shared" si="7"/>
        <v>1526171.0936310007</v>
      </c>
      <c r="I10" s="2">
        <f t="shared" si="7"/>
        <v>1306802.3146861137</v>
      </c>
      <c r="J10" s="2">
        <f t="shared" si="7"/>
        <v>1730709.993597103</v>
      </c>
      <c r="K10" s="2">
        <f t="shared" si="7"/>
        <v>1686731.0418031849</v>
      </c>
      <c r="L10" s="2">
        <f t="shared" si="7"/>
        <v>1606754.7000000002</v>
      </c>
      <c r="M10" s="2">
        <f t="shared" si="7"/>
        <v>1464202.6184100001</v>
      </c>
      <c r="N10" s="2">
        <f t="shared" si="7"/>
        <v>1831796.6101030002</v>
      </c>
      <c r="O10" s="2">
        <f t="shared" si="7"/>
        <v>1630434.7808481003</v>
      </c>
      <c r="P10" s="2">
        <f t="shared" si="7"/>
        <v>1632839.4445329998</v>
      </c>
      <c r="Q10" s="2">
        <f t="shared" si="7"/>
        <v>1853005.6099180002</v>
      </c>
      <c r="R10" s="2">
        <f t="shared" si="7"/>
        <v>1799666.599253</v>
      </c>
      <c r="S10" s="2">
        <f t="shared" si="7"/>
        <v>1647381.0531540001</v>
      </c>
      <c r="T10" s="2">
        <f t="shared" si="7"/>
        <v>1594057.2320400001</v>
      </c>
      <c r="U10" s="2">
        <f t="shared" si="7"/>
        <v>1737404.0825552952</v>
      </c>
      <c r="V10" s="2">
        <f t="shared" si="7"/>
        <v>1573629.5001578219</v>
      </c>
      <c r="W10" s="2">
        <f t="shared" si="7"/>
        <v>1557605.294581597</v>
      </c>
      <c r="X10" s="2">
        <f t="shared" si="7"/>
        <v>1868392.5559462996</v>
      </c>
      <c r="Y10" s="2">
        <f t="shared" si="7"/>
        <v>1958056.2523468356</v>
      </c>
      <c r="Z10" s="2">
        <f t="shared" si="7"/>
        <v>1733921.8333853101</v>
      </c>
      <c r="AA10" s="2">
        <f t="shared" si="7"/>
        <v>1578918.0039528948</v>
      </c>
      <c r="AB10" s="2">
        <f t="shared" si="7"/>
        <v>1381290.3776463056</v>
      </c>
      <c r="AC10" s="2">
        <f t="shared" si="7"/>
        <v>1491933.3565234302</v>
      </c>
      <c r="AD10" s="2">
        <f t="shared" si="7"/>
        <v>1661272.9104876388</v>
      </c>
      <c r="AE10" s="2">
        <f t="shared" si="7"/>
        <v>1362044.1052532522</v>
      </c>
      <c r="AF10" s="2">
        <f t="shared" si="7"/>
        <v>1577108.4552632396</v>
      </c>
      <c r="AG10" s="2">
        <f t="shared" si="7"/>
        <v>1380330.3679267687</v>
      </c>
      <c r="AH10" s="2">
        <f t="shared" si="7"/>
        <v>1486412.0653613838</v>
      </c>
      <c r="AI10" s="2">
        <f t="shared" si="7"/>
        <v>1462466.8197176673</v>
      </c>
      <c r="AJ10" s="2">
        <f t="shared" si="7"/>
        <v>1887803.9091721424</v>
      </c>
      <c r="AK10" s="2">
        <f t="shared" si="7"/>
        <v>1872341.30633609</v>
      </c>
      <c r="AL10" s="2">
        <f t="shared" si="7"/>
        <v>1506846.4452495724</v>
      </c>
      <c r="AM10" s="2">
        <f t="shared" ref="AM10:BI10" si="8">AM41+AM89+AM139+AM160+AM177+AM195+AM281</f>
        <v>1643848.7586822577</v>
      </c>
      <c r="AN10" s="2">
        <f t="shared" si="8"/>
        <v>1573175.7359215773</v>
      </c>
      <c r="AO10" s="2">
        <f t="shared" si="8"/>
        <v>1503919.3804485449</v>
      </c>
      <c r="AP10" s="2">
        <f t="shared" si="8"/>
        <v>1691787.1600382472</v>
      </c>
      <c r="AQ10" s="3">
        <f t="shared" si="8"/>
        <v>1715090.3152237111</v>
      </c>
      <c r="AR10" s="2">
        <f t="shared" si="8"/>
        <v>1821689.0894376412</v>
      </c>
      <c r="AS10" s="2">
        <f t="shared" si="8"/>
        <v>1728248.0711018732</v>
      </c>
      <c r="AT10" s="2">
        <f t="shared" si="8"/>
        <v>1573594.3655414949</v>
      </c>
      <c r="AU10" s="2">
        <f t="shared" si="8"/>
        <v>1845546.1644486678</v>
      </c>
      <c r="AV10" s="2">
        <f t="shared" si="8"/>
        <v>1887421.157450832</v>
      </c>
      <c r="AW10" s="2">
        <f t="shared" si="8"/>
        <v>1324063.0899105631</v>
      </c>
      <c r="AX10" s="2">
        <f t="shared" si="8"/>
        <v>1528823.4393779659</v>
      </c>
      <c r="AY10" s="2">
        <f t="shared" si="8"/>
        <v>1373198.7263098052</v>
      </c>
      <c r="AZ10" s="2">
        <f t="shared" si="8"/>
        <v>1682693.3702282708</v>
      </c>
      <c r="BA10" s="2">
        <f t="shared" si="8"/>
        <v>1770206.8506050517</v>
      </c>
      <c r="BB10" s="2">
        <f t="shared" si="8"/>
        <v>1761842.1994119158</v>
      </c>
      <c r="BC10" s="2">
        <f t="shared" si="8"/>
        <v>1828337.8347198609</v>
      </c>
      <c r="BD10" s="2">
        <f t="shared" si="8"/>
        <v>1833976.1175416454</v>
      </c>
      <c r="BE10" s="2">
        <f t="shared" si="8"/>
        <v>1508328.152096163</v>
      </c>
      <c r="BF10" s="2">
        <f t="shared" si="8"/>
        <v>1594382.7466262905</v>
      </c>
      <c r="BG10" s="2">
        <f t="shared" si="8"/>
        <v>1920720.1698804356</v>
      </c>
      <c r="BH10" s="2">
        <f t="shared" si="8"/>
        <v>1666193.1651034344</v>
      </c>
      <c r="BI10" s="2">
        <f t="shared" si="8"/>
        <v>1433.3491505217437</v>
      </c>
    </row>
    <row r="11" spans="1:65" x14ac:dyDescent="0.2">
      <c r="D11" s="37"/>
      <c r="F11" s="58" t="s">
        <v>7</v>
      </c>
      <c r="G11" s="2">
        <f t="shared" ref="G11:AL11" si="9">G42+G90+G140+G161+G178+G196+G282</f>
        <v>212338.36223746132</v>
      </c>
      <c r="H11" s="2">
        <f t="shared" si="9"/>
        <v>231179.33310237774</v>
      </c>
      <c r="I11" s="2">
        <f t="shared" si="9"/>
        <v>213391.56484977537</v>
      </c>
      <c r="J11" s="2">
        <f t="shared" si="9"/>
        <v>107894.32301040941</v>
      </c>
      <c r="K11" s="2">
        <f t="shared" si="9"/>
        <v>92349.464757807058</v>
      </c>
      <c r="L11" s="2">
        <f t="shared" si="9"/>
        <v>48871.00999999998</v>
      </c>
      <c r="M11" s="2">
        <f t="shared" si="9"/>
        <v>83416.759999999995</v>
      </c>
      <c r="N11" s="2">
        <f t="shared" si="9"/>
        <v>48926.91</v>
      </c>
      <c r="O11" s="2">
        <f t="shared" si="9"/>
        <v>77372.37000000001</v>
      </c>
      <c r="P11" s="2">
        <f t="shared" si="9"/>
        <v>60855.860000000015</v>
      </c>
      <c r="Q11" s="2">
        <f t="shared" si="9"/>
        <v>79526.392000000007</v>
      </c>
      <c r="R11" s="2">
        <f t="shared" si="9"/>
        <v>84009.89499999999</v>
      </c>
      <c r="S11" s="2">
        <f t="shared" si="9"/>
        <v>107930.75699999998</v>
      </c>
      <c r="T11" s="2">
        <f t="shared" si="9"/>
        <v>109925.65999999997</v>
      </c>
      <c r="U11" s="2">
        <f t="shared" si="9"/>
        <v>97151.375526533026</v>
      </c>
      <c r="V11" s="2">
        <f t="shared" si="9"/>
        <v>80993.742734494124</v>
      </c>
      <c r="W11" s="2">
        <f t="shared" si="9"/>
        <v>165476.24642428171</v>
      </c>
      <c r="X11" s="2">
        <f t="shared" si="9"/>
        <v>185151.47544799454</v>
      </c>
      <c r="Y11" s="2">
        <f t="shared" si="9"/>
        <v>241100.54998500794</v>
      </c>
      <c r="Z11" s="2">
        <f t="shared" si="9"/>
        <v>161711.05390107006</v>
      </c>
      <c r="AA11" s="2">
        <f t="shared" si="9"/>
        <v>106410.89935909311</v>
      </c>
      <c r="AB11" s="2">
        <f t="shared" si="9"/>
        <v>123857.83977802825</v>
      </c>
      <c r="AC11" s="2">
        <f t="shared" si="9"/>
        <v>115673.13304629701</v>
      </c>
      <c r="AD11" s="2">
        <f t="shared" si="9"/>
        <v>118004.6577693093</v>
      </c>
      <c r="AE11" s="2">
        <f t="shared" si="9"/>
        <v>138924.85006880516</v>
      </c>
      <c r="AF11" s="2">
        <f t="shared" si="9"/>
        <v>89693.49686184639</v>
      </c>
      <c r="AG11" s="2">
        <f t="shared" si="9"/>
        <v>79152.151533232303</v>
      </c>
      <c r="AH11" s="2">
        <f t="shared" si="9"/>
        <v>111179.11900374354</v>
      </c>
      <c r="AI11" s="2">
        <f t="shared" si="9"/>
        <v>166102.70657188108</v>
      </c>
      <c r="AJ11" s="2">
        <f t="shared" si="9"/>
        <v>96210.883322196489</v>
      </c>
      <c r="AK11" s="2">
        <f t="shared" si="9"/>
        <v>119993.36486439605</v>
      </c>
      <c r="AL11" s="2">
        <f t="shared" si="9"/>
        <v>115380.25742961219</v>
      </c>
      <c r="AM11" s="2">
        <f t="shared" ref="AM11:BI11" si="10">AM42+AM90+AM140+AM161+AM178+AM196+AM282</f>
        <v>130058.43664413033</v>
      </c>
      <c r="AN11" s="2">
        <f t="shared" si="10"/>
        <v>74164.192359648645</v>
      </c>
      <c r="AO11" s="2">
        <f t="shared" si="10"/>
        <v>136875.09841269121</v>
      </c>
      <c r="AP11" s="2">
        <f t="shared" si="10"/>
        <v>74547.129208300932</v>
      </c>
      <c r="AQ11" s="3">
        <f t="shared" si="10"/>
        <v>120323.58282799897</v>
      </c>
      <c r="AR11" s="2">
        <f t="shared" si="10"/>
        <v>76644.021108176268</v>
      </c>
      <c r="AS11" s="2">
        <f t="shared" si="10"/>
        <v>158358.40122959367</v>
      </c>
      <c r="AT11" s="2">
        <f t="shared" si="10"/>
        <v>54253.721227031521</v>
      </c>
      <c r="AU11" s="2">
        <f t="shared" si="10"/>
        <v>6663.8149112683022</v>
      </c>
      <c r="AV11" s="2">
        <f t="shared" si="10"/>
        <v>59889.940771351568</v>
      </c>
      <c r="AW11" s="2">
        <f t="shared" si="10"/>
        <v>20320.747723946057</v>
      </c>
      <c r="AX11" s="2">
        <f t="shared" si="10"/>
        <v>17033.744187245611</v>
      </c>
      <c r="AY11" s="2">
        <f t="shared" si="10"/>
        <v>13217.408186893706</v>
      </c>
      <c r="AZ11" s="2">
        <f t="shared" si="10"/>
        <v>49285.730930866324</v>
      </c>
      <c r="BA11" s="2">
        <f t="shared" si="10"/>
        <v>85784.79950297327</v>
      </c>
      <c r="BB11" s="2">
        <f t="shared" si="10"/>
        <v>68647.882032313093</v>
      </c>
      <c r="BC11" s="2">
        <f t="shared" si="10"/>
        <v>75744.240765867464</v>
      </c>
      <c r="BD11" s="2">
        <f t="shared" si="10"/>
        <v>90063.406950577977</v>
      </c>
      <c r="BE11" s="2">
        <f t="shared" si="10"/>
        <v>116840.33014617828</v>
      </c>
      <c r="BF11" s="2">
        <f t="shared" si="10"/>
        <v>62283.011647002044</v>
      </c>
      <c r="BG11" s="2">
        <f t="shared" si="10"/>
        <v>154257.27918629837</v>
      </c>
      <c r="BH11" s="2">
        <f t="shared" si="10"/>
        <v>54491.959592396219</v>
      </c>
      <c r="BI11" s="2">
        <f t="shared" si="10"/>
        <v>375.55411764705883</v>
      </c>
    </row>
    <row r="12" spans="1:65" x14ac:dyDescent="0.2">
      <c r="B12" s="37"/>
      <c r="E12" s="59"/>
      <c r="F12" s="38" t="s">
        <v>11</v>
      </c>
      <c r="G12" s="1">
        <f t="shared" ref="G12:AJ12" si="11">SUM(G9:G11)</f>
        <v>1849613.0360334034</v>
      </c>
      <c r="H12" s="1">
        <f t="shared" si="11"/>
        <v>1906067.1167333785</v>
      </c>
      <c r="I12" s="1">
        <f t="shared" si="11"/>
        <v>1661790.5395358889</v>
      </c>
      <c r="J12" s="1">
        <f t="shared" si="11"/>
        <v>2001006.1266075126</v>
      </c>
      <c r="K12" s="1">
        <f t="shared" si="11"/>
        <v>1926748.6465609919</v>
      </c>
      <c r="L12" s="1">
        <f t="shared" si="11"/>
        <v>1792737.6300000001</v>
      </c>
      <c r="M12" s="1">
        <f t="shared" si="11"/>
        <v>1667943.9884100002</v>
      </c>
      <c r="N12" s="1">
        <f t="shared" si="11"/>
        <v>2038995.160103</v>
      </c>
      <c r="O12" s="1">
        <f t="shared" si="11"/>
        <v>1866411.5008481005</v>
      </c>
      <c r="P12" s="1">
        <f t="shared" si="11"/>
        <v>1850654.1765329998</v>
      </c>
      <c r="Q12" s="1">
        <f t="shared" si="11"/>
        <v>2119645.1299180002</v>
      </c>
      <c r="R12" s="1">
        <f t="shared" si="11"/>
        <v>2056138.2402530001</v>
      </c>
      <c r="S12" s="1">
        <f t="shared" si="11"/>
        <v>1921088.7761540001</v>
      </c>
      <c r="T12" s="1">
        <f t="shared" si="11"/>
        <v>1869334.91004</v>
      </c>
      <c r="U12" s="1">
        <f t="shared" si="11"/>
        <v>2001026.4934175659</v>
      </c>
      <c r="V12" s="1">
        <f t="shared" si="11"/>
        <v>1808612.3048261206</v>
      </c>
      <c r="W12" s="1">
        <f t="shared" si="11"/>
        <v>1894460.417183924</v>
      </c>
      <c r="X12" s="1">
        <f t="shared" si="11"/>
        <v>2277485.7079943395</v>
      </c>
      <c r="Y12" s="1">
        <f t="shared" si="11"/>
        <v>2402281.9500958659</v>
      </c>
      <c r="Z12" s="1">
        <f t="shared" si="11"/>
        <v>2100656.8484052168</v>
      </c>
      <c r="AA12" s="1">
        <f t="shared" si="11"/>
        <v>1867946.2201528449</v>
      </c>
      <c r="AB12" s="1">
        <f t="shared" si="11"/>
        <v>1661151.6312975981</v>
      </c>
      <c r="AC12" s="1">
        <f t="shared" si="11"/>
        <v>1786100.1494966629</v>
      </c>
      <c r="AD12" s="1">
        <f t="shared" si="11"/>
        <v>1999189.3664249114</v>
      </c>
      <c r="AE12" s="1">
        <f t="shared" si="11"/>
        <v>1645010.7971019801</v>
      </c>
      <c r="AF12" s="1">
        <f t="shared" si="11"/>
        <v>1865031.210588122</v>
      </c>
      <c r="AG12" s="1">
        <f t="shared" si="11"/>
        <v>1596735.6774520157</v>
      </c>
      <c r="AH12" s="1">
        <f t="shared" si="11"/>
        <v>1769526.2783256951</v>
      </c>
      <c r="AI12" s="1">
        <f t="shared" si="11"/>
        <v>1787598.2955313735</v>
      </c>
      <c r="AJ12" s="1">
        <f t="shared" si="11"/>
        <v>2182387.9065001002</v>
      </c>
      <c r="AK12" s="1">
        <f t="shared" ref="AK12:AY12" si="12">SUM(AK9:AK11)</f>
        <v>2207688.1840209961</v>
      </c>
      <c r="AL12" s="1">
        <f t="shared" si="12"/>
        <v>1816053.246700027</v>
      </c>
      <c r="AM12" s="1">
        <f t="shared" si="12"/>
        <v>1966020.0301325351</v>
      </c>
      <c r="AN12" s="1">
        <f t="shared" si="12"/>
        <v>1808911.809398354</v>
      </c>
      <c r="AO12" s="1">
        <f t="shared" si="12"/>
        <v>1818556.6227659597</v>
      </c>
      <c r="AP12" s="1">
        <f t="shared" si="12"/>
        <v>1939502.4806928374</v>
      </c>
      <c r="AQ12" s="1">
        <f t="shared" si="12"/>
        <v>2025288.2285060652</v>
      </c>
      <c r="AR12" s="1">
        <f t="shared" si="12"/>
        <v>2093455.9228187802</v>
      </c>
      <c r="AS12" s="1">
        <f t="shared" si="12"/>
        <v>2058527.381936681</v>
      </c>
      <c r="AT12" s="1">
        <f t="shared" si="12"/>
        <v>1834925.3414268852</v>
      </c>
      <c r="AU12" s="1">
        <f t="shared" si="12"/>
        <v>2032494.484004586</v>
      </c>
      <c r="AV12" s="1">
        <f t="shared" si="12"/>
        <v>2155506.7803558903</v>
      </c>
      <c r="AW12" s="1">
        <f t="shared" si="12"/>
        <v>1508844.1270695741</v>
      </c>
      <c r="AX12" s="1">
        <f t="shared" si="12"/>
        <v>1737074.852535781</v>
      </c>
      <c r="AY12" s="1">
        <f t="shared" si="12"/>
        <v>1578059.2936923683</v>
      </c>
      <c r="AZ12" s="1">
        <f>SUM(AZ9:AZ11)</f>
        <v>1933417.4999074605</v>
      </c>
      <c r="BA12" s="1">
        <f>SUM(BA9:BA11)</f>
        <v>2044901.9486807724</v>
      </c>
      <c r="BB12" s="1">
        <f>SUM(BB9:BB11)</f>
        <v>2069402.37806836</v>
      </c>
      <c r="BC12" s="1">
        <f>SUM(BC9:BC11)</f>
        <v>2083523.030272186</v>
      </c>
      <c r="BD12" s="1">
        <f>SUM(BD9:BD11)</f>
        <v>2162487.2762732408</v>
      </c>
      <c r="BE12" s="1">
        <f t="shared" ref="BE12:BI12" si="13">SUM(BE9:BE11)</f>
        <v>1804284.8354916421</v>
      </c>
      <c r="BF12" s="1">
        <f t="shared" si="13"/>
        <v>1846994.1846759825</v>
      </c>
      <c r="BG12" s="1">
        <f t="shared" si="13"/>
        <v>2301726.1255190186</v>
      </c>
      <c r="BH12" s="1">
        <f t="shared" si="13"/>
        <v>1917325.1368408175</v>
      </c>
      <c r="BI12" s="1">
        <f t="shared" si="13"/>
        <v>2142.9200045704761</v>
      </c>
    </row>
    <row r="13" spans="1:65" x14ac:dyDescent="0.2">
      <c r="B13" s="36" t="s">
        <v>11</v>
      </c>
      <c r="D13" s="36" t="s">
        <v>12</v>
      </c>
      <c r="F13" s="58" t="s">
        <v>7</v>
      </c>
      <c r="G13" s="1">
        <f t="shared" ref="G13:AL13" si="14">G44+G92+G142+G163+G180+G198+G284</f>
        <v>192626.08092929999</v>
      </c>
      <c r="H13" s="1">
        <f t="shared" si="14"/>
        <v>203723.74881730002</v>
      </c>
      <c r="I13" s="1">
        <f t="shared" si="14"/>
        <v>311832.383317</v>
      </c>
      <c r="J13" s="1">
        <f t="shared" si="14"/>
        <v>202713.71287639998</v>
      </c>
      <c r="K13" s="1">
        <f t="shared" si="14"/>
        <v>293750.52646200004</v>
      </c>
      <c r="L13" s="1">
        <f t="shared" si="14"/>
        <v>291665.7959720245</v>
      </c>
      <c r="M13" s="1">
        <f t="shared" si="14"/>
        <v>219156.30289768387</v>
      </c>
      <c r="N13" s="1">
        <f t="shared" si="14"/>
        <v>324496.12759535533</v>
      </c>
      <c r="O13" s="1">
        <f t="shared" si="14"/>
        <v>415823.69693338755</v>
      </c>
      <c r="P13" s="1">
        <f t="shared" si="14"/>
        <v>423804.82524212648</v>
      </c>
      <c r="Q13" s="1">
        <f t="shared" si="14"/>
        <v>278861.45633869356</v>
      </c>
      <c r="R13" s="1">
        <f t="shared" si="14"/>
        <v>407576.97967008059</v>
      </c>
      <c r="S13" s="1">
        <f t="shared" si="14"/>
        <v>412720.35674362443</v>
      </c>
      <c r="T13" s="1">
        <f t="shared" si="14"/>
        <v>378112.75299999997</v>
      </c>
      <c r="U13" s="1">
        <f t="shared" si="14"/>
        <v>383345.36170455656</v>
      </c>
      <c r="V13" s="1">
        <f t="shared" si="14"/>
        <v>441606.6710472065</v>
      </c>
      <c r="W13" s="1">
        <f t="shared" si="14"/>
        <v>378328.16652408487</v>
      </c>
      <c r="X13" s="1">
        <f t="shared" si="14"/>
        <v>350331.44510987081</v>
      </c>
      <c r="Y13" s="1">
        <f t="shared" si="14"/>
        <v>382273.45000294858</v>
      </c>
      <c r="Z13" s="1">
        <f t="shared" si="14"/>
        <v>390070.47892215155</v>
      </c>
      <c r="AA13" s="1">
        <f t="shared" si="14"/>
        <v>328658.10698364954</v>
      </c>
      <c r="AB13" s="1">
        <f t="shared" si="14"/>
        <v>289518.30737598048</v>
      </c>
      <c r="AC13" s="1">
        <f t="shared" si="14"/>
        <v>333378.36864903965</v>
      </c>
      <c r="AD13" s="1">
        <f t="shared" si="14"/>
        <v>314722.20376857748</v>
      </c>
      <c r="AE13" s="1">
        <f t="shared" si="14"/>
        <v>327632.69553010818</v>
      </c>
      <c r="AF13" s="1">
        <f t="shared" si="14"/>
        <v>311143.85046029772</v>
      </c>
      <c r="AG13" s="1">
        <f t="shared" si="14"/>
        <v>368195.35206386552</v>
      </c>
      <c r="AH13" s="1">
        <f t="shared" si="14"/>
        <v>356140.51387954666</v>
      </c>
      <c r="AI13" s="1">
        <f t="shared" si="14"/>
        <v>361949.06259391597</v>
      </c>
      <c r="AJ13" s="1">
        <f t="shared" si="14"/>
        <v>302587.53238294547</v>
      </c>
      <c r="AK13" s="1">
        <f t="shared" si="14"/>
        <v>367808.4690876581</v>
      </c>
      <c r="AL13" s="1">
        <f t="shared" si="14"/>
        <v>280791.0086039328</v>
      </c>
      <c r="AM13" s="1">
        <f t="shared" ref="AM13:BI13" si="15">AM44+AM92+AM142+AM163+AM180+AM198+AM284</f>
        <v>354579.21199073392</v>
      </c>
      <c r="AN13" s="1">
        <f t="shared" si="15"/>
        <v>367520.70710759761</v>
      </c>
      <c r="AO13" s="1">
        <f t="shared" si="15"/>
        <v>443186.74172438972</v>
      </c>
      <c r="AP13" s="4">
        <f t="shared" si="15"/>
        <v>368749.04151413648</v>
      </c>
      <c r="AQ13" s="4">
        <f t="shared" si="15"/>
        <v>400255.47510636889</v>
      </c>
      <c r="AR13" s="4">
        <f t="shared" si="15"/>
        <v>427233.11028077209</v>
      </c>
      <c r="AS13" s="1">
        <f t="shared" si="15"/>
        <v>419939.43718795665</v>
      </c>
      <c r="AT13" s="1">
        <f t="shared" si="15"/>
        <v>374791.67595729855</v>
      </c>
      <c r="AU13" s="1">
        <f t="shared" si="15"/>
        <v>392409.64602619037</v>
      </c>
      <c r="AV13" s="1">
        <f t="shared" si="15"/>
        <v>392180.19732858788</v>
      </c>
      <c r="AW13" s="1">
        <f t="shared" si="15"/>
        <v>298182.56121151557</v>
      </c>
      <c r="AX13" s="1">
        <f t="shared" si="15"/>
        <v>348971.05819675309</v>
      </c>
      <c r="AY13" s="1">
        <f t="shared" si="15"/>
        <v>343895.45182992716</v>
      </c>
      <c r="AZ13" s="1">
        <f t="shared" si="15"/>
        <v>344958.04406117264</v>
      </c>
      <c r="BA13" s="1">
        <f t="shared" si="15"/>
        <v>456075.93531642359</v>
      </c>
      <c r="BB13" s="1">
        <f t="shared" si="15"/>
        <v>346424.97363434063</v>
      </c>
      <c r="BC13" s="1">
        <f t="shared" si="15"/>
        <v>430217.58422981092</v>
      </c>
      <c r="BD13" s="1">
        <f t="shared" si="15"/>
        <v>385090.94143997243</v>
      </c>
      <c r="BE13" s="1">
        <f t="shared" si="15"/>
        <v>354600.10499336268</v>
      </c>
      <c r="BF13" s="1">
        <f t="shared" si="15"/>
        <v>347347.91738699947</v>
      </c>
      <c r="BG13" s="1">
        <f t="shared" si="15"/>
        <v>424346.63862557872</v>
      </c>
      <c r="BH13" s="1">
        <f t="shared" si="15"/>
        <v>345359.12697440042</v>
      </c>
      <c r="BI13" s="1">
        <f t="shared" si="15"/>
        <v>145.39932744850773</v>
      </c>
    </row>
    <row r="14" spans="1:65" x14ac:dyDescent="0.2">
      <c r="D14" s="36" t="s">
        <v>13</v>
      </c>
      <c r="F14" s="58" t="s">
        <v>9</v>
      </c>
      <c r="G14" s="2">
        <f t="shared" ref="G14:AL14" si="16">G45+G93+G143+G164+G181+G199+G285</f>
        <v>697347.09157499997</v>
      </c>
      <c r="H14" s="2">
        <f t="shared" si="16"/>
        <v>720966.99760999996</v>
      </c>
      <c r="I14" s="2">
        <f t="shared" si="16"/>
        <v>690252.52029406605</v>
      </c>
      <c r="J14" s="2">
        <f t="shared" si="16"/>
        <v>729361.34714019031</v>
      </c>
      <c r="K14" s="2">
        <f t="shared" si="16"/>
        <v>606425.87759787543</v>
      </c>
      <c r="L14" s="2">
        <f t="shared" si="16"/>
        <v>605666.12537499995</v>
      </c>
      <c r="M14" s="2">
        <f t="shared" si="16"/>
        <v>378968.022895</v>
      </c>
      <c r="N14" s="2">
        <f t="shared" si="16"/>
        <v>634001.558785</v>
      </c>
      <c r="O14" s="2">
        <f t="shared" si="16"/>
        <v>664834.38659500005</v>
      </c>
      <c r="P14" s="2">
        <f t="shared" si="16"/>
        <v>629145.59227000002</v>
      </c>
      <c r="Q14" s="2">
        <f t="shared" si="16"/>
        <v>590076.41698500002</v>
      </c>
      <c r="R14" s="2">
        <f t="shared" si="16"/>
        <v>555420.98244061437</v>
      </c>
      <c r="S14" s="2">
        <f t="shared" si="16"/>
        <v>506224.49106999999</v>
      </c>
      <c r="T14" s="2">
        <f t="shared" si="16"/>
        <v>544949.4498549999</v>
      </c>
      <c r="U14" s="2">
        <f t="shared" si="16"/>
        <v>668493.03060650791</v>
      </c>
      <c r="V14" s="2">
        <f t="shared" si="16"/>
        <v>649248.29402106942</v>
      </c>
      <c r="W14" s="2">
        <f t="shared" si="16"/>
        <v>695120.25854706264</v>
      </c>
      <c r="X14" s="2">
        <f t="shared" si="16"/>
        <v>678304.12772526941</v>
      </c>
      <c r="Y14" s="2">
        <f t="shared" si="16"/>
        <v>680201.54751732084</v>
      </c>
      <c r="Z14" s="2">
        <f t="shared" si="16"/>
        <v>725225.77216650697</v>
      </c>
      <c r="AA14" s="2">
        <f t="shared" si="16"/>
        <v>784692.68720719859</v>
      </c>
      <c r="AB14" s="2">
        <f t="shared" si="16"/>
        <v>744778.61305939476</v>
      </c>
      <c r="AC14" s="2">
        <f t="shared" si="16"/>
        <v>773940.21678886015</v>
      </c>
      <c r="AD14" s="2">
        <f t="shared" si="16"/>
        <v>781004.20712565247</v>
      </c>
      <c r="AE14" s="2">
        <f t="shared" si="16"/>
        <v>753733.89207801665</v>
      </c>
      <c r="AF14" s="2">
        <f t="shared" si="16"/>
        <v>831840.60285588366</v>
      </c>
      <c r="AG14" s="2">
        <f t="shared" si="16"/>
        <v>703116.58192743093</v>
      </c>
      <c r="AH14" s="2">
        <f t="shared" si="16"/>
        <v>743357.0607697888</v>
      </c>
      <c r="AI14" s="2">
        <f t="shared" si="16"/>
        <v>834091.46622486901</v>
      </c>
      <c r="AJ14" s="2">
        <f t="shared" si="16"/>
        <v>863609.47291572031</v>
      </c>
      <c r="AK14" s="2">
        <f t="shared" si="16"/>
        <v>935121.14490985428</v>
      </c>
      <c r="AL14" s="2">
        <f t="shared" si="16"/>
        <v>721564.59126768145</v>
      </c>
      <c r="AM14" s="2">
        <f t="shared" ref="AM14:BI14" si="17">AM45+AM93+AM143+AM164+AM181+AM199+AM285</f>
        <v>806215.7404890171</v>
      </c>
      <c r="AN14" s="2">
        <f t="shared" si="17"/>
        <v>766223.91704468359</v>
      </c>
      <c r="AO14" s="2">
        <f t="shared" si="17"/>
        <v>915926.64838630508</v>
      </c>
      <c r="AP14" s="3">
        <f t="shared" si="17"/>
        <v>765426.15470849792</v>
      </c>
      <c r="AQ14" s="3">
        <f t="shared" si="17"/>
        <v>860600.6080606028</v>
      </c>
      <c r="AR14" s="3">
        <f t="shared" si="17"/>
        <v>767369.32233581436</v>
      </c>
      <c r="AS14" s="2">
        <f t="shared" si="17"/>
        <v>801212.03342894348</v>
      </c>
      <c r="AT14" s="2">
        <f t="shared" si="17"/>
        <v>857552.59393327509</v>
      </c>
      <c r="AU14" s="2">
        <f t="shared" si="17"/>
        <v>768472.80430533015</v>
      </c>
      <c r="AV14" s="2">
        <f t="shared" si="17"/>
        <v>833930.20282428619</v>
      </c>
      <c r="AW14" s="2">
        <f t="shared" si="17"/>
        <v>700840.27428149502</v>
      </c>
      <c r="AX14" s="2">
        <f t="shared" si="17"/>
        <v>779352.71408128529</v>
      </c>
      <c r="AY14" s="2">
        <f t="shared" si="17"/>
        <v>839332.34325933643</v>
      </c>
      <c r="AZ14" s="2">
        <f t="shared" si="17"/>
        <v>837620.46465289895</v>
      </c>
      <c r="BA14" s="2">
        <f t="shared" si="17"/>
        <v>914556.65444607218</v>
      </c>
      <c r="BB14" s="2">
        <f t="shared" si="17"/>
        <v>841238.08177713433</v>
      </c>
      <c r="BC14" s="2">
        <f t="shared" si="17"/>
        <v>867514.69040563644</v>
      </c>
      <c r="BD14" s="2">
        <f t="shared" si="17"/>
        <v>1014287.1131958173</v>
      </c>
      <c r="BE14" s="2">
        <f t="shared" si="17"/>
        <v>760994.19891997159</v>
      </c>
      <c r="BF14" s="2">
        <f t="shared" si="17"/>
        <v>831164.17323707673</v>
      </c>
      <c r="BG14" s="2">
        <f t="shared" si="17"/>
        <v>950326.09054071375</v>
      </c>
      <c r="BH14" s="2">
        <f t="shared" si="17"/>
        <v>1055386.7629375155</v>
      </c>
      <c r="BI14" s="2">
        <f t="shared" si="17"/>
        <v>4023.5011709601877</v>
      </c>
    </row>
    <row r="15" spans="1:65" x14ac:dyDescent="0.2">
      <c r="C15" s="60"/>
      <c r="F15" s="58" t="s">
        <v>10</v>
      </c>
      <c r="G15" s="2">
        <f t="shared" ref="G15:AL15" si="18">G46+G94+G144+G165+G182+G200+G286</f>
        <v>12916</v>
      </c>
      <c r="H15" s="2">
        <f t="shared" si="18"/>
        <v>11928</v>
      </c>
      <c r="I15" s="2">
        <f t="shared" si="18"/>
        <v>12142</v>
      </c>
      <c r="J15" s="2">
        <f t="shared" si="18"/>
        <v>13181.000000000002</v>
      </c>
      <c r="K15" s="2">
        <f t="shared" si="18"/>
        <v>11934</v>
      </c>
      <c r="L15" s="2">
        <f t="shared" si="18"/>
        <v>13247</v>
      </c>
      <c r="M15" s="2">
        <f t="shared" si="18"/>
        <v>6376</v>
      </c>
      <c r="N15" s="2">
        <f t="shared" si="18"/>
        <v>15620</v>
      </c>
      <c r="O15" s="2">
        <f t="shared" si="18"/>
        <v>16867</v>
      </c>
      <c r="P15" s="2">
        <f t="shared" si="18"/>
        <v>16395</v>
      </c>
      <c r="Q15" s="2">
        <f t="shared" si="18"/>
        <v>11935.990000000002</v>
      </c>
      <c r="R15" s="2">
        <f t="shared" si="18"/>
        <v>10759.81</v>
      </c>
      <c r="S15" s="2">
        <f t="shared" si="18"/>
        <v>12295.83</v>
      </c>
      <c r="T15" s="2">
        <f t="shared" si="18"/>
        <v>13475.770000000002</v>
      </c>
      <c r="U15" s="2">
        <f t="shared" si="18"/>
        <v>11789.360333360944</v>
      </c>
      <c r="V15" s="2">
        <f t="shared" si="18"/>
        <v>12802.7921044174</v>
      </c>
      <c r="W15" s="2">
        <f t="shared" si="18"/>
        <v>13432.328727802183</v>
      </c>
      <c r="X15" s="2">
        <f t="shared" si="18"/>
        <v>13004.61594881953</v>
      </c>
      <c r="Y15" s="2">
        <f t="shared" si="18"/>
        <v>12378.446625094382</v>
      </c>
      <c r="Z15" s="2">
        <f t="shared" si="18"/>
        <v>13999.726843364553</v>
      </c>
      <c r="AA15" s="2">
        <f t="shared" si="18"/>
        <v>7959.149671766676</v>
      </c>
      <c r="AB15" s="2">
        <f t="shared" si="18"/>
        <v>8343.8500308108523</v>
      </c>
      <c r="AC15" s="2">
        <f t="shared" si="18"/>
        <v>10925.680237715382</v>
      </c>
      <c r="AD15" s="2">
        <f t="shared" si="18"/>
        <v>9141.1561332691963</v>
      </c>
      <c r="AE15" s="2">
        <f t="shared" si="18"/>
        <v>8761.246399087433</v>
      </c>
      <c r="AF15" s="2">
        <f t="shared" si="18"/>
        <v>8832.7362147643362</v>
      </c>
      <c r="AG15" s="2">
        <f t="shared" si="18"/>
        <v>9741.0125528505741</v>
      </c>
      <c r="AH15" s="2">
        <f t="shared" si="18"/>
        <v>12188.683279979969</v>
      </c>
      <c r="AI15" s="2">
        <f t="shared" si="18"/>
        <v>10008.114312024823</v>
      </c>
      <c r="AJ15" s="2">
        <f t="shared" si="18"/>
        <v>12951.472137153383</v>
      </c>
      <c r="AK15" s="2">
        <f t="shared" si="18"/>
        <v>11906.872991469796</v>
      </c>
      <c r="AL15" s="2">
        <f t="shared" si="18"/>
        <v>9791.1289807241665</v>
      </c>
      <c r="AM15" s="2">
        <f t="shared" ref="AM15:BI15" si="19">AM46+AM94+AM144+AM165+AM182+AM200+AM286</f>
        <v>9990.1775947756832</v>
      </c>
      <c r="AN15" s="2">
        <f t="shared" si="19"/>
        <v>9250.2592061452415</v>
      </c>
      <c r="AO15" s="2">
        <f t="shared" si="19"/>
        <v>10613.560156814698</v>
      </c>
      <c r="AP15" s="3">
        <f t="shared" si="19"/>
        <v>8242.1604627965025</v>
      </c>
      <c r="AQ15" s="3">
        <f t="shared" si="19"/>
        <v>9864.5890701189583</v>
      </c>
      <c r="AR15" s="3">
        <f t="shared" si="19"/>
        <v>9657.0191322216269</v>
      </c>
      <c r="AS15" s="2">
        <f t="shared" si="19"/>
        <v>9369.9695186200024</v>
      </c>
      <c r="AT15" s="2">
        <f t="shared" si="19"/>
        <v>11764.38773614817</v>
      </c>
      <c r="AU15" s="2">
        <f t="shared" si="19"/>
        <v>9982.0020659956263</v>
      </c>
      <c r="AV15" s="2">
        <f t="shared" si="19"/>
        <v>8992.2163359507449</v>
      </c>
      <c r="AW15" s="2">
        <f t="shared" si="19"/>
        <v>5987.4110916548516</v>
      </c>
      <c r="AX15" s="2">
        <f t="shared" si="19"/>
        <v>8002.333597667267</v>
      </c>
      <c r="AY15" s="2">
        <f t="shared" si="19"/>
        <v>8376.9020004337508</v>
      </c>
      <c r="AZ15" s="2">
        <f t="shared" si="19"/>
        <v>10396.703893748954</v>
      </c>
      <c r="BA15" s="2">
        <f t="shared" si="19"/>
        <v>11401.846387230431</v>
      </c>
      <c r="BB15" s="2">
        <f t="shared" si="19"/>
        <v>8070.0701879363032</v>
      </c>
      <c r="BC15" s="2">
        <f t="shared" si="19"/>
        <v>11378.733224237843</v>
      </c>
      <c r="BD15" s="2">
        <f t="shared" si="19"/>
        <v>10454.272057279624</v>
      </c>
      <c r="BE15" s="2">
        <f t="shared" si="19"/>
        <v>7608.9081607386088</v>
      </c>
      <c r="BF15" s="2">
        <f t="shared" si="19"/>
        <v>7974.0148659452243</v>
      </c>
      <c r="BG15" s="2">
        <f t="shared" si="19"/>
        <v>13101.098301695456</v>
      </c>
      <c r="BH15" s="2">
        <f t="shared" si="19"/>
        <v>9918.2748698947944</v>
      </c>
      <c r="BI15" s="2">
        <f t="shared" si="19"/>
        <v>0</v>
      </c>
    </row>
    <row r="16" spans="1:65" x14ac:dyDescent="0.2">
      <c r="F16" s="58" t="s">
        <v>7</v>
      </c>
      <c r="G16" s="2">
        <f t="shared" ref="G16:AL16" si="20">G47+G95+G145+G166+G183+G201+G287</f>
        <v>58170</v>
      </c>
      <c r="H16" s="2">
        <f t="shared" si="20"/>
        <v>55741</v>
      </c>
      <c r="I16" s="2">
        <f t="shared" si="20"/>
        <v>65121</v>
      </c>
      <c r="J16" s="2">
        <f t="shared" si="20"/>
        <v>64104</v>
      </c>
      <c r="K16" s="2">
        <f t="shared" si="20"/>
        <v>51886</v>
      </c>
      <c r="L16" s="2">
        <f t="shared" si="20"/>
        <v>45019</v>
      </c>
      <c r="M16" s="2">
        <f t="shared" si="20"/>
        <v>25122</v>
      </c>
      <c r="N16" s="2">
        <f t="shared" si="20"/>
        <v>52428</v>
      </c>
      <c r="O16" s="2">
        <f t="shared" si="20"/>
        <v>64028</v>
      </c>
      <c r="P16" s="2">
        <f t="shared" si="20"/>
        <v>61193</v>
      </c>
      <c r="Q16" s="2">
        <f t="shared" si="20"/>
        <v>52907.926999999996</v>
      </c>
      <c r="R16" s="2">
        <f t="shared" si="20"/>
        <v>56255.232999999993</v>
      </c>
      <c r="S16" s="2">
        <f t="shared" si="20"/>
        <v>69784.618999999992</v>
      </c>
      <c r="T16" s="2">
        <f t="shared" si="20"/>
        <v>71055.346999999994</v>
      </c>
      <c r="U16" s="2">
        <f t="shared" si="20"/>
        <v>72131.618695331388</v>
      </c>
      <c r="V16" s="2">
        <f t="shared" si="20"/>
        <v>67412.378612384098</v>
      </c>
      <c r="W16" s="2">
        <f t="shared" si="20"/>
        <v>60598.960116993156</v>
      </c>
      <c r="X16" s="2">
        <f t="shared" si="20"/>
        <v>59843.863611716355</v>
      </c>
      <c r="Y16" s="2">
        <f t="shared" si="20"/>
        <v>62438.016086216201</v>
      </c>
      <c r="Z16" s="2">
        <f t="shared" si="20"/>
        <v>57771.90596641646</v>
      </c>
      <c r="AA16" s="2">
        <f t="shared" si="20"/>
        <v>63964.080809916471</v>
      </c>
      <c r="AB16" s="2">
        <f t="shared" si="20"/>
        <v>63176.629206953803</v>
      </c>
      <c r="AC16" s="2">
        <f t="shared" si="20"/>
        <v>74601.624644098425</v>
      </c>
      <c r="AD16" s="2">
        <f t="shared" si="20"/>
        <v>80833.228933369304</v>
      </c>
      <c r="AE16" s="2">
        <f t="shared" si="20"/>
        <v>78438.755677947061</v>
      </c>
      <c r="AF16" s="2">
        <f t="shared" si="20"/>
        <v>78113.72181371531</v>
      </c>
      <c r="AG16" s="2">
        <f t="shared" si="20"/>
        <v>68345.747907764307</v>
      </c>
      <c r="AH16" s="2">
        <f t="shared" si="20"/>
        <v>66614.16878997114</v>
      </c>
      <c r="AI16" s="2">
        <f t="shared" si="20"/>
        <v>81422.090056869114</v>
      </c>
      <c r="AJ16" s="2">
        <f t="shared" si="20"/>
        <v>88493.215452979479</v>
      </c>
      <c r="AK16" s="2">
        <f t="shared" si="20"/>
        <v>90842.739255101478</v>
      </c>
      <c r="AL16" s="2">
        <f t="shared" si="20"/>
        <v>67651.308923707576</v>
      </c>
      <c r="AM16" s="2">
        <f t="shared" ref="AM16:BI16" si="21">AM47+AM95+AM145+AM166+AM183+AM201+AM287</f>
        <v>71997.157962263431</v>
      </c>
      <c r="AN16" s="2">
        <f t="shared" si="21"/>
        <v>77036.281955046405</v>
      </c>
      <c r="AO16" s="2">
        <f t="shared" si="21"/>
        <v>74690.53422277527</v>
      </c>
      <c r="AP16" s="3">
        <f t="shared" si="21"/>
        <v>68064.764851587432</v>
      </c>
      <c r="AQ16" s="3">
        <f t="shared" si="21"/>
        <v>82651.666352832588</v>
      </c>
      <c r="AR16" s="3">
        <f t="shared" si="21"/>
        <v>70758.737543602474</v>
      </c>
      <c r="AS16" s="2">
        <f t="shared" si="21"/>
        <v>80865.816438463517</v>
      </c>
      <c r="AT16" s="2">
        <f t="shared" si="21"/>
        <v>77937.118693438315</v>
      </c>
      <c r="AU16" s="2">
        <f t="shared" si="21"/>
        <v>76536.964880731364</v>
      </c>
      <c r="AV16" s="2">
        <f t="shared" si="21"/>
        <v>74865.969101473544</v>
      </c>
      <c r="AW16" s="2">
        <f t="shared" si="21"/>
        <v>61743.51020769398</v>
      </c>
      <c r="AX16" s="2">
        <f t="shared" si="21"/>
        <v>79242.387204025668</v>
      </c>
      <c r="AY16" s="2">
        <f t="shared" si="21"/>
        <v>83569.2406607827</v>
      </c>
      <c r="AZ16" s="2">
        <f t="shared" si="21"/>
        <v>86263.976503538142</v>
      </c>
      <c r="BA16" s="2">
        <f t="shared" si="21"/>
        <v>88623.612146673608</v>
      </c>
      <c r="BB16" s="2">
        <f t="shared" si="21"/>
        <v>82038.289694845051</v>
      </c>
      <c r="BC16" s="2">
        <f t="shared" si="21"/>
        <v>90385.07834124683</v>
      </c>
      <c r="BD16" s="2">
        <f t="shared" si="21"/>
        <v>95091.587339774211</v>
      </c>
      <c r="BE16" s="2">
        <f t="shared" si="21"/>
        <v>65917.488899188</v>
      </c>
      <c r="BF16" s="2">
        <f t="shared" si="21"/>
        <v>73277.260410381976</v>
      </c>
      <c r="BG16" s="2">
        <f t="shared" si="21"/>
        <v>85670.929867643383</v>
      </c>
      <c r="BH16" s="2">
        <f t="shared" si="21"/>
        <v>88736.627108284825</v>
      </c>
      <c r="BI16" s="2">
        <f t="shared" si="21"/>
        <v>21</v>
      </c>
    </row>
    <row r="17" spans="1:65" x14ac:dyDescent="0.2">
      <c r="F17" s="38" t="s">
        <v>11</v>
      </c>
      <c r="G17" s="1">
        <f t="shared" ref="G17:AJ17" si="22">SUM(G14:G16)</f>
        <v>768433.09157499997</v>
      </c>
      <c r="H17" s="1">
        <f t="shared" si="22"/>
        <v>788635.99760999996</v>
      </c>
      <c r="I17" s="1">
        <f t="shared" si="22"/>
        <v>767515.52029406605</v>
      </c>
      <c r="J17" s="1">
        <f t="shared" si="22"/>
        <v>806646.34714019031</v>
      </c>
      <c r="K17" s="1">
        <f t="shared" si="22"/>
        <v>670245.87759787543</v>
      </c>
      <c r="L17" s="1">
        <f t="shared" si="22"/>
        <v>663932.12537499995</v>
      </c>
      <c r="M17" s="1">
        <f t="shared" si="22"/>
        <v>410466.022895</v>
      </c>
      <c r="N17" s="1">
        <f t="shared" si="22"/>
        <v>702049.558785</v>
      </c>
      <c r="O17" s="1">
        <f t="shared" si="22"/>
        <v>745729.38659500005</v>
      </c>
      <c r="P17" s="1">
        <f t="shared" si="22"/>
        <v>706733.59227000002</v>
      </c>
      <c r="Q17" s="1">
        <f t="shared" si="22"/>
        <v>654920.33398500003</v>
      </c>
      <c r="R17" s="1">
        <f t="shared" si="22"/>
        <v>622436.02544061444</v>
      </c>
      <c r="S17" s="1">
        <f t="shared" si="22"/>
        <v>588304.94007000001</v>
      </c>
      <c r="T17" s="1">
        <f t="shared" si="22"/>
        <v>629480.56685499987</v>
      </c>
      <c r="U17" s="1">
        <f t="shared" si="22"/>
        <v>752414.00963520026</v>
      </c>
      <c r="V17" s="1">
        <f t="shared" si="22"/>
        <v>729463.46473787085</v>
      </c>
      <c r="W17" s="1">
        <f t="shared" si="22"/>
        <v>769151.54739185795</v>
      </c>
      <c r="X17" s="1">
        <f t="shared" si="22"/>
        <v>751152.60728580528</v>
      </c>
      <c r="Y17" s="1">
        <f t="shared" si="22"/>
        <v>755018.01022863144</v>
      </c>
      <c r="Z17" s="1">
        <f t="shared" si="22"/>
        <v>796997.40497628797</v>
      </c>
      <c r="AA17" s="1">
        <f t="shared" si="22"/>
        <v>856615.91768888175</v>
      </c>
      <c r="AB17" s="1">
        <f t="shared" si="22"/>
        <v>816299.09229715937</v>
      </c>
      <c r="AC17" s="1">
        <f t="shared" si="22"/>
        <v>859467.52167067397</v>
      </c>
      <c r="AD17" s="1">
        <f t="shared" si="22"/>
        <v>870978.59219229093</v>
      </c>
      <c r="AE17" s="1">
        <f t="shared" si="22"/>
        <v>840933.89415505121</v>
      </c>
      <c r="AF17" s="1">
        <f t="shared" si="22"/>
        <v>918787.06088436325</v>
      </c>
      <c r="AG17" s="1">
        <f t="shared" si="22"/>
        <v>781203.34238804574</v>
      </c>
      <c r="AH17" s="1">
        <f t="shared" si="22"/>
        <v>822159.91283973993</v>
      </c>
      <c r="AI17" s="1">
        <f t="shared" si="22"/>
        <v>925521.67059376289</v>
      </c>
      <c r="AJ17" s="1">
        <f t="shared" si="22"/>
        <v>965054.16050585313</v>
      </c>
      <c r="AK17" s="1">
        <f t="shared" ref="AK17:AY17" si="23">SUM(AK14:AK16)</f>
        <v>1037870.7571564256</v>
      </c>
      <c r="AL17" s="1">
        <f t="shared" si="23"/>
        <v>799007.02917211317</v>
      </c>
      <c r="AM17" s="1">
        <f t="shared" si="23"/>
        <v>888203.07604605623</v>
      </c>
      <c r="AN17" s="1">
        <f t="shared" si="23"/>
        <v>852510.45820587524</v>
      </c>
      <c r="AO17" s="1">
        <f t="shared" si="23"/>
        <v>1001230.7427658951</v>
      </c>
      <c r="AP17" s="4">
        <f t="shared" si="23"/>
        <v>841733.08002288186</v>
      </c>
      <c r="AQ17" s="4">
        <f t="shared" si="23"/>
        <v>953116.86348355433</v>
      </c>
      <c r="AR17" s="4">
        <f t="shared" si="23"/>
        <v>847785.07901163842</v>
      </c>
      <c r="AS17" s="1">
        <f t="shared" si="23"/>
        <v>891447.81938602705</v>
      </c>
      <c r="AT17" s="1">
        <f t="shared" si="23"/>
        <v>947254.10036286165</v>
      </c>
      <c r="AU17" s="1">
        <f t="shared" si="23"/>
        <v>854991.77125205705</v>
      </c>
      <c r="AV17" s="1">
        <f t="shared" si="23"/>
        <v>917788.38826171053</v>
      </c>
      <c r="AW17" s="1">
        <f t="shared" si="23"/>
        <v>768571.19558084384</v>
      </c>
      <c r="AX17" s="1">
        <f t="shared" si="23"/>
        <v>866597.43488297821</v>
      </c>
      <c r="AY17" s="1">
        <f t="shared" si="23"/>
        <v>931278.48592055286</v>
      </c>
      <c r="AZ17" s="1">
        <f>SUM(AZ14:AZ16)</f>
        <v>934281.14505018597</v>
      </c>
      <c r="BA17" s="1">
        <f>SUM(BA14:BA16)</f>
        <v>1014582.1129799762</v>
      </c>
      <c r="BB17" s="1">
        <f>SUM(BB14:BB16)</f>
        <v>931346.44165991573</v>
      </c>
      <c r="BC17" s="1">
        <f>SUM(BC14:BC16)</f>
        <v>969278.50197112106</v>
      </c>
      <c r="BD17" s="1">
        <f>SUM(BD14:BD16)</f>
        <v>1119832.9725928712</v>
      </c>
      <c r="BE17" s="1">
        <f t="shared" ref="BE17:BI17" si="24">SUM(BE14:BE16)</f>
        <v>834520.59597989824</v>
      </c>
      <c r="BF17" s="1">
        <f t="shared" si="24"/>
        <v>912415.44851340388</v>
      </c>
      <c r="BG17" s="1">
        <f t="shared" si="24"/>
        <v>1049098.1187100525</v>
      </c>
      <c r="BH17" s="1">
        <f t="shared" si="24"/>
        <v>1154041.6649156951</v>
      </c>
      <c r="BI17" s="1">
        <f t="shared" si="24"/>
        <v>4044.5011709601877</v>
      </c>
    </row>
    <row r="18" spans="1:65" x14ac:dyDescent="0.2">
      <c r="D18" s="36" t="s">
        <v>14</v>
      </c>
      <c r="F18" s="58" t="s">
        <v>9</v>
      </c>
      <c r="G18" s="1">
        <f t="shared" ref="G18:AL18" si="25">G49+G97+G147+G168+G185+G203+G289</f>
        <v>368476.84763569641</v>
      </c>
      <c r="H18" s="1">
        <f t="shared" si="25"/>
        <v>355570.70855994039</v>
      </c>
      <c r="I18" s="1">
        <f t="shared" si="25"/>
        <v>348700.54410506255</v>
      </c>
      <c r="J18" s="1">
        <f t="shared" si="25"/>
        <v>416279.66397155239</v>
      </c>
      <c r="K18" s="1">
        <f t="shared" si="25"/>
        <v>329915.69712694077</v>
      </c>
      <c r="L18" s="1">
        <f t="shared" si="25"/>
        <v>324537.51392925467</v>
      </c>
      <c r="M18" s="1">
        <f t="shared" si="25"/>
        <v>231496.9135922555</v>
      </c>
      <c r="N18" s="1">
        <f t="shared" si="25"/>
        <v>357694.55571565562</v>
      </c>
      <c r="O18" s="1">
        <f t="shared" si="25"/>
        <v>359357.67991387605</v>
      </c>
      <c r="P18" s="1">
        <f t="shared" si="25"/>
        <v>357551.23671560007</v>
      </c>
      <c r="Q18" s="1">
        <f t="shared" si="25"/>
        <v>345548.47419619694</v>
      </c>
      <c r="R18" s="1">
        <f t="shared" si="25"/>
        <v>335795.03164763562</v>
      </c>
      <c r="S18" s="1">
        <f t="shared" si="25"/>
        <v>351751.71355413651</v>
      </c>
      <c r="T18" s="1">
        <f t="shared" si="25"/>
        <v>317921.86041733599</v>
      </c>
      <c r="U18" s="1">
        <f t="shared" si="25"/>
        <v>345158.68590819364</v>
      </c>
      <c r="V18" s="1">
        <f t="shared" si="25"/>
        <v>470188.3457273508</v>
      </c>
      <c r="W18" s="1">
        <f t="shared" si="25"/>
        <v>474600.98248365615</v>
      </c>
      <c r="X18" s="1">
        <f t="shared" si="25"/>
        <v>557014.40120011638</v>
      </c>
      <c r="Y18" s="1">
        <f t="shared" si="25"/>
        <v>474450.31970592006</v>
      </c>
      <c r="Z18" s="1">
        <f t="shared" si="25"/>
        <v>515588.11126287765</v>
      </c>
      <c r="AA18" s="1">
        <f t="shared" si="25"/>
        <v>550433.49212442851</v>
      </c>
      <c r="AB18" s="1">
        <f t="shared" si="25"/>
        <v>542889.96065177815</v>
      </c>
      <c r="AC18" s="1">
        <f t="shared" si="25"/>
        <v>499624.72814655711</v>
      </c>
      <c r="AD18" s="1">
        <f t="shared" si="25"/>
        <v>613003.48419449048</v>
      </c>
      <c r="AE18" s="1">
        <f t="shared" si="25"/>
        <v>426754.1130464914</v>
      </c>
      <c r="AF18" s="1">
        <f t="shared" si="25"/>
        <v>650609.13280912011</v>
      </c>
      <c r="AG18" s="1">
        <f t="shared" si="25"/>
        <v>546134.20630633156</v>
      </c>
      <c r="AH18" s="1">
        <f t="shared" si="25"/>
        <v>498077.87981770997</v>
      </c>
      <c r="AI18" s="1">
        <f t="shared" si="25"/>
        <v>649309.64928768971</v>
      </c>
      <c r="AJ18" s="1">
        <f t="shared" si="25"/>
        <v>600009.22437409847</v>
      </c>
      <c r="AK18" s="1">
        <f t="shared" si="25"/>
        <v>647764.79328925896</v>
      </c>
      <c r="AL18" s="1">
        <f t="shared" si="25"/>
        <v>524979.04782266391</v>
      </c>
      <c r="AM18" s="1">
        <f t="shared" ref="AM18:BI18" si="26">AM49+AM97+AM147+AM168+AM185+AM203+AM289</f>
        <v>570006.22955350042</v>
      </c>
      <c r="AN18" s="1">
        <f t="shared" si="26"/>
        <v>491694.05085782672</v>
      </c>
      <c r="AO18" s="1">
        <f t="shared" si="26"/>
        <v>607706.31092025479</v>
      </c>
      <c r="AP18" s="4">
        <f t="shared" si="26"/>
        <v>595677.69347527483</v>
      </c>
      <c r="AQ18" s="4">
        <f t="shared" si="26"/>
        <v>601425.15386814601</v>
      </c>
      <c r="AR18" s="4">
        <f t="shared" si="26"/>
        <v>587618.65472697723</v>
      </c>
      <c r="AS18" s="1">
        <f t="shared" si="26"/>
        <v>526661.40517659171</v>
      </c>
      <c r="AT18" s="1">
        <f t="shared" si="26"/>
        <v>678144.67562158999</v>
      </c>
      <c r="AU18" s="1">
        <f t="shared" si="26"/>
        <v>558016.98517206183</v>
      </c>
      <c r="AV18" s="1">
        <f t="shared" si="26"/>
        <v>609018.73543165205</v>
      </c>
      <c r="AW18" s="1">
        <f t="shared" si="26"/>
        <v>529640.78878654854</v>
      </c>
      <c r="AX18" s="1">
        <f t="shared" si="26"/>
        <v>582007.82394354418</v>
      </c>
      <c r="AY18" s="1">
        <f t="shared" si="26"/>
        <v>633737.41497533163</v>
      </c>
      <c r="AZ18" s="1">
        <f t="shared" si="26"/>
        <v>598841.8431660115</v>
      </c>
      <c r="BA18" s="1">
        <f t="shared" si="26"/>
        <v>652481.6820597914</v>
      </c>
      <c r="BB18" s="1">
        <f t="shared" si="26"/>
        <v>712195.86695600185</v>
      </c>
      <c r="BC18" s="1">
        <f t="shared" si="26"/>
        <v>650692.01945799147</v>
      </c>
      <c r="BD18" s="1">
        <f t="shared" si="26"/>
        <v>727252.58976589271</v>
      </c>
      <c r="BE18" s="1">
        <f t="shared" si="26"/>
        <v>590286.34006142721</v>
      </c>
      <c r="BF18" s="1">
        <f t="shared" si="26"/>
        <v>666370.15747856384</v>
      </c>
      <c r="BG18" s="1">
        <f t="shared" si="26"/>
        <v>589641.71006698848</v>
      </c>
      <c r="BH18" s="1">
        <f t="shared" si="26"/>
        <v>686758.69287669845</v>
      </c>
      <c r="BI18" s="1">
        <f t="shared" si="26"/>
        <v>2115.0359847669824</v>
      </c>
    </row>
    <row r="19" spans="1:65" x14ac:dyDescent="0.2">
      <c r="F19" s="5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3"/>
      <c r="AQ19" s="3"/>
      <c r="AR19" s="3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K19" s="61"/>
      <c r="BL19" s="61"/>
      <c r="BM19" s="61"/>
    </row>
    <row r="20" spans="1:65" x14ac:dyDescent="0.2">
      <c r="A20" s="62"/>
      <c r="B20" s="63"/>
      <c r="C20" s="63"/>
      <c r="D20" s="57"/>
      <c r="E20" s="57"/>
      <c r="F20" s="64" t="s">
        <v>61</v>
      </c>
      <c r="G20" s="5">
        <f>G8+G12+G13+G17+G18</f>
        <v>3190249.0561734</v>
      </c>
      <c r="H20" s="5">
        <f t="shared" ref="H20:AY20" si="27">H8+H12+H13+H17+H18</f>
        <v>3266197.5717206192</v>
      </c>
      <c r="I20" s="5">
        <f t="shared" si="27"/>
        <v>3101238.9872520179</v>
      </c>
      <c r="J20" s="5">
        <f t="shared" si="27"/>
        <v>3445770.8505956549</v>
      </c>
      <c r="K20" s="5">
        <f t="shared" si="27"/>
        <v>3244334.7477478082</v>
      </c>
      <c r="L20" s="5">
        <f t="shared" si="27"/>
        <v>3103380.0652762791</v>
      </c>
      <c r="M20" s="5">
        <f t="shared" si="27"/>
        <v>2562934.2277949397</v>
      </c>
      <c r="N20" s="5">
        <f t="shared" si="27"/>
        <v>3456110.4021990108</v>
      </c>
      <c r="O20" s="5">
        <f t="shared" si="27"/>
        <v>3421235.2642903645</v>
      </c>
      <c r="P20" s="5">
        <f t="shared" si="27"/>
        <v>3375615.8307607262</v>
      </c>
      <c r="Q20" s="5">
        <f t="shared" si="27"/>
        <v>3440368.3944378905</v>
      </c>
      <c r="R20" s="5">
        <f t="shared" si="27"/>
        <v>3461280.2770113312</v>
      </c>
      <c r="S20" s="5">
        <f t="shared" si="27"/>
        <v>3315068.7865217612</v>
      </c>
      <c r="T20" s="5">
        <f t="shared" si="27"/>
        <v>3238450.0903123356</v>
      </c>
      <c r="U20" s="5">
        <f t="shared" si="27"/>
        <v>3527615.5506655164</v>
      </c>
      <c r="V20" s="5">
        <f t="shared" si="27"/>
        <v>3487012.0863385489</v>
      </c>
      <c r="W20" s="5">
        <f t="shared" si="27"/>
        <v>3554629.2135835229</v>
      </c>
      <c r="X20" s="5">
        <f t="shared" si="27"/>
        <v>3977325.2615901325</v>
      </c>
      <c r="Y20" s="5">
        <f t="shared" si="27"/>
        <v>4053555.4900333658</v>
      </c>
      <c r="Z20" s="5">
        <f t="shared" si="27"/>
        <v>3839192.8435665336</v>
      </c>
      <c r="AA20" s="5">
        <f t="shared" si="27"/>
        <v>3638152.5931334845</v>
      </c>
      <c r="AB20" s="5">
        <f t="shared" si="27"/>
        <v>3346802.3243584032</v>
      </c>
      <c r="AC20" s="5">
        <f t="shared" si="27"/>
        <v>3514561.9968812768</v>
      </c>
      <c r="AD20" s="5">
        <f t="shared" si="27"/>
        <v>3834280.9995316206</v>
      </c>
      <c r="AE20" s="5">
        <f t="shared" si="27"/>
        <v>3276603.5912493174</v>
      </c>
      <c r="AF20" s="5">
        <f t="shared" si="27"/>
        <v>3779762.7930177795</v>
      </c>
      <c r="AG20" s="5">
        <f t="shared" si="27"/>
        <v>3326587.3389828131</v>
      </c>
      <c r="AH20" s="5">
        <f t="shared" si="27"/>
        <v>3483010.9694813085</v>
      </c>
      <c r="AI20" s="5">
        <f t="shared" si="27"/>
        <v>3762735.7220279025</v>
      </c>
      <c r="AJ20" s="5">
        <f t="shared" si="27"/>
        <v>4089903.5278800689</v>
      </c>
      <c r="AK20" s="5">
        <f t="shared" si="27"/>
        <v>4299609.9633648284</v>
      </c>
      <c r="AL20" s="5">
        <f t="shared" si="27"/>
        <v>3459002.7612624932</v>
      </c>
      <c r="AM20" s="5">
        <f t="shared" si="27"/>
        <v>3815411.5750924284</v>
      </c>
      <c r="AN20" s="5">
        <f t="shared" si="27"/>
        <v>3557793.9628722859</v>
      </c>
      <c r="AO20" s="5">
        <f t="shared" si="27"/>
        <v>3907501.2093573967</v>
      </c>
      <c r="AP20" s="6">
        <f t="shared" si="27"/>
        <v>3781950.1099056331</v>
      </c>
      <c r="AQ20" s="6">
        <f t="shared" si="27"/>
        <v>4016485.941952995</v>
      </c>
      <c r="AR20" s="6">
        <f t="shared" si="27"/>
        <v>3990958.4651993681</v>
      </c>
      <c r="AS20" s="5">
        <f t="shared" si="27"/>
        <v>3931876.710575175</v>
      </c>
      <c r="AT20" s="5">
        <f t="shared" si="27"/>
        <v>3869394.2710382277</v>
      </c>
      <c r="AU20" s="5">
        <f t="shared" si="27"/>
        <v>3871978.6918862695</v>
      </c>
      <c r="AV20" s="5">
        <f t="shared" si="27"/>
        <v>4107484.5173816276</v>
      </c>
      <c r="AW20" s="5">
        <f t="shared" si="27"/>
        <v>3139337.5677543767</v>
      </c>
      <c r="AX20" s="5">
        <f t="shared" si="27"/>
        <v>3569358.9460749142</v>
      </c>
      <c r="AY20" s="5">
        <f t="shared" si="27"/>
        <v>3515678.6500290069</v>
      </c>
      <c r="AZ20" s="5">
        <f>AZ8+AZ12+AZ13+AZ17+AZ18</f>
        <v>3839960.002958294</v>
      </c>
      <c r="BA20" s="5">
        <f>BA8+BA12+BA13+BA17+BA18</f>
        <v>4196900.8588814121</v>
      </c>
      <c r="BB20" s="5">
        <f>BB8+BB12+BB13+BB17+BB18</f>
        <v>4088544.713245417</v>
      </c>
      <c r="BC20" s="5">
        <f>BC8+BC12+BC13+BC17+BC18</f>
        <v>4163249.4875254789</v>
      </c>
      <c r="BD20" s="5">
        <f>BD8+BD12+BD13+BD17+BD18</f>
        <v>4404823.9772158237</v>
      </c>
      <c r="BE20" s="5">
        <f t="shared" ref="BE20:BI20" si="28">BE8+BE12+BE13+BE17+BE18</f>
        <v>3594598.3955561407</v>
      </c>
      <c r="BF20" s="5">
        <f t="shared" si="28"/>
        <v>3783803.2842726819</v>
      </c>
      <c r="BG20" s="5">
        <f t="shared" si="28"/>
        <v>4377141.9537588563</v>
      </c>
      <c r="BH20" s="5">
        <f t="shared" si="28"/>
        <v>4115920.6101258071</v>
      </c>
      <c r="BI20" s="5">
        <f t="shared" si="28"/>
        <v>8447.856487746154</v>
      </c>
      <c r="BK20" s="52">
        <f>AVERAGE(AY20:BH20)</f>
        <v>4008062.1933568916</v>
      </c>
      <c r="BL20" s="53">
        <f>AVERAGE(AO20:BH20)</f>
        <v>3913347.4182347455</v>
      </c>
      <c r="BM20" s="53">
        <f>AVERAGE(AE20:BH20)</f>
        <v>3837245.6856642044</v>
      </c>
    </row>
    <row r="21" spans="1:65" x14ac:dyDescent="0.2">
      <c r="B21" s="37"/>
      <c r="C21" s="54"/>
      <c r="E21" s="54"/>
      <c r="F21" s="54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</row>
    <row r="22" spans="1:65" x14ac:dyDescent="0.2">
      <c r="A22" s="65"/>
      <c r="B22" s="37"/>
      <c r="C22" s="38" t="s">
        <v>62</v>
      </c>
      <c r="G22" s="37">
        <f t="shared" ref="G22:AL22" si="29">G37+G53+G69+G101+G117+G155+G173+G189+G208+G228</f>
        <v>3190249.0561734</v>
      </c>
      <c r="H22" s="37">
        <f t="shared" si="29"/>
        <v>3266197.5717206183</v>
      </c>
      <c r="I22" s="37">
        <f t="shared" si="29"/>
        <v>3101238.9872520175</v>
      </c>
      <c r="J22" s="37">
        <f t="shared" si="29"/>
        <v>3445770.8505956554</v>
      </c>
      <c r="K22" s="37">
        <f t="shared" si="29"/>
        <v>3244334.7477478078</v>
      </c>
      <c r="L22" s="37">
        <f t="shared" si="29"/>
        <v>3103380.0652762782</v>
      </c>
      <c r="M22" s="37">
        <f t="shared" si="29"/>
        <v>2562934.2277949397</v>
      </c>
      <c r="N22" s="37">
        <f t="shared" si="29"/>
        <v>3456110.4021990104</v>
      </c>
      <c r="O22" s="37">
        <f t="shared" si="29"/>
        <v>3421235.2642903635</v>
      </c>
      <c r="P22" s="37">
        <f t="shared" si="29"/>
        <v>3375615.8307607262</v>
      </c>
      <c r="Q22" s="37">
        <f t="shared" si="29"/>
        <v>3440368.3944378905</v>
      </c>
      <c r="R22" s="37">
        <f t="shared" si="29"/>
        <v>3461280.2770113302</v>
      </c>
      <c r="S22" s="37">
        <f t="shared" si="29"/>
        <v>3315068.7865217607</v>
      </c>
      <c r="T22" s="37">
        <f t="shared" si="29"/>
        <v>3238450.0903123366</v>
      </c>
      <c r="U22" s="37">
        <f t="shared" si="29"/>
        <v>3527615.5506655164</v>
      </c>
      <c r="V22" s="37">
        <f t="shared" si="29"/>
        <v>3487012.0863385489</v>
      </c>
      <c r="W22" s="37">
        <f t="shared" si="29"/>
        <v>3554629.2135835234</v>
      </c>
      <c r="X22" s="37">
        <f t="shared" si="29"/>
        <v>3977325.2615901316</v>
      </c>
      <c r="Y22" s="37">
        <f t="shared" si="29"/>
        <v>4053555.4900333663</v>
      </c>
      <c r="Z22" s="37">
        <f t="shared" si="29"/>
        <v>3839192.8435665336</v>
      </c>
      <c r="AA22" s="37">
        <f t="shared" si="29"/>
        <v>3638152.5931334831</v>
      </c>
      <c r="AB22" s="37">
        <f t="shared" si="29"/>
        <v>3346802.3243584028</v>
      </c>
      <c r="AC22" s="37">
        <f t="shared" si="29"/>
        <v>3514561.9968812759</v>
      </c>
      <c r="AD22" s="37">
        <f t="shared" si="29"/>
        <v>3834280.9995316202</v>
      </c>
      <c r="AE22" s="37">
        <f t="shared" si="29"/>
        <v>3276603.5912493155</v>
      </c>
      <c r="AF22" s="37">
        <f t="shared" si="29"/>
        <v>3779762.793017779</v>
      </c>
      <c r="AG22" s="37">
        <f t="shared" si="29"/>
        <v>3326587.3389828126</v>
      </c>
      <c r="AH22" s="37">
        <f t="shared" si="29"/>
        <v>3483010.969481308</v>
      </c>
      <c r="AI22" s="37">
        <f t="shared" si="29"/>
        <v>3762735.7220279025</v>
      </c>
      <c r="AJ22" s="37">
        <f t="shared" si="29"/>
        <v>4089903.5278800689</v>
      </c>
      <c r="AK22" s="37">
        <f t="shared" si="29"/>
        <v>4299609.9633648284</v>
      </c>
      <c r="AL22" s="37">
        <f t="shared" si="29"/>
        <v>3459002.7612624932</v>
      </c>
      <c r="AM22" s="37">
        <f t="shared" ref="AM22:BI22" si="30">AM37+AM53+AM69+AM101+AM117+AM155+AM173+AM189+AM208+AM228</f>
        <v>3815411.5750924279</v>
      </c>
      <c r="AN22" s="37">
        <f t="shared" si="30"/>
        <v>3557793.9628722859</v>
      </c>
      <c r="AO22" s="37">
        <f t="shared" si="30"/>
        <v>3907501.2093573976</v>
      </c>
      <c r="AP22" s="37">
        <f t="shared" si="30"/>
        <v>3781950.1099056331</v>
      </c>
      <c r="AQ22" s="37">
        <f t="shared" si="30"/>
        <v>4016485.941952995</v>
      </c>
      <c r="AR22" s="37">
        <f t="shared" si="30"/>
        <v>3990958.4651993667</v>
      </c>
      <c r="AS22" s="37">
        <f t="shared" si="30"/>
        <v>3931876.7105751745</v>
      </c>
      <c r="AT22" s="37">
        <f t="shared" si="30"/>
        <v>3869394.2710382282</v>
      </c>
      <c r="AU22" s="37">
        <f t="shared" si="30"/>
        <v>3871978.6918862695</v>
      </c>
      <c r="AV22" s="37">
        <f t="shared" si="30"/>
        <v>4107484.517381628</v>
      </c>
      <c r="AW22" s="37">
        <f t="shared" si="30"/>
        <v>3139337.5677543767</v>
      </c>
      <c r="AX22" s="37">
        <f t="shared" si="30"/>
        <v>3569358.9460749151</v>
      </c>
      <c r="AY22" s="37">
        <f t="shared" si="30"/>
        <v>3515678.6500290069</v>
      </c>
      <c r="AZ22" s="37">
        <f t="shared" si="30"/>
        <v>3839960.0029582945</v>
      </c>
      <c r="BA22" s="37">
        <f t="shared" si="30"/>
        <v>4196900.8588814139</v>
      </c>
      <c r="BB22" s="37">
        <f t="shared" si="30"/>
        <v>4088544.7132454175</v>
      </c>
      <c r="BC22" s="37">
        <f t="shared" si="30"/>
        <v>4163249.4875254785</v>
      </c>
      <c r="BD22" s="37">
        <f t="shared" si="30"/>
        <v>4404823.9772158256</v>
      </c>
      <c r="BE22" s="37">
        <f t="shared" si="30"/>
        <v>3594598.3955561412</v>
      </c>
      <c r="BF22" s="37">
        <f t="shared" si="30"/>
        <v>3783803.2842726829</v>
      </c>
      <c r="BG22" s="37">
        <f t="shared" si="30"/>
        <v>4377141.9537588572</v>
      </c>
      <c r="BH22" s="37">
        <f>BH37+BH53+BH69+BH101+BH117+BH155+BH173+BH189+BH208+BH228</f>
        <v>4115920.6101258062</v>
      </c>
      <c r="BI22" s="37">
        <f t="shared" si="30"/>
        <v>8447.856487746154</v>
      </c>
      <c r="BK22" s="61"/>
      <c r="BL22" s="61"/>
      <c r="BM22" s="61"/>
    </row>
    <row r="23" spans="1:65" x14ac:dyDescent="0.2">
      <c r="A23" s="65"/>
      <c r="C23" s="38" t="s">
        <v>65</v>
      </c>
      <c r="G23" s="37">
        <f>G153</f>
        <v>468318.3828666</v>
      </c>
      <c r="H23" s="37">
        <f t="shared" ref="H23:U23" si="31">H153</f>
        <v>473502.17856020003</v>
      </c>
      <c r="I23" s="37">
        <f t="shared" si="31"/>
        <v>535329.26604790008</v>
      </c>
      <c r="J23" s="37">
        <f t="shared" si="31"/>
        <v>615367.31007839995</v>
      </c>
      <c r="K23" s="37">
        <f t="shared" si="31"/>
        <v>642838.4152403</v>
      </c>
      <c r="L23" s="37">
        <f t="shared" si="31"/>
        <v>649790.41196079995</v>
      </c>
      <c r="M23" s="37">
        <f t="shared" si="31"/>
        <v>558020.5071244</v>
      </c>
      <c r="N23" s="37">
        <f t="shared" si="31"/>
        <v>544966.29366350011</v>
      </c>
      <c r="O23" s="37">
        <f t="shared" si="31"/>
        <v>648778.10831889999</v>
      </c>
      <c r="P23" s="37">
        <f t="shared" si="31"/>
        <v>722116.50055719994</v>
      </c>
      <c r="Q23" s="37">
        <f t="shared" si="31"/>
        <v>674783.36431700003</v>
      </c>
      <c r="R23" s="37">
        <f t="shared" si="31"/>
        <v>700431.98352939996</v>
      </c>
      <c r="S23" s="37">
        <f t="shared" si="31"/>
        <v>770999.05669349991</v>
      </c>
      <c r="T23" s="37">
        <f t="shared" si="31"/>
        <v>749165.57555559999</v>
      </c>
      <c r="U23" s="37">
        <f t="shared" si="31"/>
        <v>736815.86633249989</v>
      </c>
      <c r="V23" s="37">
        <f>V153</f>
        <v>739607.33433129999</v>
      </c>
      <c r="W23" s="37">
        <f t="shared" ref="W23:AE23" si="32">W153</f>
        <v>739215.13576450001</v>
      </c>
      <c r="X23" s="37">
        <f t="shared" si="32"/>
        <v>720298.25673740008</v>
      </c>
      <c r="Y23" s="37">
        <f t="shared" si="32"/>
        <v>658856.31206420006</v>
      </c>
      <c r="Z23" s="37">
        <f t="shared" si="32"/>
        <v>569894.65985439997</v>
      </c>
      <c r="AA23" s="37">
        <f t="shared" si="32"/>
        <v>533435.65515260003</v>
      </c>
      <c r="AB23" s="37">
        <f t="shared" si="32"/>
        <v>513718.37906540011</v>
      </c>
      <c r="AC23" s="37">
        <f t="shared" si="32"/>
        <v>606263.48136650003</v>
      </c>
      <c r="AD23" s="37">
        <f t="shared" si="32"/>
        <v>612248.07777189999</v>
      </c>
      <c r="AE23" s="37">
        <f t="shared" si="32"/>
        <v>685636.35155030014</v>
      </c>
      <c r="AF23" s="37">
        <f>AF153</f>
        <v>700655.06417769997</v>
      </c>
      <c r="AG23" s="37">
        <f>AG153</f>
        <v>719313.56454960001</v>
      </c>
      <c r="AH23" s="37">
        <f>AH153</f>
        <v>731206.06727550004</v>
      </c>
      <c r="AI23" s="37">
        <f>AI153</f>
        <v>730123.99822350009</v>
      </c>
      <c r="AJ23" s="37">
        <f>AJ153</f>
        <v>689822.10314370005</v>
      </c>
      <c r="AK23" s="37">
        <f t="shared" ref="AK23:AY23" si="33">AK153</f>
        <v>640771.17886620003</v>
      </c>
      <c r="AL23" s="37">
        <f t="shared" si="33"/>
        <v>532402.09312770003</v>
      </c>
      <c r="AM23" s="37">
        <f t="shared" si="33"/>
        <v>452039.62837729999</v>
      </c>
      <c r="AN23" s="37">
        <f t="shared" si="33"/>
        <v>382542.05217699998</v>
      </c>
      <c r="AO23" s="37">
        <f t="shared" si="33"/>
        <v>427521.33825839998</v>
      </c>
      <c r="AP23" s="37">
        <f t="shared" si="33"/>
        <v>451849.06452950003</v>
      </c>
      <c r="AQ23" s="37">
        <f t="shared" si="33"/>
        <v>453004.14053170005</v>
      </c>
      <c r="AR23" s="37">
        <f t="shared" si="33"/>
        <v>494846.16840670002</v>
      </c>
      <c r="AS23" s="37">
        <f t="shared" si="33"/>
        <v>533125.89124350005</v>
      </c>
      <c r="AT23" s="37">
        <f t="shared" si="33"/>
        <v>531051.63395319995</v>
      </c>
      <c r="AU23" s="37">
        <f t="shared" si="33"/>
        <v>569892.98136470001</v>
      </c>
      <c r="AV23" s="37">
        <f t="shared" si="33"/>
        <v>517478.00106699998</v>
      </c>
      <c r="AW23" s="37">
        <f t="shared" si="33"/>
        <v>423840.32360080001</v>
      </c>
      <c r="AX23" s="37">
        <f t="shared" si="33"/>
        <v>442647.63449219998</v>
      </c>
      <c r="AY23" s="37">
        <f t="shared" si="33"/>
        <v>460771.41263959993</v>
      </c>
      <c r="AZ23" s="37">
        <f>AZ153</f>
        <v>468651.37954780005</v>
      </c>
      <c r="BA23" s="37">
        <f>BA153</f>
        <v>512386.94184380001</v>
      </c>
      <c r="BB23" s="37">
        <f>BB153</f>
        <v>452226.62599550001</v>
      </c>
      <c r="BC23" s="37">
        <f>BC153</f>
        <v>460323.15507420001</v>
      </c>
      <c r="BD23" s="37">
        <f>BD153</f>
        <v>446433.25011590007</v>
      </c>
      <c r="BE23" s="37">
        <f t="shared" ref="BE23:BI23" si="34">BE153</f>
        <v>334206.28393540002</v>
      </c>
      <c r="BF23" s="37">
        <f t="shared" si="34"/>
        <v>267804.18436730001</v>
      </c>
      <c r="BG23" s="37">
        <f t="shared" si="34"/>
        <v>334907.5353015</v>
      </c>
      <c r="BH23" s="37">
        <f t="shared" si="34"/>
        <v>356576.7382807</v>
      </c>
      <c r="BI23" s="37">
        <f t="shared" si="34"/>
        <v>0</v>
      </c>
      <c r="BK23" s="52">
        <f>AVERAGE(AY23:BH23)</f>
        <v>409428.75071017008</v>
      </c>
      <c r="BL23" s="53">
        <f>AVERAGE(AO23:BH23)</f>
        <v>446977.23422747001</v>
      </c>
      <c r="BM23" s="53">
        <f>AVERAGE(AE23:BH23)</f>
        <v>506801.89286726335</v>
      </c>
    </row>
    <row r="24" spans="1:65" x14ac:dyDescent="0.2">
      <c r="A24" s="65"/>
      <c r="E24" s="7" t="s">
        <v>66</v>
      </c>
      <c r="G24" s="37">
        <f>[1]Jensen!G77</f>
        <v>68522.980209299989</v>
      </c>
      <c r="H24" s="37">
        <f>[1]Jensen!H77</f>
        <v>79090.965169200004</v>
      </c>
      <c r="I24" s="37">
        <f>[1]Jensen!I77</f>
        <v>77932.429718400002</v>
      </c>
      <c r="J24" s="37">
        <f>[1]Jensen!J77</f>
        <v>83468.445612899988</v>
      </c>
      <c r="K24" s="37">
        <f>[1]Jensen!K77</f>
        <v>83663.960000000006</v>
      </c>
      <c r="L24" s="37">
        <f>[1]Jensen!L77</f>
        <v>83639.962840000007</v>
      </c>
      <c r="M24" s="37">
        <f>[1]Jensen!M77</f>
        <v>62882.557394300005</v>
      </c>
      <c r="N24" s="37">
        <f>[1]Jensen!N77</f>
        <v>66715.94</v>
      </c>
      <c r="O24" s="37">
        <f>[1]Jensen!O77</f>
        <v>67120.305934599994</v>
      </c>
      <c r="P24" s="37">
        <f>[1]Jensen!P77</f>
        <v>72310.5761413</v>
      </c>
      <c r="Q24" s="37">
        <f>[1]Jensen!Q77</f>
        <v>74000.529999999984</v>
      </c>
      <c r="R24" s="37">
        <f>[1]Jensen!R77</f>
        <v>78299.060000000012</v>
      </c>
      <c r="S24" s="37">
        <f>[1]Jensen!S77</f>
        <v>85653.74</v>
      </c>
      <c r="T24" s="37">
        <f>[1]Jensen!T77</f>
        <v>84057.353605000026</v>
      </c>
      <c r="U24" s="37">
        <f>[1]Jensen!U77</f>
        <v>80358.373317599995</v>
      </c>
      <c r="V24" s="37">
        <f>[1]Jensen!V77</f>
        <v>81238.521433699992</v>
      </c>
      <c r="W24" s="37">
        <f>[1]Jensen!W77</f>
        <v>81896.630304899998</v>
      </c>
      <c r="X24" s="37">
        <f>[1]Jensen!X77</f>
        <v>77191.280799600005</v>
      </c>
      <c r="Y24" s="37">
        <f>[1]Jensen!Y77</f>
        <v>73515.778834100012</v>
      </c>
      <c r="Z24" s="37">
        <f>[1]Jensen!Z77</f>
        <v>75352.45</v>
      </c>
      <c r="AA24" s="37">
        <f>[1]Jensen!AA77</f>
        <v>80305.48</v>
      </c>
      <c r="AB24" s="37">
        <f>[1]Jensen!AB77</f>
        <v>78487.469999999987</v>
      </c>
      <c r="AC24" s="37">
        <f>[1]Jensen!AC77</f>
        <v>80460.560000000012</v>
      </c>
      <c r="AD24" s="37">
        <f>[1]Jensen!AD77</f>
        <v>75469.360000000015</v>
      </c>
      <c r="AE24" s="37">
        <f>[1]Jensen!AE77</f>
        <v>79318.720000000001</v>
      </c>
      <c r="AF24" s="37">
        <f>[1]Jensen!AF77</f>
        <v>79862.039999999994</v>
      </c>
      <c r="AG24" s="37">
        <f>[1]Jensen!AG77</f>
        <v>82608.28</v>
      </c>
      <c r="AH24" s="37">
        <f>[1]Jensen!AH77</f>
        <v>82985.950000000012</v>
      </c>
      <c r="AI24" s="37">
        <f>[1]Jensen!AI77</f>
        <v>81236.19</v>
      </c>
      <c r="AJ24" s="37">
        <f>[1]Jensen!AJ77</f>
        <v>76162.739999999991</v>
      </c>
      <c r="AK24" s="37">
        <f>[1]Jensen!AK77</f>
        <v>74448.849999999991</v>
      </c>
      <c r="AL24" s="37">
        <f>[1]Jensen!AL77</f>
        <v>69798.649999999994</v>
      </c>
      <c r="AM24" s="37">
        <f>[1]Jensen!AM77</f>
        <v>68206.48000000001</v>
      </c>
      <c r="AN24" s="37">
        <f>[1]Jensen!AN77</f>
        <v>68248.25</v>
      </c>
      <c r="AO24" s="37">
        <f>[1]Jensen!AO77</f>
        <v>76418.17</v>
      </c>
      <c r="AP24" s="37">
        <f>[1]Jensen!AP77</f>
        <v>76466.943103999991</v>
      </c>
      <c r="AQ24" s="37">
        <f>[1]Jensen!AQ77</f>
        <v>76574.044119999991</v>
      </c>
      <c r="AR24" s="37">
        <f>[1]Jensen!AR77</f>
        <v>75330.68254400001</v>
      </c>
      <c r="AS24" s="37">
        <f>[1]Jensen!AS77</f>
        <v>79668.294232</v>
      </c>
      <c r="AT24" s="37">
        <f>[1]Jensen!AT77</f>
        <v>78410.632888000007</v>
      </c>
      <c r="AU24" s="37">
        <f>[1]Jensen!AU77</f>
        <v>81408.56055200001</v>
      </c>
      <c r="AV24" s="37">
        <f>[1]Jensen!AV77</f>
        <v>76648.090736000013</v>
      </c>
      <c r="AW24" s="37">
        <f>[1]Jensen!AW77</f>
        <v>72629.083268000002</v>
      </c>
      <c r="AX24" s="37">
        <f>[1]Jensen!AX77</f>
        <v>78259.321041000003</v>
      </c>
      <c r="AY24" s="37">
        <f>[1]Jensen!AY77</f>
        <v>81778.459663999995</v>
      </c>
      <c r="AZ24" s="37">
        <f>[1]Jensen!AZ77</f>
        <v>79654.804692999998</v>
      </c>
      <c r="BA24" s="37">
        <f>[1]Jensen!BA77</f>
        <v>81524.218152000001</v>
      </c>
      <c r="BB24" s="37">
        <f>[1]Jensen!BB77</f>
        <v>81750.84797599999</v>
      </c>
      <c r="BC24" s="37">
        <f>[1]Jensen!BC77</f>
        <v>81814.885310999991</v>
      </c>
      <c r="BD24" s="37">
        <f>[1]Jensen!BD77</f>
        <v>79029.834727999987</v>
      </c>
      <c r="BE24" s="37">
        <f>[1]Jensen!BE77</f>
        <v>75804.682559999987</v>
      </c>
      <c r="BF24" s="37">
        <f>[1]Jensen!BF77</f>
        <v>69100.628851000001</v>
      </c>
      <c r="BG24" s="37">
        <f>[1]Jensen!BG77</f>
        <v>76462.828869999998</v>
      </c>
      <c r="BH24" s="37">
        <f>[1]Jensen!BH77</f>
        <v>76940.47393599998</v>
      </c>
      <c r="BI24" s="37">
        <f>[1]Jensen!BI77</f>
        <v>0</v>
      </c>
    </row>
    <row r="25" spans="1:65" x14ac:dyDescent="0.2">
      <c r="A25" s="65"/>
      <c r="E25" s="7" t="s">
        <v>67</v>
      </c>
      <c r="G25" s="37">
        <f>'[1]CP-4'!G56</f>
        <v>7296.5433605999997</v>
      </c>
      <c r="H25" s="37">
        <f>'[1]CP-4'!H56</f>
        <v>7154.8731065000002</v>
      </c>
      <c r="I25" s="37">
        <f>'[1]CP-4'!I56</f>
        <v>8028.2285927000003</v>
      </c>
      <c r="J25" s="37">
        <f>'[1]CP-4'!J56</f>
        <v>7586.3750419999997</v>
      </c>
      <c r="K25" s="37">
        <f>'[1]CP-4'!K56</f>
        <v>7359.64</v>
      </c>
      <c r="L25" s="37">
        <f>'[1]CP-4'!L56</f>
        <v>7980.1567069000002</v>
      </c>
      <c r="M25" s="37">
        <f>'[1]CP-4'!M56</f>
        <v>5728.5448891999995</v>
      </c>
      <c r="N25" s="37">
        <f>'[1]CP-4'!N56</f>
        <v>7871.23</v>
      </c>
      <c r="O25" s="37">
        <f>'[1]CP-4'!O56</f>
        <v>8040.1500000000024</v>
      </c>
      <c r="P25" s="37">
        <f>'[1]CP-4'!P56</f>
        <v>8314.15</v>
      </c>
      <c r="Q25" s="37">
        <f>'[1]CP-4'!Q56</f>
        <v>6763.39</v>
      </c>
      <c r="R25" s="37">
        <f>'[1]CP-4'!R56</f>
        <v>7569.9500000000007</v>
      </c>
      <c r="S25" s="37">
        <f>'[1]CP-4'!S56</f>
        <v>8583.43</v>
      </c>
      <c r="T25" s="37">
        <f>'[1]CP-4'!T56</f>
        <v>8256.0191593</v>
      </c>
      <c r="U25" s="37">
        <f>'[1]CP-4'!U56</f>
        <v>8373.0641907000008</v>
      </c>
      <c r="V25" s="37">
        <f>'[1]CP-4'!V56</f>
        <v>8304.2800000000007</v>
      </c>
      <c r="W25" s="37">
        <f>'[1]CP-4'!W56</f>
        <v>8278.5806123000002</v>
      </c>
      <c r="X25" s="37">
        <f>'[1]CP-4'!X56</f>
        <v>7205.8398590000006</v>
      </c>
      <c r="Y25" s="37">
        <f>'[1]CP-4'!Y56</f>
        <v>8216.7975167999994</v>
      </c>
      <c r="Z25" s="37">
        <f>'[1]CP-4'!Z56</f>
        <v>8361.5988754000009</v>
      </c>
      <c r="AA25" s="37">
        <f>'[1]CP-4'!AA56</f>
        <v>9008</v>
      </c>
      <c r="AB25" s="37">
        <f>'[1]CP-4'!AB56</f>
        <v>8354.68</v>
      </c>
      <c r="AC25" s="37">
        <f>'[1]CP-4'!AC56</f>
        <v>8545.9500000000007</v>
      </c>
      <c r="AD25" s="37">
        <f>'[1]CP-4'!AD56</f>
        <v>8524.7199999999993</v>
      </c>
      <c r="AE25" s="37">
        <f>'[1]CP-4'!AE56</f>
        <v>8569.19</v>
      </c>
      <c r="AF25" s="37">
        <f>'[1]CP-4'!AF56</f>
        <v>8707.5</v>
      </c>
      <c r="AG25" s="37">
        <f>'[1]CP-4'!AG56</f>
        <v>8391.9600000000009</v>
      </c>
      <c r="AH25" s="37">
        <f>'[1]CP-4'!AH56</f>
        <v>8179.7100000000009</v>
      </c>
      <c r="AI25" s="37">
        <f>'[1]CP-4'!AI56</f>
        <v>8748.6792466000006</v>
      </c>
      <c r="AJ25" s="37">
        <f>'[1]CP-4'!AJ56</f>
        <v>8408.94</v>
      </c>
      <c r="AK25" s="37">
        <f>'[1]CP-4'!AK56</f>
        <v>8101.8500000000013</v>
      </c>
      <c r="AL25" s="37">
        <f>'[1]CP-4'!AL56</f>
        <v>6507.18</v>
      </c>
      <c r="AM25" s="37">
        <f>'[1]CP-4'!AM56</f>
        <v>6361.0640479999993</v>
      </c>
      <c r="AN25" s="37">
        <f>'[1]CP-4'!AN56</f>
        <v>7778.1922880000002</v>
      </c>
      <c r="AO25" s="37">
        <f>'[1]CP-4'!AO56</f>
        <v>7786.1799999999994</v>
      </c>
      <c r="AP25" s="37">
        <f>'[1]CP-4'!AP56</f>
        <v>8817.3080919999993</v>
      </c>
      <c r="AQ25" s="37">
        <f>'[1]CP-4'!AQ56</f>
        <v>8654.2329239999999</v>
      </c>
      <c r="AR25" s="37">
        <f>'[1]CP-4'!AR56</f>
        <v>8159.8996699999989</v>
      </c>
      <c r="AS25" s="37">
        <f>'[1]CP-4'!AS56</f>
        <v>8801.158954999999</v>
      </c>
      <c r="AT25" s="37">
        <f>'[1]CP-4'!AT56</f>
        <v>8421.9858619999995</v>
      </c>
      <c r="AU25" s="37">
        <f>'[1]CP-4'!AU56</f>
        <v>8458.3041969999977</v>
      </c>
      <c r="AV25" s="37">
        <f>'[1]CP-4'!AV56</f>
        <v>7198.1609320000007</v>
      </c>
      <c r="AW25" s="37">
        <f>'[1]CP-4'!AW56</f>
        <v>6461.8807009999991</v>
      </c>
      <c r="AX25" s="37">
        <f>'[1]CP-4'!AX56</f>
        <v>8125.7901690000008</v>
      </c>
      <c r="AY25" s="37">
        <f>'[1]CP-4'!AY56</f>
        <v>8874.733925999999</v>
      </c>
      <c r="AZ25" s="37">
        <f>'[1]CP-4'!AZ56</f>
        <v>8638.1936299999998</v>
      </c>
      <c r="BA25" s="37">
        <f>'[1]CP-4'!BA56</f>
        <v>8877.1603339999983</v>
      </c>
      <c r="BB25" s="37">
        <f>'[1]CP-4'!BB56</f>
        <v>6897.7480750000004</v>
      </c>
      <c r="BC25" s="37">
        <f>'[1]CP-4'!BC56</f>
        <v>7890.0123380000005</v>
      </c>
      <c r="BD25" s="37">
        <f>'[1]CP-4'!BD56</f>
        <v>7733.972229</v>
      </c>
      <c r="BE25" s="37">
        <f>'[1]CP-4'!BE56</f>
        <v>6081.2675949999993</v>
      </c>
      <c r="BF25" s="37">
        <f>'[1]CP-4'!BF56</f>
        <v>5820.531457</v>
      </c>
      <c r="BG25" s="37">
        <f>'[1]CP-4'!BG56</f>
        <v>8046.8252650000004</v>
      </c>
      <c r="BH25" s="37">
        <f>'[1]CP-4'!BH56</f>
        <v>8114.703141</v>
      </c>
      <c r="BI25" s="37">
        <f>'[1]CP-4'!BI56</f>
        <v>0</v>
      </c>
    </row>
    <row r="26" spans="1:65" x14ac:dyDescent="0.2">
      <c r="A26" s="65"/>
      <c r="E26" s="7" t="s">
        <v>68</v>
      </c>
      <c r="G26" s="37">
        <f>'[1]CP-5'!G40</f>
        <v>848.05000000000007</v>
      </c>
      <c r="H26" s="37">
        <f>'[1]CP-5'!H40</f>
        <v>844.58299999999997</v>
      </c>
      <c r="I26" s="37">
        <f>'[1]CP-5'!I40</f>
        <v>843.06999999999994</v>
      </c>
      <c r="J26" s="37">
        <f>'[1]CP-5'!J40</f>
        <v>844.84</v>
      </c>
      <c r="K26" s="37">
        <f>'[1]CP-5'!K40</f>
        <v>831.0100000000001</v>
      </c>
      <c r="L26" s="37">
        <f>'[1]CP-5'!L40</f>
        <v>844.74</v>
      </c>
      <c r="M26" s="37">
        <f>'[1]CP-5'!M40</f>
        <v>831.64000000000021</v>
      </c>
      <c r="N26" s="37">
        <f>'[1]CP-5'!N40</f>
        <v>839.88999999999987</v>
      </c>
      <c r="O26" s="37">
        <f>'[1]CP-5'!O40</f>
        <v>839.83</v>
      </c>
      <c r="P26" s="37">
        <f>'[1]CP-5'!P40</f>
        <v>837.54</v>
      </c>
      <c r="Q26" s="37">
        <f>'[1]CP-5'!Q40</f>
        <v>838.9</v>
      </c>
      <c r="R26" s="37">
        <f>'[1]CP-5'!R40</f>
        <v>836.00000000000011</v>
      </c>
      <c r="S26" s="37">
        <f>'[1]CP-5'!S40</f>
        <v>841.81</v>
      </c>
      <c r="T26" s="37">
        <f>'[1]CP-5'!T40</f>
        <v>844.16000000000008</v>
      </c>
      <c r="U26" s="37">
        <f>'[1]CP-5'!U40</f>
        <v>841.82</v>
      </c>
      <c r="V26" s="37">
        <f>'[1]CP-5'!V40</f>
        <v>840.64</v>
      </c>
      <c r="W26" s="37">
        <f>'[1]CP-5'!W40</f>
        <v>838.53</v>
      </c>
      <c r="X26" s="37">
        <f>'[1]CP-5'!X40</f>
        <v>835.60999999999979</v>
      </c>
      <c r="Y26" s="37">
        <f>'[1]CP-5'!Y40</f>
        <v>831.55000000000018</v>
      </c>
      <c r="Z26" s="37">
        <f>'[1]CP-5'!Z40</f>
        <v>832.2399999999999</v>
      </c>
      <c r="AA26" s="37">
        <f>'[1]CP-5'!AA40</f>
        <v>831.44</v>
      </c>
      <c r="AB26" s="37">
        <f>'[1]CP-5'!AB40</f>
        <v>812.4</v>
      </c>
      <c r="AC26" s="37">
        <f>'[1]CP-5'!AC40</f>
        <v>832.35</v>
      </c>
      <c r="AD26" s="37">
        <f>'[1]CP-5'!AD40</f>
        <v>820.64</v>
      </c>
      <c r="AE26" s="37">
        <f>'[1]CP-5'!AE40</f>
        <v>825.11</v>
      </c>
      <c r="AF26" s="37">
        <f>'[1]CP-5'!AF40</f>
        <v>823.49</v>
      </c>
      <c r="AG26" s="37">
        <f>'[1]CP-5'!AG40</f>
        <v>822.81000000000017</v>
      </c>
      <c r="AH26" s="37">
        <f>'[1]CP-5'!AH40</f>
        <v>827.40000000000009</v>
      </c>
      <c r="AI26" s="37">
        <f>'[1]CP-5'!AI40</f>
        <v>824.93999999999994</v>
      </c>
      <c r="AJ26" s="37">
        <f>'[1]CP-5'!AJ40</f>
        <v>829.06999999999994</v>
      </c>
      <c r="AK26" s="37">
        <f>'[1]CP-5'!AK40</f>
        <v>819.46</v>
      </c>
      <c r="AL26" s="37">
        <f>'[1]CP-5'!AL40</f>
        <v>782.75</v>
      </c>
      <c r="AM26" s="37">
        <f>'[1]CP-5'!AM40</f>
        <v>823.12000000000012</v>
      </c>
      <c r="AN26" s="37">
        <f>'[1]CP-5'!AN40</f>
        <v>826.11000000000013</v>
      </c>
      <c r="AO26" s="37">
        <f>'[1]CP-5'!AO40</f>
        <v>821.99</v>
      </c>
      <c r="AP26" s="37">
        <f>'[1]CP-5'!AP40</f>
        <v>820.17620499999998</v>
      </c>
      <c r="AQ26" s="37">
        <f>'[1]CP-5'!AQ40</f>
        <v>824.26043700000014</v>
      </c>
      <c r="AR26" s="37">
        <f>'[1]CP-5'!AR40</f>
        <v>824.64443299999982</v>
      </c>
      <c r="AS26" s="37">
        <f>'[1]CP-5'!AS40</f>
        <v>820.03295200000002</v>
      </c>
      <c r="AT26" s="37">
        <f>'[1]CP-5'!AT40</f>
        <v>823.95798600000012</v>
      </c>
      <c r="AU26" s="37">
        <f>'[1]CP-5'!AU40</f>
        <v>830.42716399999995</v>
      </c>
      <c r="AV26" s="37">
        <f>'[1]CP-5'!AV40</f>
        <v>828.7793529999999</v>
      </c>
      <c r="AW26" s="37">
        <f>'[1]CP-5'!AW40</f>
        <v>819.10936300000003</v>
      </c>
      <c r="AX26" s="37">
        <f>'[1]CP-5'!AX40</f>
        <v>813.685068</v>
      </c>
      <c r="AY26" s="37">
        <f>'[1]CP-5'!AY40</f>
        <v>819.83739800000001</v>
      </c>
      <c r="AZ26" s="37">
        <f>'[1]CP-5'!AZ40</f>
        <v>816.66562699999997</v>
      </c>
      <c r="BA26" s="37">
        <f>'[1]CP-5'!BA40</f>
        <v>820.61017400000003</v>
      </c>
      <c r="BB26" s="37">
        <f>'[1]CP-5'!BB40</f>
        <v>816.76922600000012</v>
      </c>
      <c r="BC26" s="37">
        <f>'[1]CP-5'!BC40</f>
        <v>819.85742500000003</v>
      </c>
      <c r="BD26" s="37">
        <f>'[1]CP-5'!BD40</f>
        <v>809.83266999999989</v>
      </c>
      <c r="BE26" s="37">
        <f>'[1]CP-5'!BE40</f>
        <v>812.03370900000016</v>
      </c>
      <c r="BF26" s="37">
        <f>'[1]CP-5'!BF40</f>
        <v>819.42385000000002</v>
      </c>
      <c r="BG26" s="37">
        <f>'[1]CP-5'!BG40</f>
        <v>815.82632499999988</v>
      </c>
      <c r="BH26" s="37">
        <f>'[1]CP-5'!BH40</f>
        <v>820.39172499999984</v>
      </c>
      <c r="BI26" s="37">
        <f>'[1]CP-5'!BI40</f>
        <v>0</v>
      </c>
    </row>
    <row r="27" spans="1:65" x14ac:dyDescent="0.2">
      <c r="A27" s="65"/>
      <c r="E27" s="7" t="s">
        <v>69</v>
      </c>
      <c r="G27" s="37">
        <f>'[1]CP-20'!G29</f>
        <v>391650.8092967</v>
      </c>
      <c r="H27" s="37">
        <f>'[1]CP-20'!H29</f>
        <v>386411.7572845</v>
      </c>
      <c r="I27" s="37">
        <f>'[1]CP-20'!I29</f>
        <v>448525.53773680003</v>
      </c>
      <c r="J27" s="37">
        <f>'[1]CP-20'!J29</f>
        <v>523467.6494235</v>
      </c>
      <c r="K27" s="37">
        <f>'[1]CP-20'!K29</f>
        <v>550983.80524030002</v>
      </c>
      <c r="L27" s="37">
        <f>'[1]CP-20'!L29</f>
        <v>557325.55241389992</v>
      </c>
      <c r="M27" s="37">
        <f>'[1]CP-20'!M29</f>
        <v>488577.76484090002</v>
      </c>
      <c r="N27" s="37">
        <f>'[1]CP-20'!N29</f>
        <v>469539.23366350005</v>
      </c>
      <c r="O27" s="37">
        <f>'[1]CP-20'!O29</f>
        <v>572777.82238429994</v>
      </c>
      <c r="P27" s="37">
        <f>'[1]CP-20'!P29</f>
        <v>640654.23441589996</v>
      </c>
      <c r="Q27" s="37">
        <f>'[1]CP-20'!Q29</f>
        <v>593180.54431700008</v>
      </c>
      <c r="R27" s="37">
        <f>'[1]CP-20'!R29</f>
        <v>613726.97352939995</v>
      </c>
      <c r="S27" s="37">
        <f>'[1]CP-20'!S29</f>
        <v>675920.07669349993</v>
      </c>
      <c r="T27" s="37">
        <f>'[1]CP-20'!T29</f>
        <v>656008.04279129999</v>
      </c>
      <c r="U27" s="37">
        <f>'[1]CP-20'!U29</f>
        <v>647242.60882419988</v>
      </c>
      <c r="V27" s="37">
        <f>'[1]CP-20'!V29</f>
        <v>649223.89289759996</v>
      </c>
      <c r="W27" s="37">
        <f>'[1]CP-20'!W29</f>
        <v>648201.39484730002</v>
      </c>
      <c r="X27" s="37">
        <f>'[1]CP-20'!X29</f>
        <v>635065.52607880009</v>
      </c>
      <c r="Y27" s="37">
        <f>'[1]CP-20'!Y29</f>
        <v>576292.18571330002</v>
      </c>
      <c r="Z27" s="37">
        <f>'[1]CP-20'!Z29</f>
        <v>485348.370979</v>
      </c>
      <c r="AA27" s="37">
        <f>'[1]CP-20'!AA29</f>
        <v>443290.73515259998</v>
      </c>
      <c r="AB27" s="37">
        <f>'[1]CP-20'!AB29</f>
        <v>426063.82906540012</v>
      </c>
      <c r="AC27" s="37">
        <f>'[1]CP-20'!AC29</f>
        <v>516424.62136649998</v>
      </c>
      <c r="AD27" s="37">
        <f>'[1]CP-20'!AD29</f>
        <v>527433.35777190002</v>
      </c>
      <c r="AE27" s="37">
        <f>'[1]CP-20'!AE29</f>
        <v>596923.33155030012</v>
      </c>
      <c r="AF27" s="37">
        <f>'[1]CP-20'!AF29</f>
        <v>611262.03417769994</v>
      </c>
      <c r="AG27" s="37">
        <f>'[1]CP-20'!AG29</f>
        <v>627490.51454959996</v>
      </c>
      <c r="AH27" s="37">
        <f>'[1]CP-20'!AH29</f>
        <v>639213.00727549999</v>
      </c>
      <c r="AI27" s="37">
        <f>'[1]CP-20'!AI29</f>
        <v>639314.18897690007</v>
      </c>
      <c r="AJ27" s="37">
        <f>'[1]CP-20'!AJ29</f>
        <v>604421.35314370005</v>
      </c>
      <c r="AK27" s="37">
        <f>'[1]CP-20'!AK29</f>
        <v>557401.0188662</v>
      </c>
      <c r="AL27" s="37">
        <f>'[1]CP-20'!AL29</f>
        <v>455313.51312770002</v>
      </c>
      <c r="AM27" s="37">
        <f>'[1]CP-20'!AM29</f>
        <v>376648.96432929998</v>
      </c>
      <c r="AN27" s="37">
        <f>'[1]CP-20'!AN29</f>
        <v>305689.49988899997</v>
      </c>
      <c r="AO27" s="37">
        <f>'[1]CP-20'!AO29</f>
        <v>342494.99825840001</v>
      </c>
      <c r="AP27" s="37">
        <f>'[1]CP-20'!AP29</f>
        <v>365744.63712850004</v>
      </c>
      <c r="AQ27" s="37">
        <f>'[1]CP-20'!AQ29</f>
        <v>366951.60305070004</v>
      </c>
      <c r="AR27" s="37">
        <f>'[1]CP-20'!AR29</f>
        <v>410530.94175970001</v>
      </c>
      <c r="AS27" s="37">
        <f>'[1]CP-20'!AS29</f>
        <v>443836.40510450007</v>
      </c>
      <c r="AT27" s="37">
        <f>'[1]CP-20'!AT29</f>
        <v>443395.0572172</v>
      </c>
      <c r="AU27" s="37">
        <f>'[1]CP-20'!AU29</f>
        <v>479195.68945169996</v>
      </c>
      <c r="AV27" s="37">
        <f>'[1]CP-20'!AV29</f>
        <v>432802.97004599997</v>
      </c>
      <c r="AW27" s="37">
        <f>'[1]CP-20'!AW29</f>
        <v>343930.25026880001</v>
      </c>
      <c r="AX27" s="37">
        <f>'[1]CP-20'!AX29</f>
        <v>355448.83821419999</v>
      </c>
      <c r="AY27" s="37">
        <f>'[1]CP-20'!AY29</f>
        <v>369298.38165159995</v>
      </c>
      <c r="AZ27" s="37">
        <f>'[1]CP-20'!AZ29</f>
        <v>379541.71559780004</v>
      </c>
      <c r="BA27" s="37">
        <f>'[1]CP-20'!BA29</f>
        <v>421164.95318379998</v>
      </c>
      <c r="BB27" s="37">
        <f>'[1]CP-20'!BB29</f>
        <v>362761.26071850001</v>
      </c>
      <c r="BC27" s="37">
        <f>'[1]CP-20'!BC29</f>
        <v>369798.40000020002</v>
      </c>
      <c r="BD27" s="37">
        <f>'[1]CP-20'!BD29</f>
        <v>358859.61048890004</v>
      </c>
      <c r="BE27" s="37">
        <f>'[1]CP-20'!BE29</f>
        <v>251508.30007140004</v>
      </c>
      <c r="BF27" s="37">
        <f>'[1]CP-20'!BF29</f>
        <v>192063.6002093</v>
      </c>
      <c r="BG27" s="37">
        <f>'[1]CP-20'!BG29</f>
        <v>249582.05484149998</v>
      </c>
      <c r="BH27" s="37">
        <f>'[1]CP-20'!BH29</f>
        <v>270701.16947870003</v>
      </c>
      <c r="BI27" s="37">
        <f>'[1]CP-20'!BI29</f>
        <v>0</v>
      </c>
    </row>
    <row r="28" spans="1:65" x14ac:dyDescent="0.2">
      <c r="A28" s="65"/>
      <c r="C28" s="66" t="s">
        <v>63</v>
      </c>
      <c r="G28" s="37">
        <f>G22+G23</f>
        <v>3658567.4390400001</v>
      </c>
      <c r="H28" s="37">
        <f t="shared" ref="H28:BI28" si="35">H22+H23</f>
        <v>3739699.7502808184</v>
      </c>
      <c r="I28" s="37">
        <f t="shared" si="35"/>
        <v>3636568.2532999176</v>
      </c>
      <c r="J28" s="37">
        <f t="shared" si="35"/>
        <v>4061138.1606740551</v>
      </c>
      <c r="K28" s="37">
        <f t="shared" si="35"/>
        <v>3887173.1629881077</v>
      </c>
      <c r="L28" s="37">
        <f t="shared" si="35"/>
        <v>3753170.4772370784</v>
      </c>
      <c r="M28" s="37">
        <f t="shared" si="35"/>
        <v>3120954.7349193394</v>
      </c>
      <c r="N28" s="37">
        <f t="shared" si="35"/>
        <v>4001076.6958625102</v>
      </c>
      <c r="O28" s="37">
        <f t="shared" si="35"/>
        <v>4070013.3726092633</v>
      </c>
      <c r="P28" s="37">
        <f t="shared" si="35"/>
        <v>4097732.3313179263</v>
      </c>
      <c r="Q28" s="37">
        <f t="shared" si="35"/>
        <v>4115151.7587548904</v>
      </c>
      <c r="R28" s="37">
        <f t="shared" si="35"/>
        <v>4161712.2605407303</v>
      </c>
      <c r="S28" s="37">
        <f t="shared" si="35"/>
        <v>4086067.8432152607</v>
      </c>
      <c r="T28" s="37">
        <f t="shared" si="35"/>
        <v>3987615.6658679368</v>
      </c>
      <c r="U28" s="37">
        <f t="shared" si="35"/>
        <v>4264431.4169980166</v>
      </c>
      <c r="V28" s="37">
        <f t="shared" si="35"/>
        <v>4226619.420669849</v>
      </c>
      <c r="W28" s="37">
        <f t="shared" si="35"/>
        <v>4293844.3493480235</v>
      </c>
      <c r="X28" s="37">
        <f t="shared" si="35"/>
        <v>4697623.5183275314</v>
      </c>
      <c r="Y28" s="37">
        <f t="shared" si="35"/>
        <v>4712411.8020975664</v>
      </c>
      <c r="Z28" s="37">
        <f t="shared" si="35"/>
        <v>4409087.5034209341</v>
      </c>
      <c r="AA28" s="37">
        <f t="shared" si="35"/>
        <v>4171588.2482860833</v>
      </c>
      <c r="AB28" s="37">
        <f t="shared" si="35"/>
        <v>3860520.7034238027</v>
      </c>
      <c r="AC28" s="37">
        <f t="shared" si="35"/>
        <v>4120825.4782477757</v>
      </c>
      <c r="AD28" s="37">
        <f t="shared" si="35"/>
        <v>4446529.0773035204</v>
      </c>
      <c r="AE28" s="37">
        <f t="shared" si="35"/>
        <v>3962239.9427996157</v>
      </c>
      <c r="AF28" s="37">
        <f t="shared" si="35"/>
        <v>4480417.8571954789</v>
      </c>
      <c r="AG28" s="37">
        <f t="shared" si="35"/>
        <v>4045900.9035324128</v>
      </c>
      <c r="AH28" s="37">
        <f t="shared" si="35"/>
        <v>4214217.0367568079</v>
      </c>
      <c r="AI28" s="37">
        <f t="shared" si="35"/>
        <v>4492859.7202514028</v>
      </c>
      <c r="AJ28" s="37">
        <f t="shared" si="35"/>
        <v>4779725.6310237693</v>
      </c>
      <c r="AK28" s="37">
        <f t="shared" si="35"/>
        <v>4940381.1422310285</v>
      </c>
      <c r="AL28" s="37">
        <f t="shared" si="35"/>
        <v>3991404.8543901932</v>
      </c>
      <c r="AM28" s="37">
        <f t="shared" si="35"/>
        <v>4267451.2034697281</v>
      </c>
      <c r="AN28" s="37">
        <f t="shared" si="35"/>
        <v>3940336.0150492857</v>
      </c>
      <c r="AO28" s="37">
        <f t="shared" si="35"/>
        <v>4335022.5476157973</v>
      </c>
      <c r="AP28" s="37">
        <f t="shared" si="35"/>
        <v>4233799.1744351331</v>
      </c>
      <c r="AQ28" s="37">
        <f t="shared" si="35"/>
        <v>4469490.0824846951</v>
      </c>
      <c r="AR28" s="37">
        <f t="shared" si="35"/>
        <v>4485804.6336060669</v>
      </c>
      <c r="AS28" s="37">
        <f t="shared" si="35"/>
        <v>4465002.6018186742</v>
      </c>
      <c r="AT28" s="37">
        <f t="shared" si="35"/>
        <v>4400445.9049914284</v>
      </c>
      <c r="AU28" s="37">
        <f t="shared" si="35"/>
        <v>4441871.6732509695</v>
      </c>
      <c r="AV28" s="37">
        <f t="shared" si="35"/>
        <v>4624962.5184486285</v>
      </c>
      <c r="AW28" s="37">
        <f t="shared" si="35"/>
        <v>3563177.8913551765</v>
      </c>
      <c r="AX28" s="37">
        <f t="shared" si="35"/>
        <v>4012006.580567115</v>
      </c>
      <c r="AY28" s="37">
        <f t="shared" si="35"/>
        <v>3976450.0626686066</v>
      </c>
      <c r="AZ28" s="37">
        <f t="shared" si="35"/>
        <v>4308611.3825060949</v>
      </c>
      <c r="BA28" s="37">
        <f t="shared" si="35"/>
        <v>4709287.8007252142</v>
      </c>
      <c r="BB28" s="37">
        <f t="shared" si="35"/>
        <v>4540771.3392409179</v>
      </c>
      <c r="BC28" s="37">
        <f t="shared" si="35"/>
        <v>4623572.6425996786</v>
      </c>
      <c r="BD28" s="37">
        <f t="shared" si="35"/>
        <v>4851257.2273317259</v>
      </c>
      <c r="BE28" s="37">
        <f t="shared" si="35"/>
        <v>3928804.6794915413</v>
      </c>
      <c r="BF28" s="37">
        <f t="shared" si="35"/>
        <v>4051607.4686399829</v>
      </c>
      <c r="BG28" s="37">
        <f t="shared" si="35"/>
        <v>4712049.4890603572</v>
      </c>
      <c r="BH28" s="37">
        <f t="shared" si="35"/>
        <v>4472497.3484065058</v>
      </c>
      <c r="BI28" s="37">
        <f t="shared" si="35"/>
        <v>8447.856487746154</v>
      </c>
    </row>
    <row r="29" spans="1:65" x14ac:dyDescent="0.2">
      <c r="A29" s="65"/>
      <c r="C29" s="66"/>
      <c r="F29" s="67" t="s">
        <v>71</v>
      </c>
      <c r="G29" s="68">
        <f t="shared" ref="G29:AL29" si="36">G23-SUM(G24:G27)</f>
        <v>0</v>
      </c>
      <c r="H29" s="68">
        <f t="shared" si="36"/>
        <v>0</v>
      </c>
      <c r="I29" s="68">
        <f t="shared" si="36"/>
        <v>0</v>
      </c>
      <c r="J29" s="68">
        <f t="shared" si="36"/>
        <v>0</v>
      </c>
      <c r="K29" s="68">
        <f t="shared" si="36"/>
        <v>0</v>
      </c>
      <c r="L29" s="68">
        <f t="shared" si="36"/>
        <v>0</v>
      </c>
      <c r="M29" s="68">
        <f t="shared" si="36"/>
        <v>0</v>
      </c>
      <c r="N29" s="68">
        <f t="shared" si="36"/>
        <v>0</v>
      </c>
      <c r="O29" s="68">
        <f t="shared" si="36"/>
        <v>0</v>
      </c>
      <c r="P29" s="68">
        <f t="shared" si="36"/>
        <v>0</v>
      </c>
      <c r="Q29" s="68">
        <f t="shared" si="36"/>
        <v>0</v>
      </c>
      <c r="R29" s="68">
        <f t="shared" si="36"/>
        <v>0</v>
      </c>
      <c r="S29" s="68">
        <f t="shared" si="36"/>
        <v>0</v>
      </c>
      <c r="T29" s="68">
        <f t="shared" si="36"/>
        <v>0</v>
      </c>
      <c r="U29" s="68">
        <f t="shared" si="36"/>
        <v>0</v>
      </c>
      <c r="V29" s="68">
        <f t="shared" si="36"/>
        <v>0</v>
      </c>
      <c r="W29" s="68">
        <f t="shared" si="36"/>
        <v>0</v>
      </c>
      <c r="X29" s="68">
        <f t="shared" si="36"/>
        <v>0</v>
      </c>
      <c r="Y29" s="68">
        <f t="shared" si="36"/>
        <v>0</v>
      </c>
      <c r="Z29" s="68">
        <f t="shared" si="36"/>
        <v>0</v>
      </c>
      <c r="AA29" s="68">
        <f t="shared" si="36"/>
        <v>0</v>
      </c>
      <c r="AB29" s="68">
        <f t="shared" si="36"/>
        <v>0</v>
      </c>
      <c r="AC29" s="68">
        <f t="shared" si="36"/>
        <v>0</v>
      </c>
      <c r="AD29" s="68">
        <f t="shared" si="36"/>
        <v>0</v>
      </c>
      <c r="AE29" s="68">
        <f t="shared" si="36"/>
        <v>0</v>
      </c>
      <c r="AF29" s="68">
        <f t="shared" si="36"/>
        <v>0</v>
      </c>
      <c r="AG29" s="68">
        <f t="shared" si="36"/>
        <v>0</v>
      </c>
      <c r="AH29" s="68">
        <f t="shared" si="36"/>
        <v>0</v>
      </c>
      <c r="AI29" s="68">
        <f t="shared" si="36"/>
        <v>0</v>
      </c>
      <c r="AJ29" s="68">
        <f t="shared" si="36"/>
        <v>0</v>
      </c>
      <c r="AK29" s="68">
        <f t="shared" si="36"/>
        <v>0</v>
      </c>
      <c r="AL29" s="68">
        <f t="shared" si="36"/>
        <v>0</v>
      </c>
      <c r="AM29" s="68">
        <f t="shared" ref="AM29:BI29" si="37">AM23-SUM(AM24:AM27)</f>
        <v>0</v>
      </c>
      <c r="AN29" s="68">
        <f t="shared" si="37"/>
        <v>0</v>
      </c>
      <c r="AO29" s="68">
        <f t="shared" si="37"/>
        <v>0</v>
      </c>
      <c r="AP29" s="68">
        <f t="shared" si="37"/>
        <v>0</v>
      </c>
      <c r="AQ29" s="68">
        <f t="shared" si="37"/>
        <v>0</v>
      </c>
      <c r="AR29" s="68">
        <f t="shared" si="37"/>
        <v>0</v>
      </c>
      <c r="AS29" s="68">
        <f t="shared" si="37"/>
        <v>0</v>
      </c>
      <c r="AT29" s="68">
        <f t="shared" si="37"/>
        <v>0</v>
      </c>
      <c r="AU29" s="68">
        <f t="shared" si="37"/>
        <v>0</v>
      </c>
      <c r="AV29" s="68">
        <f t="shared" si="37"/>
        <v>0</v>
      </c>
      <c r="AW29" s="68">
        <f t="shared" si="37"/>
        <v>0</v>
      </c>
      <c r="AX29" s="68">
        <f t="shared" si="37"/>
        <v>0</v>
      </c>
      <c r="AY29" s="68">
        <f t="shared" si="37"/>
        <v>0</v>
      </c>
      <c r="AZ29" s="68">
        <f t="shared" si="37"/>
        <v>0</v>
      </c>
      <c r="BA29" s="68">
        <f t="shared" si="37"/>
        <v>0</v>
      </c>
      <c r="BB29" s="68">
        <f t="shared" si="37"/>
        <v>0</v>
      </c>
      <c r="BC29" s="68">
        <f t="shared" si="37"/>
        <v>0</v>
      </c>
      <c r="BD29" s="68">
        <f t="shared" si="37"/>
        <v>0</v>
      </c>
      <c r="BE29" s="68">
        <f t="shared" si="37"/>
        <v>0</v>
      </c>
      <c r="BF29" s="68">
        <f t="shared" si="37"/>
        <v>0</v>
      </c>
      <c r="BG29" s="68">
        <f t="shared" si="37"/>
        <v>0</v>
      </c>
      <c r="BH29" s="68">
        <f t="shared" si="37"/>
        <v>0</v>
      </c>
      <c r="BI29" s="68">
        <f t="shared" si="37"/>
        <v>0</v>
      </c>
    </row>
    <row r="30" spans="1:65" x14ac:dyDescent="0.2">
      <c r="A30" s="45"/>
      <c r="B30" s="69"/>
      <c r="E30" s="70"/>
      <c r="F30" s="71" t="s">
        <v>15</v>
      </c>
      <c r="G30" s="68">
        <f>G20-G22</f>
        <v>0</v>
      </c>
      <c r="H30" s="68">
        <f t="shared" ref="H30:BI30" si="38">H20-H22</f>
        <v>0</v>
      </c>
      <c r="I30" s="68">
        <f t="shared" si="38"/>
        <v>0</v>
      </c>
      <c r="J30" s="68">
        <f t="shared" si="38"/>
        <v>0</v>
      </c>
      <c r="K30" s="68">
        <f t="shared" si="38"/>
        <v>0</v>
      </c>
      <c r="L30" s="68">
        <f t="shared" si="38"/>
        <v>0</v>
      </c>
      <c r="M30" s="68">
        <f t="shared" si="38"/>
        <v>0</v>
      </c>
      <c r="N30" s="68">
        <f t="shared" si="38"/>
        <v>0</v>
      </c>
      <c r="O30" s="68">
        <f t="shared" si="38"/>
        <v>0</v>
      </c>
      <c r="P30" s="68">
        <f t="shared" si="38"/>
        <v>0</v>
      </c>
      <c r="Q30" s="68">
        <f t="shared" si="38"/>
        <v>0</v>
      </c>
      <c r="R30" s="68">
        <f t="shared" si="38"/>
        <v>0</v>
      </c>
      <c r="S30" s="68">
        <f t="shared" si="38"/>
        <v>0</v>
      </c>
      <c r="T30" s="68">
        <f t="shared" si="38"/>
        <v>0</v>
      </c>
      <c r="U30" s="68">
        <f t="shared" si="38"/>
        <v>0</v>
      </c>
      <c r="V30" s="68">
        <f t="shared" si="38"/>
        <v>0</v>
      </c>
      <c r="W30" s="68">
        <f t="shared" si="38"/>
        <v>0</v>
      </c>
      <c r="X30" s="68">
        <f t="shared" si="38"/>
        <v>0</v>
      </c>
      <c r="Y30" s="68">
        <f t="shared" si="38"/>
        <v>0</v>
      </c>
      <c r="Z30" s="68">
        <f t="shared" si="38"/>
        <v>0</v>
      </c>
      <c r="AA30" s="68">
        <f t="shared" si="38"/>
        <v>0</v>
      </c>
      <c r="AB30" s="68">
        <f t="shared" si="38"/>
        <v>0</v>
      </c>
      <c r="AC30" s="68">
        <f t="shared" si="38"/>
        <v>0</v>
      </c>
      <c r="AD30" s="68">
        <f t="shared" si="38"/>
        <v>0</v>
      </c>
      <c r="AE30" s="68">
        <f t="shared" si="38"/>
        <v>0</v>
      </c>
      <c r="AF30" s="68">
        <f t="shared" si="38"/>
        <v>0</v>
      </c>
      <c r="AG30" s="68">
        <f t="shared" si="38"/>
        <v>0</v>
      </c>
      <c r="AH30" s="68">
        <f t="shared" si="38"/>
        <v>0</v>
      </c>
      <c r="AI30" s="68">
        <f t="shared" si="38"/>
        <v>0</v>
      </c>
      <c r="AJ30" s="68">
        <f t="shared" si="38"/>
        <v>0</v>
      </c>
      <c r="AK30" s="68">
        <f t="shared" si="38"/>
        <v>0</v>
      </c>
      <c r="AL30" s="68">
        <f t="shared" si="38"/>
        <v>0</v>
      </c>
      <c r="AM30" s="68">
        <f t="shared" si="38"/>
        <v>0</v>
      </c>
      <c r="AN30" s="68">
        <f t="shared" si="38"/>
        <v>0</v>
      </c>
      <c r="AO30" s="68">
        <f t="shared" si="38"/>
        <v>0</v>
      </c>
      <c r="AP30" s="68">
        <f t="shared" si="38"/>
        <v>0</v>
      </c>
      <c r="AQ30" s="68">
        <f t="shared" si="38"/>
        <v>0</v>
      </c>
      <c r="AR30" s="68">
        <f t="shared" si="38"/>
        <v>0</v>
      </c>
      <c r="AS30" s="68">
        <f t="shared" si="38"/>
        <v>0</v>
      </c>
      <c r="AT30" s="68">
        <f t="shared" si="38"/>
        <v>0</v>
      </c>
      <c r="AU30" s="68">
        <f t="shared" si="38"/>
        <v>0</v>
      </c>
      <c r="AV30" s="68">
        <f t="shared" si="38"/>
        <v>0</v>
      </c>
      <c r="AW30" s="68">
        <f t="shared" si="38"/>
        <v>0</v>
      </c>
      <c r="AX30" s="68">
        <f t="shared" si="38"/>
        <v>0</v>
      </c>
      <c r="AY30" s="68">
        <f t="shared" si="38"/>
        <v>0</v>
      </c>
      <c r="AZ30" s="68">
        <f t="shared" si="38"/>
        <v>0</v>
      </c>
      <c r="BA30" s="68">
        <f t="shared" si="38"/>
        <v>0</v>
      </c>
      <c r="BB30" s="68">
        <f t="shared" si="38"/>
        <v>0</v>
      </c>
      <c r="BC30" s="68">
        <f t="shared" si="38"/>
        <v>0</v>
      </c>
      <c r="BD30" s="68">
        <f t="shared" si="38"/>
        <v>0</v>
      </c>
      <c r="BE30" s="68">
        <f t="shared" si="38"/>
        <v>0</v>
      </c>
      <c r="BF30" s="68">
        <f t="shared" si="38"/>
        <v>0</v>
      </c>
      <c r="BG30" s="68">
        <f t="shared" si="38"/>
        <v>0</v>
      </c>
      <c r="BH30" s="68">
        <f t="shared" si="38"/>
        <v>0</v>
      </c>
      <c r="BI30" s="68">
        <f t="shared" si="38"/>
        <v>0</v>
      </c>
    </row>
    <row r="31" spans="1:65" hidden="1" x14ac:dyDescent="0.2">
      <c r="A31" s="70" t="s">
        <v>16</v>
      </c>
      <c r="B31" s="70"/>
      <c r="C31" s="45" t="str">
        <f>C118</f>
        <v>Moon Lake</v>
      </c>
      <c r="D31" s="69" t="str">
        <f>D118</f>
        <v>Utah</v>
      </c>
      <c r="E31" s="36">
        <f>E118</f>
        <v>14060003</v>
      </c>
      <c r="F31" s="36">
        <f>F118</f>
        <v>0</v>
      </c>
      <c r="V31" s="60">
        <f t="shared" ref="V31:AI31" si="39">V118</f>
        <v>975.9</v>
      </c>
      <c r="W31" s="60">
        <f t="shared" si="39"/>
        <v>950.9</v>
      </c>
      <c r="X31" s="60">
        <f t="shared" si="39"/>
        <v>665.6</v>
      </c>
      <c r="Y31" s="60">
        <f t="shared" si="39"/>
        <v>654.79999999999995</v>
      </c>
      <c r="Z31" s="60">
        <f t="shared" si="39"/>
        <v>820.9</v>
      </c>
      <c r="AA31" s="60">
        <f t="shared" si="39"/>
        <v>745.9</v>
      </c>
      <c r="AB31" s="60">
        <f t="shared" si="39"/>
        <v>725.4</v>
      </c>
      <c r="AC31" s="60">
        <f t="shared" si="39"/>
        <v>902.5</v>
      </c>
      <c r="AD31" s="60">
        <f t="shared" si="39"/>
        <v>727.5</v>
      </c>
      <c r="AE31" s="60">
        <f t="shared" si="39"/>
        <v>913.6</v>
      </c>
      <c r="AF31" s="60">
        <f t="shared" si="39"/>
        <v>0</v>
      </c>
      <c r="AG31" s="60">
        <f t="shared" si="39"/>
        <v>0</v>
      </c>
      <c r="AH31" s="60">
        <f t="shared" si="39"/>
        <v>0</v>
      </c>
      <c r="AI31" s="60">
        <f t="shared" si="39"/>
        <v>0</v>
      </c>
      <c r="AJ31" s="36">
        <f>AJ118</f>
        <v>0</v>
      </c>
      <c r="AK31" s="36">
        <f t="shared" ref="AK31:AY31" si="40">AK118</f>
        <v>0</v>
      </c>
      <c r="AL31" s="36">
        <f t="shared" si="40"/>
        <v>0</v>
      </c>
      <c r="AM31" s="36">
        <f t="shared" si="40"/>
        <v>0</v>
      </c>
      <c r="AN31" s="36">
        <f t="shared" si="40"/>
        <v>0</v>
      </c>
      <c r="AO31" s="36">
        <f t="shared" si="40"/>
        <v>0</v>
      </c>
      <c r="AP31" s="36">
        <f t="shared" si="40"/>
        <v>0</v>
      </c>
      <c r="AQ31" s="36">
        <f t="shared" si="40"/>
        <v>0</v>
      </c>
      <c r="AR31" s="36">
        <f t="shared" si="40"/>
        <v>0</v>
      </c>
      <c r="AS31" s="36">
        <f t="shared" si="40"/>
        <v>0</v>
      </c>
      <c r="AT31" s="36">
        <f t="shared" si="40"/>
        <v>0</v>
      </c>
      <c r="AU31" s="36">
        <f t="shared" si="40"/>
        <v>0</v>
      </c>
      <c r="AV31" s="36">
        <f t="shared" si="40"/>
        <v>0</v>
      </c>
      <c r="AW31" s="36">
        <f t="shared" si="40"/>
        <v>0</v>
      </c>
      <c r="AX31" s="36">
        <f t="shared" si="40"/>
        <v>0</v>
      </c>
      <c r="AY31" s="36">
        <f t="shared" si="40"/>
        <v>0</v>
      </c>
      <c r="AZ31" s="36">
        <f>AZ118</f>
        <v>0</v>
      </c>
      <c r="BA31" s="36">
        <f>BA118</f>
        <v>0</v>
      </c>
      <c r="BB31" s="36">
        <f>BB118</f>
        <v>0</v>
      </c>
      <c r="BC31" s="36">
        <f>BC118</f>
        <v>0</v>
      </c>
      <c r="BD31" s="36">
        <f>BD118</f>
        <v>0</v>
      </c>
      <c r="BE31" s="36">
        <f t="shared" ref="BE31:BI31" si="41">BE118</f>
        <v>0</v>
      </c>
      <c r="BF31" s="36">
        <f t="shared" si="41"/>
        <v>0</v>
      </c>
      <c r="BG31" s="36">
        <f t="shared" si="41"/>
        <v>0</v>
      </c>
      <c r="BH31" s="36">
        <f t="shared" si="41"/>
        <v>0</v>
      </c>
      <c r="BI31" s="36">
        <f t="shared" si="41"/>
        <v>0</v>
      </c>
    </row>
    <row r="32" spans="1:65" hidden="1" x14ac:dyDescent="0.2">
      <c r="A32" s="70" t="s">
        <v>72</v>
      </c>
      <c r="B32" s="69"/>
      <c r="C32" s="36" t="str">
        <f>C190</f>
        <v>closed basin</v>
      </c>
      <c r="D32" s="36" t="str">
        <f>D190</f>
        <v>Wyoming</v>
      </c>
      <c r="E32" s="36">
        <f>E190</f>
        <v>14040200</v>
      </c>
      <c r="F32" s="36">
        <f>F190</f>
        <v>0</v>
      </c>
      <c r="V32" s="36">
        <f t="shared" ref="V32:AE32" si="42">V190</f>
        <v>1110</v>
      </c>
      <c r="W32" s="36">
        <f t="shared" si="42"/>
        <v>930</v>
      </c>
      <c r="X32" s="36">
        <f t="shared" si="42"/>
        <v>751</v>
      </c>
      <c r="Y32" s="36">
        <f t="shared" si="42"/>
        <v>572</v>
      </c>
      <c r="Z32" s="36">
        <f t="shared" si="42"/>
        <v>392</v>
      </c>
      <c r="AA32" s="36">
        <f t="shared" si="42"/>
        <v>437</v>
      </c>
      <c r="AB32" s="36">
        <f t="shared" si="42"/>
        <v>482</v>
      </c>
      <c r="AC32" s="36">
        <f t="shared" si="42"/>
        <v>527</v>
      </c>
      <c r="AD32" s="36">
        <f t="shared" si="42"/>
        <v>572</v>
      </c>
      <c r="AE32" s="36">
        <f t="shared" si="42"/>
        <v>617</v>
      </c>
      <c r="AF32" s="36">
        <f>AF190</f>
        <v>0</v>
      </c>
      <c r="AG32" s="36">
        <f>AG190</f>
        <v>0</v>
      </c>
      <c r="AH32" s="36">
        <f>AH190</f>
        <v>0</v>
      </c>
      <c r="AI32" s="36">
        <f>AI190</f>
        <v>0</v>
      </c>
      <c r="AJ32" s="36">
        <f>AJ190</f>
        <v>0</v>
      </c>
      <c r="AK32" s="36">
        <f t="shared" ref="AK32:AY32" si="43">AK190</f>
        <v>0</v>
      </c>
      <c r="AL32" s="36">
        <f t="shared" si="43"/>
        <v>0</v>
      </c>
      <c r="AM32" s="36">
        <f t="shared" si="43"/>
        <v>0</v>
      </c>
      <c r="AN32" s="36">
        <f t="shared" si="43"/>
        <v>0</v>
      </c>
      <c r="AO32" s="36">
        <f t="shared" si="43"/>
        <v>0</v>
      </c>
      <c r="AP32" s="36">
        <f t="shared" si="43"/>
        <v>0</v>
      </c>
      <c r="AQ32" s="36">
        <f t="shared" si="43"/>
        <v>0</v>
      </c>
      <c r="AR32" s="36">
        <f t="shared" si="43"/>
        <v>0</v>
      </c>
      <c r="AS32" s="36">
        <f t="shared" si="43"/>
        <v>0</v>
      </c>
      <c r="AT32" s="36">
        <f t="shared" si="43"/>
        <v>0</v>
      </c>
      <c r="AU32" s="36">
        <f t="shared" si="43"/>
        <v>0</v>
      </c>
      <c r="AV32" s="36">
        <f t="shared" si="43"/>
        <v>0</v>
      </c>
      <c r="AW32" s="36">
        <f t="shared" si="43"/>
        <v>0</v>
      </c>
      <c r="AX32" s="36">
        <f t="shared" si="43"/>
        <v>0</v>
      </c>
      <c r="AY32" s="36">
        <f t="shared" si="43"/>
        <v>0</v>
      </c>
      <c r="AZ32" s="36">
        <f>AZ190</f>
        <v>0</v>
      </c>
      <c r="BA32" s="36">
        <f>BA190</f>
        <v>0</v>
      </c>
      <c r="BB32" s="36">
        <f>BB190</f>
        <v>0</v>
      </c>
      <c r="BC32" s="36">
        <f>BC190</f>
        <v>0</v>
      </c>
      <c r="BD32" s="36">
        <f>BD190</f>
        <v>0</v>
      </c>
      <c r="BE32" s="36">
        <f t="shared" ref="BE32:BI32" si="44">BE190</f>
        <v>0</v>
      </c>
      <c r="BF32" s="36">
        <f t="shared" si="44"/>
        <v>0</v>
      </c>
      <c r="BG32" s="36">
        <f t="shared" si="44"/>
        <v>0</v>
      </c>
      <c r="BH32" s="36">
        <f t="shared" si="44"/>
        <v>0</v>
      </c>
      <c r="BI32" s="36">
        <f t="shared" si="44"/>
        <v>0</v>
      </c>
    </row>
    <row r="33" spans="1:61" hidden="1" x14ac:dyDescent="0.2">
      <c r="A33" s="70" t="s">
        <v>17</v>
      </c>
      <c r="B33" s="69"/>
      <c r="C33" s="36" t="str">
        <f>C156</f>
        <v>closed basin</v>
      </c>
      <c r="D33" s="36" t="str">
        <f>D156</f>
        <v>Wyoming</v>
      </c>
      <c r="E33" s="36">
        <f>E156</f>
        <v>14040200</v>
      </c>
      <c r="F33" s="36">
        <f>F156</f>
        <v>0</v>
      </c>
      <c r="V33" s="36">
        <f t="shared" ref="V33:AE33" si="45">V156</f>
        <v>113</v>
      </c>
      <c r="W33" s="36">
        <f t="shared" si="45"/>
        <v>102</v>
      </c>
      <c r="X33" s="36">
        <f t="shared" si="45"/>
        <v>89</v>
      </c>
      <c r="Y33" s="36">
        <f t="shared" si="45"/>
        <v>78</v>
      </c>
      <c r="Z33" s="36">
        <f t="shared" si="45"/>
        <v>67</v>
      </c>
      <c r="AA33" s="36">
        <f t="shared" si="45"/>
        <v>67</v>
      </c>
      <c r="AB33" s="36">
        <f t="shared" si="45"/>
        <v>67</v>
      </c>
      <c r="AC33" s="36">
        <f t="shared" si="45"/>
        <v>56</v>
      </c>
      <c r="AD33" s="36">
        <f t="shared" si="45"/>
        <v>56</v>
      </c>
      <c r="AE33" s="36">
        <f t="shared" si="45"/>
        <v>56</v>
      </c>
      <c r="AF33" s="36">
        <f>AF156</f>
        <v>0</v>
      </c>
      <c r="AG33" s="36">
        <f>AG156</f>
        <v>0</v>
      </c>
      <c r="AH33" s="36">
        <f>AH156</f>
        <v>0</v>
      </c>
      <c r="AI33" s="36">
        <f>AI156</f>
        <v>0</v>
      </c>
      <c r="AJ33" s="36">
        <f>AJ156</f>
        <v>0</v>
      </c>
      <c r="AK33" s="36">
        <f t="shared" ref="AK33:AY33" si="46">AK156</f>
        <v>0</v>
      </c>
      <c r="AL33" s="36">
        <f t="shared" si="46"/>
        <v>0</v>
      </c>
      <c r="AM33" s="36">
        <f t="shared" si="46"/>
        <v>0</v>
      </c>
      <c r="AN33" s="36">
        <f t="shared" si="46"/>
        <v>0</v>
      </c>
      <c r="AO33" s="36">
        <f t="shared" si="46"/>
        <v>0</v>
      </c>
      <c r="AP33" s="36">
        <f t="shared" si="46"/>
        <v>0</v>
      </c>
      <c r="AQ33" s="36">
        <f t="shared" si="46"/>
        <v>0</v>
      </c>
      <c r="AR33" s="36">
        <f t="shared" si="46"/>
        <v>0</v>
      </c>
      <c r="AS33" s="36">
        <f t="shared" si="46"/>
        <v>0</v>
      </c>
      <c r="AT33" s="36">
        <f t="shared" si="46"/>
        <v>0</v>
      </c>
      <c r="AU33" s="36">
        <f t="shared" si="46"/>
        <v>0</v>
      </c>
      <c r="AV33" s="36">
        <f t="shared" si="46"/>
        <v>0</v>
      </c>
      <c r="AW33" s="36">
        <f t="shared" si="46"/>
        <v>0</v>
      </c>
      <c r="AX33" s="36">
        <f t="shared" si="46"/>
        <v>0</v>
      </c>
      <c r="AY33" s="36">
        <f t="shared" si="46"/>
        <v>0</v>
      </c>
      <c r="AZ33" s="36">
        <f>AZ156</f>
        <v>0</v>
      </c>
      <c r="BA33" s="36">
        <f>BA156</f>
        <v>0</v>
      </c>
      <c r="BB33" s="36">
        <f>BB156</f>
        <v>0</v>
      </c>
      <c r="BC33" s="36">
        <f>BC156</f>
        <v>0</v>
      </c>
      <c r="BD33" s="36">
        <f>BD156</f>
        <v>0</v>
      </c>
      <c r="BE33" s="36">
        <f t="shared" ref="BE33:BI33" si="47">BE156</f>
        <v>0</v>
      </c>
      <c r="BF33" s="36">
        <f t="shared" si="47"/>
        <v>0</v>
      </c>
      <c r="BG33" s="36">
        <f t="shared" si="47"/>
        <v>0</v>
      </c>
      <c r="BH33" s="36">
        <f t="shared" si="47"/>
        <v>0</v>
      </c>
      <c r="BI33" s="36">
        <f t="shared" si="47"/>
        <v>0</v>
      </c>
    </row>
    <row r="34" spans="1:61" x14ac:dyDescent="0.2">
      <c r="A34" s="45"/>
      <c r="B34" s="69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</row>
    <row r="35" spans="1:61" x14ac:dyDescent="0.2">
      <c r="A35" s="45"/>
      <c r="B35" s="69"/>
      <c r="C35" s="66"/>
      <c r="E35" s="70"/>
      <c r="F35" s="70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</row>
    <row r="36" spans="1:61" ht="13.5" thickBot="1" x14ac:dyDescent="0.25">
      <c r="A36" s="45"/>
      <c r="B36" s="73"/>
      <c r="C36" s="74"/>
      <c r="D36" s="74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</row>
    <row r="37" spans="1:61" ht="14.25" thickTop="1" thickBot="1" x14ac:dyDescent="0.25">
      <c r="A37" s="76" t="s">
        <v>18</v>
      </c>
      <c r="B37" s="77"/>
      <c r="C37" s="77"/>
      <c r="D37" s="78"/>
      <c r="E37" s="78"/>
      <c r="F37" s="78" t="s">
        <v>19</v>
      </c>
      <c r="G37" s="8">
        <f>'[1]CP-1'!G25+'[1]CP-2'!G26+[1]Stateline!G18+'[1]CP-3'!G17+'[1]CP-4'!G26+'[1]CP-5'!G21+'[1]CP-6'!G33+'[1]CP-7'!G31+'[1]CP-8'!G22+'[1]CP-9'!G20+'[1]CP-10'!G23+'[1]CP-11'!G35+'[1]CP-12'!G22+'[1]CP-13'!G27+[1]Jensen!G37+'[1]CP-14'!G23+'[1]CP-15'!G28+[1]Ouray!G31+'[1]CP-16'!G30+'[1]CP-17'!G18+'[1]Grn-Colo-Confl'!G23+'[1]CP-18'!G27+'[1]CP-19'!G64+'[1]Colo-SanJuan-Confl'!G32+'[1]CP-20'!G17+'[1]CP-21'!G18</f>
        <v>2312361.5317000002</v>
      </c>
      <c r="H37" s="8">
        <f>'[1]CP-1'!H25+'[1]CP-2'!H26+[1]Stateline!H18+'[1]CP-3'!H17+'[1]CP-4'!H26+'[1]CP-5'!H21+'[1]CP-6'!H33+'[1]CP-7'!H31+'[1]CP-8'!H22+'[1]CP-9'!H20+'[1]CP-10'!H23+'[1]CP-11'!H35+'[1]CP-12'!H22+'[1]CP-13'!H27+[1]Jensen!H37+'[1]CP-14'!H23+'[1]CP-15'!H28+[1]Ouray!H31+'[1]CP-16'!H30+'[1]CP-17'!H18+'[1]Grn-Colo-Confl'!H23+'[1]CP-18'!H27+'[1]CP-19'!H64+'[1]Colo-SanJuan-Confl'!H32+'[1]CP-20'!H17+'[1]CP-21'!H18</f>
        <v>2294485</v>
      </c>
      <c r="I37" s="8">
        <f>'[1]CP-1'!I25+'[1]CP-2'!I26+[1]Stateline!I18+'[1]CP-3'!I17+'[1]CP-4'!I26+'[1]CP-5'!I21+'[1]CP-6'!I33+'[1]CP-7'!I31+'[1]CP-8'!I22+'[1]CP-9'!I20+'[1]CP-10'!I23+'[1]CP-11'!I35+'[1]CP-12'!I22+'[1]CP-13'!I27+[1]Jensen!I37+'[1]CP-14'!I23+'[1]CP-15'!I28+[1]Ouray!I31+'[1]CP-16'!I30+'[1]CP-17'!I18+'[1]Grn-Colo-Confl'!I23+'[1]CP-18'!I27+'[1]CP-19'!I64+'[1]Colo-SanJuan-Confl'!I32+'[1]CP-20'!I17+'[1]CP-21'!I18</f>
        <v>2133277</v>
      </c>
      <c r="J37" s="8">
        <f>'[1]CP-1'!J25+'[1]CP-2'!J26+[1]Stateline!J18+'[1]CP-3'!J17+'[1]CP-4'!J26+'[1]CP-5'!J21+'[1]CP-6'!J33+'[1]CP-7'!J31+'[1]CP-8'!J22+'[1]CP-9'!J20+'[1]CP-10'!J23+'[1]CP-11'!J35+'[1]CP-12'!J22+'[1]CP-13'!J27+[1]Jensen!J37+'[1]CP-14'!J23+'[1]CP-15'!J28+[1]Ouray!J31+'[1]CP-16'!J30+'[1]CP-17'!J18+'[1]Grn-Colo-Confl'!J23+'[1]CP-18'!J27+'[1]CP-19'!J64+'[1]Colo-SanJuan-Confl'!J32+'[1]CP-20'!J17+'[1]CP-21'!J18</f>
        <v>2415734.0000000005</v>
      </c>
      <c r="K37" s="8">
        <f>'[1]CP-1'!K25+'[1]CP-2'!K26+[1]Stateline!K18+'[1]CP-3'!K17+'[1]CP-4'!K26+'[1]CP-5'!K21+'[1]CP-6'!K33+'[1]CP-7'!K31+'[1]CP-8'!K22+'[1]CP-9'!K20+'[1]CP-10'!K23+'[1]CP-11'!K35+'[1]CP-12'!K22+'[1]CP-13'!K27+[1]Jensen!K37+'[1]CP-14'!K23+'[1]CP-15'!K28+[1]Ouray!K31+'[1]CP-16'!K30+'[1]CP-17'!K18+'[1]Grn-Colo-Confl'!K23+'[1]CP-18'!K27+'[1]CP-19'!K64+'[1]Colo-SanJuan-Confl'!K32+'[1]CP-20'!K17+'[1]CP-21'!K18</f>
        <v>2106604.9999999995</v>
      </c>
      <c r="L37" s="8">
        <f>'[1]CP-1'!L25+'[1]CP-2'!L26+[1]Stateline!L18+'[1]CP-3'!L17+'[1]CP-4'!L26+'[1]CP-5'!L21+'[1]CP-6'!L33+'[1]CP-7'!L31+'[1]CP-8'!L22+'[1]CP-9'!L20+'[1]CP-10'!L23+'[1]CP-11'!L35+'[1]CP-12'!L22+'[1]CP-13'!L27+[1]Jensen!L37+'[1]CP-14'!L23+'[1]CP-15'!L28+[1]Ouray!L31+'[1]CP-16'!L30+'[1]CP-17'!L18+'[1]Grn-Colo-Confl'!L23+'[1]CP-18'!L27+'[1]CP-19'!L64+'[1]Colo-SanJuan-Confl'!L32+'[1]CP-20'!L17+'[1]CP-21'!L18</f>
        <v>2077239.9999999995</v>
      </c>
      <c r="M37" s="8">
        <f>'[1]CP-1'!M25+'[1]CP-2'!M26+[1]Stateline!M18+'[1]CP-3'!M17+'[1]CP-4'!M26+'[1]CP-5'!M21+'[1]CP-6'!M33+'[1]CP-7'!M31+'[1]CP-8'!M22+'[1]CP-9'!M20+'[1]CP-10'!M23+'[1]CP-11'!M35+'[1]CP-12'!M22+'[1]CP-13'!M27+[1]Jensen!M37+'[1]CP-14'!M23+'[1]CP-15'!M28+[1]Ouray!M31+'[1]CP-16'!M30+'[1]CP-17'!M18+'[1]Grn-Colo-Confl'!M23+'[1]CP-18'!M27+'[1]CP-19'!M64+'[1]Colo-SanJuan-Confl'!M32+'[1]CP-20'!M17+'[1]CP-21'!M18</f>
        <v>1606601</v>
      </c>
      <c r="N37" s="8">
        <f>'[1]CP-1'!N25+'[1]CP-2'!N26+[1]Stateline!N18+'[1]CP-3'!N17+'[1]CP-4'!N26+'[1]CP-5'!N21+'[1]CP-6'!N33+'[1]CP-7'!N31+'[1]CP-8'!N22+'[1]CP-9'!N20+'[1]CP-10'!N23+'[1]CP-11'!N35+'[1]CP-12'!N22+'[1]CP-13'!N27+[1]Jensen!N37+'[1]CP-14'!N23+'[1]CP-15'!N28+[1]Ouray!N31+'[1]CP-16'!N30+'[1]CP-17'!N18+'[1]Grn-Colo-Confl'!N23+'[1]CP-18'!N27+'[1]CP-19'!N64+'[1]Colo-SanJuan-Confl'!N32+'[1]CP-20'!N17+'[1]CP-21'!N18</f>
        <v>2234387</v>
      </c>
      <c r="O37" s="8">
        <f>'[1]CP-1'!O25+'[1]CP-2'!O26+[1]Stateline!O18+'[1]CP-3'!O17+'[1]CP-4'!O26+'[1]CP-5'!O21+'[1]CP-6'!O33+'[1]CP-7'!O31+'[1]CP-8'!O22+'[1]CP-9'!O20+'[1]CP-10'!O23+'[1]CP-11'!O35+'[1]CP-12'!O22+'[1]CP-13'!O27+[1]Jensen!O37+'[1]CP-14'!O23+'[1]CP-15'!O28+[1]Ouray!O31+'[1]CP-16'!O30+'[1]CP-17'!O18+'[1]Grn-Colo-Confl'!O23+'[1]CP-18'!O27+'[1]CP-19'!O64+'[1]Colo-SanJuan-Confl'!O32+'[1]CP-20'!O17+'[1]CP-21'!O18</f>
        <v>2310179</v>
      </c>
      <c r="P37" s="8">
        <f>'[1]CP-1'!P25+'[1]CP-2'!P26+[1]Stateline!P18+'[1]CP-3'!P17+'[1]CP-4'!P26+'[1]CP-5'!P21+'[1]CP-6'!P33+'[1]CP-7'!P31+'[1]CP-8'!P22+'[1]CP-9'!P20+'[1]CP-10'!P23+'[1]CP-11'!P35+'[1]CP-12'!P22+'[1]CP-13'!P27+[1]Jensen!P37+'[1]CP-14'!P23+'[1]CP-15'!P28+[1]Ouray!P31+'[1]CP-16'!P30+'[1]CP-17'!P18+'[1]Grn-Colo-Confl'!P23+'[1]CP-18'!P27+'[1]CP-19'!P64+'[1]Colo-SanJuan-Confl'!P32+'[1]CP-20'!P17+'[1]CP-21'!P18</f>
        <v>2310383</v>
      </c>
      <c r="Q37" s="8">
        <f>'[1]CP-1'!Q25+'[1]CP-2'!Q26+[1]Stateline!Q18+'[1]CP-3'!Q17+'[1]CP-4'!Q26+'[1]CP-5'!Q21+'[1]CP-6'!Q33+'[1]CP-7'!Q31+'[1]CP-8'!Q22+'[1]CP-9'!Q20+'[1]CP-10'!Q23+'[1]CP-11'!Q35+'[1]CP-12'!Q22+'[1]CP-13'!Q27+[1]Jensen!Q37+'[1]CP-14'!Q23+'[1]CP-15'!Q28+[1]Ouray!Q31+'[1]CP-16'!Q30+'[1]CP-17'!Q18+'[1]Grn-Colo-Confl'!Q23+'[1]CP-18'!Q27+'[1]CP-19'!Q64+'[1]Colo-SanJuan-Confl'!Q32+'[1]CP-20'!Q17+'[1]CP-21'!Q18</f>
        <v>2257850.9320000005</v>
      </c>
      <c r="R37" s="8">
        <f>'[1]CP-1'!R25+'[1]CP-2'!R26+[1]Stateline!R18+'[1]CP-3'!R17+'[1]CP-4'!R26+'[1]CP-5'!R21+'[1]CP-6'!R33+'[1]CP-7'!R31+'[1]CP-8'!R22+'[1]CP-9'!R20+'[1]CP-10'!R23+'[1]CP-11'!R35+'[1]CP-12'!R22+'[1]CP-13'!R27+[1]Jensen!R37+'[1]CP-14'!R23+'[1]CP-15'!R28+[1]Ouray!R31+'[1]CP-16'!R30+'[1]CP-17'!R18+'[1]Grn-Colo-Confl'!R23+'[1]CP-18'!R27+'[1]CP-19'!R64+'[1]Colo-SanJuan-Confl'!R32+'[1]CP-20'!R17+'[1]CP-21'!R18</f>
        <v>2247546.2829999998</v>
      </c>
      <c r="S37" s="8">
        <f>'[1]CP-1'!S25+'[1]CP-2'!S26+[1]Stateline!S18+'[1]CP-3'!S17+'[1]CP-4'!S26+'[1]CP-5'!S21+'[1]CP-6'!S33+'[1]CP-7'!S31+'[1]CP-8'!S22+'[1]CP-9'!S20+'[1]CP-10'!S23+'[1]CP-11'!S35+'[1]CP-12'!S22+'[1]CP-13'!S27+[1]Jensen!S37+'[1]CP-14'!S23+'[1]CP-15'!S28+[1]Ouray!S31+'[1]CP-16'!S30+'[1]CP-17'!S18+'[1]Grn-Colo-Confl'!S23+'[1]CP-18'!S27+'[1]CP-19'!S64+'[1]Colo-SanJuan-Confl'!S32+'[1]CP-20'!S17+'[1]CP-21'!S18</f>
        <v>2294320.4760000003</v>
      </c>
      <c r="T37" s="8">
        <f>'[1]CP-1'!T25+'[1]CP-2'!T26+[1]Stateline!T18+'[1]CP-3'!T17+'[1]CP-4'!T26+'[1]CP-5'!T21+'[1]CP-6'!T33+'[1]CP-7'!T31+'[1]CP-8'!T22+'[1]CP-9'!T20+'[1]CP-10'!T23+'[1]CP-11'!T35+'[1]CP-12'!T22+'[1]CP-13'!T27+[1]Jensen!T37+'[1]CP-14'!T23+'[1]CP-15'!T28+[1]Ouray!T31+'[1]CP-16'!T30+'[1]CP-17'!T18+'[1]Grn-Colo-Confl'!T23+'[1]CP-18'!T27+'[1]CP-19'!T64+'[1]Colo-SanJuan-Confl'!T32+'[1]CP-20'!T17+'[1]CP-21'!T18</f>
        <v>2200974.4560000002</v>
      </c>
      <c r="U37" s="8">
        <f>'[1]CP-1'!U25+'[1]CP-2'!U26+[1]Stateline!U18+'[1]CP-3'!U17+'[1]CP-4'!U26+'[1]CP-5'!U21+'[1]CP-6'!U33+'[1]CP-7'!U31+'[1]CP-8'!U22+'[1]CP-9'!U20+'[1]CP-10'!U23+'[1]CP-11'!U35+'[1]CP-12'!U22+'[1]CP-13'!U27+[1]Jensen!U37+'[1]CP-14'!U23+'[1]CP-15'!U28+[1]Ouray!U31+'[1]CP-16'!U30+'[1]CP-17'!U18+'[1]Grn-Colo-Confl'!U23+'[1]CP-18'!U27+'[1]CP-19'!U64+'[1]Colo-SanJuan-Confl'!U32+'[1]CP-20'!U17+'[1]CP-21'!U18</f>
        <v>2386486.3340000003</v>
      </c>
      <c r="V37" s="8">
        <f>'[1]CP-1'!V25+'[1]CP-2'!V26+[1]Stateline!V18+'[1]CP-3'!V17+'[1]CP-4'!V26+'[1]CP-5'!V21+'[1]CP-6'!V33+'[1]CP-7'!V31+'[1]CP-8'!V22+'[1]CP-9'!V20+'[1]CP-10'!V23+'[1]CP-11'!V35+'[1]CP-12'!V22+'[1]CP-13'!V27+[1]Jensen!V37+'[1]CP-14'!V23+'[1]CP-15'!V28+[1]Ouray!V31+'[1]CP-16'!V30+'[1]CP-17'!V18+'[1]Grn-Colo-Confl'!V23+'[1]CP-18'!V27+'[1]CP-19'!V64+'[1]Colo-SanJuan-Confl'!V32+'[1]CP-20'!V17+'[1]CP-21'!V18</f>
        <v>2350416.2747132569</v>
      </c>
      <c r="W37" s="8">
        <f>'[1]CP-1'!W25+'[1]CP-2'!W26+[1]Stateline!W18+'[1]CP-3'!W17+'[1]CP-4'!W26+'[1]CP-5'!W21+'[1]CP-6'!W33+'[1]CP-7'!W31+'[1]CP-8'!W22+'[1]CP-9'!W20+'[1]CP-10'!W23+'[1]CP-11'!W35+'[1]CP-12'!W22+'[1]CP-13'!W27+[1]Jensen!W37+'[1]CP-14'!W23+'[1]CP-15'!W28+[1]Ouray!W31+'[1]CP-16'!W30+'[1]CP-17'!W18+'[1]Grn-Colo-Confl'!W23+'[1]CP-18'!W27+'[1]CP-19'!W64+'[1]Colo-SanJuan-Confl'!W32+'[1]CP-20'!W17+'[1]CP-21'!W18</f>
        <v>2508830.965637973</v>
      </c>
      <c r="X37" s="8">
        <f>'[1]CP-1'!X25+'[1]CP-2'!X26+[1]Stateline!X18+'[1]CP-3'!X17+'[1]CP-4'!X26+'[1]CP-5'!X21+'[1]CP-6'!X33+'[1]CP-7'!X31+'[1]CP-8'!X22+'[1]CP-9'!X20+'[1]CP-10'!X23+'[1]CP-11'!X35+'[1]CP-12'!X22+'[1]CP-13'!X27+[1]Jensen!X37+'[1]CP-14'!X23+'[1]CP-15'!X28+[1]Ouray!X31+'[1]CP-16'!X30+'[1]CP-17'!X18+'[1]Grn-Colo-Confl'!X23+'[1]CP-18'!X27+'[1]CP-19'!X64+'[1]Colo-SanJuan-Confl'!X32+'[1]CP-20'!X17+'[1]CP-21'!X18</f>
        <v>2769087.5852741324</v>
      </c>
      <c r="Y37" s="8">
        <f>'[1]CP-1'!Y25+'[1]CP-2'!Y26+[1]Stateline!Y18+'[1]CP-3'!Y17+'[1]CP-4'!Y26+'[1]CP-5'!Y21+'[1]CP-6'!Y33+'[1]CP-7'!Y31+'[1]CP-8'!Y22+'[1]CP-9'!Y20+'[1]CP-10'!Y23+'[1]CP-11'!Y35+'[1]CP-12'!Y22+'[1]CP-13'!Y27+[1]Jensen!Y37+'[1]CP-14'!Y23+'[1]CP-15'!Y28+[1]Ouray!Y31+'[1]CP-16'!Y30+'[1]CP-17'!Y18+'[1]Grn-Colo-Confl'!Y23+'[1]CP-18'!Y27+'[1]CP-19'!Y64+'[1]Colo-SanJuan-Confl'!Y32+'[1]CP-20'!Y17+'[1]CP-21'!Y18</f>
        <v>2785211.3719647834</v>
      </c>
      <c r="Z37" s="8">
        <f>'[1]CP-1'!Z25+'[1]CP-2'!Z26+[1]Stateline!Z18+'[1]CP-3'!Z17+'[1]CP-4'!Z26+'[1]CP-5'!Z21+'[1]CP-6'!Z33+'[1]CP-7'!Z31+'[1]CP-8'!Z22+'[1]CP-9'!Z20+'[1]CP-10'!Z23+'[1]CP-11'!Z35+'[1]CP-12'!Z22+'[1]CP-13'!Z27+[1]Jensen!Z37+'[1]CP-14'!Z23+'[1]CP-15'!Z28+[1]Ouray!Z31+'[1]CP-16'!Z30+'[1]CP-17'!Z18+'[1]Grn-Colo-Confl'!Z23+'[1]CP-18'!Z27+'[1]CP-19'!Z64+'[1]Colo-SanJuan-Confl'!Z32+'[1]CP-20'!Z17+'[1]CP-21'!Z18</f>
        <v>2670569.3272717101</v>
      </c>
      <c r="AA37" s="8">
        <f>'[1]CP-1'!AA25+'[1]CP-2'!AA26+[1]Stateline!AA18+'[1]CP-3'!AA17+'[1]CP-4'!AA26+'[1]CP-5'!AA21+'[1]CP-6'!AA33+'[1]CP-7'!AA31+'[1]CP-8'!AA22+'[1]CP-9'!AA20+'[1]CP-10'!AA23+'[1]CP-11'!AA35+'[1]CP-12'!AA22+'[1]CP-13'!AA27+[1]Jensen!AA37+'[1]CP-14'!AA23+'[1]CP-15'!AA28+[1]Ouray!AA31+'[1]CP-16'!AA30+'[1]CP-17'!AA18+'[1]Grn-Colo-Confl'!AA23+'[1]CP-18'!AA27+'[1]CP-19'!AA64+'[1]Colo-SanJuan-Confl'!AA32+'[1]CP-20'!AA17+'[1]CP-21'!AA18</f>
        <v>2387097.4196993001</v>
      </c>
      <c r="AB37" s="8">
        <f>'[1]CP-1'!AB25+'[1]CP-2'!AB26+[1]Stateline!AB18+'[1]CP-3'!AB17+'[1]CP-4'!AB26+'[1]CP-5'!AB21+'[1]CP-6'!AB33+'[1]CP-7'!AB31+'[1]CP-8'!AB22+'[1]CP-9'!AB20+'[1]CP-10'!AB23+'[1]CP-11'!AB35+'[1]CP-12'!AB22+'[1]CP-13'!AB27+[1]Jensen!AB37+'[1]CP-14'!AB23+'[1]CP-15'!AB28+[1]Ouray!AB31+'[1]CP-16'!AB30+'[1]CP-17'!AB18+'[1]Grn-Colo-Confl'!AB23+'[1]CP-18'!AB27+'[1]CP-19'!AB64+'[1]Colo-SanJuan-Confl'!AB32+'[1]CP-20'!AB17+'[1]CP-21'!AB18</f>
        <v>2100717.3635521363</v>
      </c>
      <c r="AC37" s="8">
        <f>'[1]CP-1'!AC25+'[1]CP-2'!AC26+[1]Stateline!AC18+'[1]CP-3'!AC17+'[1]CP-4'!AC26+'[1]CP-5'!AC21+'[1]CP-6'!AC33+'[1]CP-7'!AC31+'[1]CP-8'!AC22+'[1]CP-9'!AC20+'[1]CP-10'!AC23+'[1]CP-11'!AC35+'[1]CP-12'!AC22+'[1]CP-13'!AC27+[1]Jensen!AC37+'[1]CP-14'!AC23+'[1]CP-15'!AC28+[1]Ouray!AC31+'[1]CP-16'!AC30+'[1]CP-17'!AC18+'[1]Grn-Colo-Confl'!AC23+'[1]CP-18'!AC27+'[1]CP-19'!AC64+'[1]Colo-SanJuan-Confl'!AC32+'[1]CP-20'!AC17+'[1]CP-21'!AC18</f>
        <v>2140080.9682231178</v>
      </c>
      <c r="AD37" s="8">
        <f>'[1]CP-1'!AD25+'[1]CP-2'!AD26+[1]Stateline!AD18+'[1]CP-3'!AD17+'[1]CP-4'!AD26+'[1]CP-5'!AD21+'[1]CP-6'!AD33+'[1]CP-7'!AD31+'[1]CP-8'!AD22+'[1]CP-9'!AD20+'[1]CP-10'!AD23+'[1]CP-11'!AD35+'[1]CP-12'!AD22+'[1]CP-13'!AD27+[1]Jensen!AD37+'[1]CP-14'!AD23+'[1]CP-15'!AD28+[1]Ouray!AD31+'[1]CP-16'!AD30+'[1]CP-17'!AD18+'[1]Grn-Colo-Confl'!AD23+'[1]CP-18'!AD27+'[1]CP-19'!AD64+'[1]Colo-SanJuan-Confl'!AD32+'[1]CP-20'!AD17+'[1]CP-21'!AD18</f>
        <v>2559284.0484973248</v>
      </c>
      <c r="AE37" s="8">
        <f>'[1]CP-1'!AE25+'[1]CP-2'!AE26+[1]Stateline!AE18+'[1]CP-3'!AE17+'[1]CP-4'!AE26+'[1]CP-5'!AE21+'[1]CP-6'!AE33+'[1]CP-7'!AE31+'[1]CP-8'!AE22+'[1]CP-9'!AE20+'[1]CP-10'!AE23+'[1]CP-11'!AE35+'[1]CP-12'!AE22+'[1]CP-13'!AE27+[1]Jensen!AE37+'[1]CP-14'!AE23+'[1]CP-15'!AE28+[1]Ouray!AE31+'[1]CP-16'!AE30+'[1]CP-17'!AE18+'[1]Grn-Colo-Confl'!AE23+'[1]CP-18'!AE27+'[1]CP-19'!AE64+'[1]Colo-SanJuan-Confl'!AE32+'[1]CP-20'!AE17+'[1]CP-21'!AE18</f>
        <v>2144383.7185298586</v>
      </c>
      <c r="AF37" s="8">
        <f>'[1]CP-1'!AF25+'[1]CP-2'!AF26+[1]Stateline!AF18+'[1]CP-3'!AF17+'[1]CP-4'!AF26+'[1]CP-5'!AF21+'[1]CP-6'!AF33+'[1]CP-7'!AF31+'[1]CP-8'!AF22+'[1]CP-9'!AF20+'[1]CP-10'!AF23+'[1]CP-11'!AF35+'[1]CP-12'!AF22+'[1]CP-13'!AF27+[1]Jensen!AF37+'[1]CP-14'!AF23+'[1]CP-15'!AF28+[1]Ouray!AF31+'[1]CP-16'!AF30+'[1]CP-17'!AF18+'[1]Grn-Colo-Confl'!AF23+'[1]CP-18'!AF27+'[1]CP-19'!AF64+'[1]Colo-SanJuan-Confl'!AF32+'[1]CP-20'!AF17+'[1]CP-21'!AF18</f>
        <v>2596017.6421297658</v>
      </c>
      <c r="AG37" s="8">
        <f>'[1]CP-1'!AG25+'[1]CP-2'!AG26+[1]Stateline!AG18+'[1]CP-3'!AG17+'[1]CP-4'!AG26+'[1]CP-5'!AG21+'[1]CP-6'!AG33+'[1]CP-7'!AG31+'[1]CP-8'!AG22+'[1]CP-9'!AG20+'[1]CP-10'!AG23+'[1]CP-11'!AG35+'[1]CP-12'!AG22+'[1]CP-13'!AG27+[1]Jensen!AG37+'[1]CP-14'!AG23+'[1]CP-15'!AG28+[1]Ouray!AG31+'[1]CP-16'!AG30+'[1]CP-17'!AG18+'[1]Grn-Colo-Confl'!AG23+'[1]CP-18'!AG27+'[1]CP-19'!AG64+'[1]Colo-SanJuan-Confl'!AG32+'[1]CP-20'!AG17+'[1]CP-21'!AG18</f>
        <v>2014297.6608004279</v>
      </c>
      <c r="AH37" s="8">
        <f>'[1]CP-1'!AH25+'[1]CP-2'!AH26+[1]Stateline!AH18+'[1]CP-3'!AH17+'[1]CP-4'!AH26+'[1]CP-5'!AH21+'[1]CP-6'!AH33+'[1]CP-7'!AH31+'[1]CP-8'!AH22+'[1]CP-9'!AH20+'[1]CP-10'!AH23+'[1]CP-11'!AH35+'[1]CP-12'!AH22+'[1]CP-13'!AH27+[1]Jensen!AH37+'[1]CP-14'!AH23+'[1]CP-15'!AH28+[1]Ouray!AH31+'[1]CP-16'!AH30+'[1]CP-17'!AH18+'[1]Grn-Colo-Confl'!AH23+'[1]CP-18'!AH27+'[1]CP-19'!AH64+'[1]Colo-SanJuan-Confl'!AH32+'[1]CP-20'!AH17+'[1]CP-21'!AH18</f>
        <v>2312257.8703623652</v>
      </c>
      <c r="AI37" s="8">
        <f>'[1]CP-1'!AI25+'[1]CP-2'!AI26+[1]Stateline!AI18+'[1]CP-3'!AI17+'[1]CP-4'!AI26+'[1]CP-5'!AI21+'[1]CP-6'!AI33+'[1]CP-7'!AI31+'[1]CP-8'!AI22+'[1]CP-9'!AI20+'[1]CP-10'!AI23+'[1]CP-11'!AI35+'[1]CP-12'!AI22+'[1]CP-13'!AI27+[1]Jensen!AI37+'[1]CP-14'!AI23+'[1]CP-15'!AI28+[1]Ouray!AI31+'[1]CP-16'!AI30+'[1]CP-17'!AI18+'[1]Grn-Colo-Confl'!AI23+'[1]CP-18'!AI27+'[1]CP-19'!AI64+'[1]Colo-SanJuan-Confl'!AI32+'[1]CP-20'!AI17+'[1]CP-21'!AI18</f>
        <v>2568372.8225252619</v>
      </c>
      <c r="AJ37" s="8">
        <f>'[1]CP-1'!AJ25+'[1]CP-2'!AJ26+[1]Stateline!AJ18+'[1]CP-3'!AJ17+'[1]CP-4'!AJ26+'[1]CP-5'!AJ21+'[1]CP-6'!AJ33+'[1]CP-7'!AJ31+'[1]CP-8'!AJ22+'[1]CP-9'!AJ20+'[1]CP-10'!AJ23+'[1]CP-11'!AJ35+'[1]CP-12'!AJ22+'[1]CP-13'!AJ27+[1]Jensen!AJ37+'[1]CP-14'!AJ23+'[1]CP-15'!AJ28+[1]Ouray!AJ31+'[1]CP-16'!AJ30+'[1]CP-17'!AJ18+'[1]Grn-Colo-Confl'!AJ23+'[1]CP-18'!AJ27+'[1]CP-19'!AJ64+'[1]Colo-SanJuan-Confl'!AJ32+'[1]CP-20'!AJ17+'[1]CP-21'!AJ18</f>
        <v>2781142.1213572831</v>
      </c>
      <c r="AK37" s="8">
        <f>'[1]CP-1'!AK25+'[1]CP-2'!AK26+[1]Stateline!AK18+'[1]CP-3'!AK17+'[1]CP-4'!AK26+'[1]CP-5'!AK21+'[1]CP-6'!AK33+'[1]CP-7'!AK31+'[1]CP-8'!AK22+'[1]CP-9'!AK20+'[1]CP-10'!AK23+'[1]CP-11'!AK35+'[1]CP-12'!AK22+'[1]CP-13'!AK27+[1]Jensen!AK37+'[1]CP-14'!AK23+'[1]CP-15'!AK28+[1]Ouray!AK31+'[1]CP-16'!AK30+'[1]CP-17'!AK18+'[1]Grn-Colo-Confl'!AK23+'[1]CP-18'!AK27+'[1]CP-19'!AK64+'[1]Colo-SanJuan-Confl'!AK32+'[1]CP-20'!AK17+'[1]CP-21'!AK18</f>
        <v>2874273.6003821082</v>
      </c>
      <c r="AL37" s="8">
        <f>'[1]CP-1'!AL25+'[1]CP-2'!AL26+[1]Stateline!AL18+'[1]CP-3'!AL17+'[1]CP-4'!AL26+'[1]CP-5'!AL21+'[1]CP-6'!AL33+'[1]CP-7'!AL31+'[1]CP-8'!AL22+'[1]CP-9'!AL20+'[1]CP-10'!AL23+'[1]CP-11'!AL35+'[1]CP-12'!AL22+'[1]CP-13'!AL27+[1]Jensen!AL37+'[1]CP-14'!AL23+'[1]CP-15'!AL28+[1]Ouray!AL31+'[1]CP-16'!AL30+'[1]CP-17'!AL18+'[1]Grn-Colo-Confl'!AL23+'[1]CP-18'!AL27+'[1]CP-19'!AL64+'[1]Colo-SanJuan-Confl'!AL32+'[1]CP-20'!AL17+'[1]CP-21'!AL18</f>
        <v>2294636.2096285135</v>
      </c>
      <c r="AM37" s="8">
        <f>'[1]CP-1'!AM25+'[1]CP-2'!AM26+[1]Stateline!AM18+'[1]CP-3'!AM17+'[1]CP-4'!AM26+'[1]CP-5'!AM21+'[1]CP-6'!AM33+'[1]CP-7'!AM31+'[1]CP-8'!AM22+'[1]CP-9'!AM20+'[1]CP-10'!AM23+'[1]CP-11'!AM35+'[1]CP-12'!AM22+'[1]CP-13'!AM27+[1]Jensen!AM37+'[1]CP-14'!AM23+'[1]CP-15'!AM28+[1]Ouray!AM31+'[1]CP-16'!AM30+'[1]CP-17'!AM18+'[1]Grn-Colo-Confl'!AM23+'[1]CP-18'!AM27+'[1]CP-19'!AM64+'[1]Colo-SanJuan-Confl'!AM32+'[1]CP-20'!AM17+'[1]CP-21'!AM18</f>
        <v>2598249.1875202297</v>
      </c>
      <c r="AN37" s="8">
        <f>'[1]CP-1'!AN25+'[1]CP-2'!AN26+[1]Stateline!AN18+'[1]CP-3'!AN17+'[1]CP-4'!AN26+'[1]CP-5'!AN21+'[1]CP-6'!AN33+'[1]CP-7'!AN31+'[1]CP-8'!AN22+'[1]CP-9'!AN20+'[1]CP-10'!AN23+'[1]CP-11'!AN35+'[1]CP-12'!AN22+'[1]CP-13'!AN27+[1]Jensen!AN37+'[1]CP-14'!AN23+'[1]CP-15'!AN28+[1]Ouray!AN31+'[1]CP-16'!AN30+'[1]CP-17'!AN18+'[1]Grn-Colo-Confl'!AN23+'[1]CP-18'!AN27+'[1]CP-19'!AN64+'[1]Colo-SanJuan-Confl'!AN32+'[1]CP-20'!AN17+'[1]CP-21'!AN18</f>
        <v>2335762.4530339646</v>
      </c>
      <c r="AO37" s="8">
        <f>'[1]CP-1'!AO25+'[1]CP-2'!AO26+[1]Stateline!AO18+'[1]CP-3'!AO17+'[1]CP-4'!AO26+'[1]CP-5'!AO21+'[1]CP-6'!AO33+'[1]CP-7'!AO31+'[1]CP-8'!AO22+'[1]CP-9'!AO20+'[1]CP-10'!AO23+'[1]CP-11'!AO35+'[1]CP-12'!AO22+'[1]CP-13'!AO27+[1]Jensen!AO37+'[1]CP-14'!AO23+'[1]CP-15'!AO28+[1]Ouray!AO31+'[1]CP-16'!AO30+'[1]CP-17'!AO18+'[1]Grn-Colo-Confl'!AO23+'[1]CP-18'!AO27+'[1]CP-19'!AO64+'[1]Colo-SanJuan-Confl'!AO32+'[1]CP-20'!AO17+'[1]CP-21'!AO18</f>
        <v>2614158.510836185</v>
      </c>
      <c r="AP37" s="9">
        <f>'[1]CP-1'!AP25+'[1]CP-2'!AP26+[1]Stateline!AP18+'[1]CP-3'!AP17+'[1]CP-4'!AP26+'[1]CP-5'!AP21+'[1]CP-6'!AP33+'[1]CP-7'!AP31+'[1]CP-8'!AP22+'[1]CP-9'!AP20+'[1]CP-10'!AP23+'[1]CP-11'!AP35+'[1]CP-12'!AP22+'[1]CP-13'!AP27+[1]Jensen!AP37+'[1]CP-14'!AP23+'[1]CP-15'!AP28+[1]Ouray!AP31+'[1]CP-16'!AP30+'[1]CP-17'!AP18+'[1]Grn-Colo-Confl'!AP23+'[1]CP-18'!AP27+'[1]CP-19'!AP64+'[1]Colo-SanJuan-Confl'!AP32+'[1]CP-20'!AP17+'[1]CP-21'!AP18</f>
        <v>2396315.9894010304</v>
      </c>
      <c r="AQ37" s="9">
        <f>'[1]CP-1'!AQ25+'[1]CP-2'!AQ26+[1]Stateline!AQ18+'[1]CP-3'!AQ17+'[1]CP-4'!AQ26+'[1]CP-5'!AQ21+'[1]CP-6'!AQ33+'[1]CP-7'!AQ31+'[1]CP-8'!AQ22+'[1]CP-9'!AQ20+'[1]CP-10'!AQ23+'[1]CP-11'!AQ35+'[1]CP-12'!AQ22+'[1]CP-13'!AQ27+[1]Jensen!AQ37+'[1]CP-14'!AQ23+'[1]CP-15'!AQ28+[1]Ouray!AQ31+'[1]CP-16'!AQ30+'[1]CP-17'!AQ18+'[1]Grn-Colo-Confl'!AQ23+'[1]CP-18'!AQ27+'[1]CP-19'!AQ64+'[1]Colo-SanJuan-Confl'!AQ32+'[1]CP-20'!AQ17+'[1]CP-21'!AQ18</f>
        <v>2735239.3304901295</v>
      </c>
      <c r="AR37" s="9">
        <f>'[1]CP-1'!AR25+'[1]CP-2'!AR26+[1]Stateline!AR18+'[1]CP-3'!AR17+'[1]CP-4'!AR26+'[1]CP-5'!AR21+'[1]CP-6'!AR33+'[1]CP-7'!AR31+'[1]CP-8'!AR22+'[1]CP-9'!AR20+'[1]CP-10'!AR23+'[1]CP-11'!AR35+'[1]CP-12'!AR22+'[1]CP-13'!AR27+[1]Jensen!AR37+'[1]CP-14'!AR23+'[1]CP-15'!AR28+[1]Ouray!AR31+'[1]CP-16'!AR30+'[1]CP-17'!AR18+'[1]Grn-Colo-Confl'!AR23+'[1]CP-18'!AR27+'[1]CP-19'!AR64+'[1]Colo-SanJuan-Confl'!AR32+'[1]CP-20'!AR17+'[1]CP-21'!AR18</f>
        <v>2526524.3847517627</v>
      </c>
      <c r="AS37" s="8">
        <f>'[1]CP-1'!AS25+'[1]CP-2'!AS26+[1]Stateline!AS18+'[1]CP-3'!AS17+'[1]CP-4'!AS26+'[1]CP-5'!AS21+'[1]CP-6'!AS33+'[1]CP-7'!AS31+'[1]CP-8'!AS22+'[1]CP-9'!AS20+'[1]CP-10'!AS23+'[1]CP-11'!AS35+'[1]CP-12'!AS22+'[1]CP-13'!AS27+[1]Jensen!AS37+'[1]CP-14'!AS23+'[1]CP-15'!AS28+[1]Ouray!AS31+'[1]CP-16'!AS30+'[1]CP-17'!AS18+'[1]Grn-Colo-Confl'!AS23+'[1]CP-18'!AS27+'[1]CP-19'!AS64+'[1]Colo-SanJuan-Confl'!AS32+'[1]CP-20'!AS17+'[1]CP-21'!AS18</f>
        <v>2611318.3037416348</v>
      </c>
      <c r="AT37" s="8">
        <f>'[1]CP-1'!AT25+'[1]CP-2'!AT26+[1]Stateline!AT18+'[1]CP-3'!AT17+'[1]CP-4'!AT26+'[1]CP-5'!AT21+'[1]CP-6'!AT33+'[1]CP-7'!AT31+'[1]CP-8'!AT22+'[1]CP-9'!AT20+'[1]CP-10'!AT23+'[1]CP-11'!AT35+'[1]CP-12'!AT22+'[1]CP-13'!AT27+[1]Jensen!AT37+'[1]CP-14'!AT23+'[1]CP-15'!AT28+[1]Ouray!AT31+'[1]CP-16'!AT30+'[1]CP-17'!AT18+'[1]Grn-Colo-Confl'!AT23+'[1]CP-18'!AT27+'[1]CP-19'!AT64+'[1]Colo-SanJuan-Confl'!AT32+'[1]CP-20'!AT17+'[1]CP-21'!AT18</f>
        <v>2662605.69772436</v>
      </c>
      <c r="AU37" s="8">
        <f>'[1]CP-1'!AU25+'[1]CP-2'!AU26+[1]Stateline!AU18+'[1]CP-3'!AU17+'[1]CP-4'!AU26+'[1]CP-5'!AU21+'[1]CP-6'!AU33+'[1]CP-7'!AU31+'[1]CP-8'!AU22+'[1]CP-9'!AU20+'[1]CP-10'!AU23+'[1]CP-11'!AU35+'[1]CP-12'!AU22+'[1]CP-13'!AU27+[1]Jensen!AU37+'[1]CP-14'!AU23+'[1]CP-15'!AU28+[1]Ouray!AU31+'[1]CP-16'!AU30+'[1]CP-17'!AU18+'[1]Grn-Colo-Confl'!AU23+'[1]CP-18'!AU27+'[1]CP-19'!AU64+'[1]Colo-SanJuan-Confl'!AU32+'[1]CP-20'!AU17+'[1]CP-21'!AU18</f>
        <v>2522282.8501956873</v>
      </c>
      <c r="AV37" s="8">
        <f>'[1]CP-1'!AV25+'[1]CP-2'!AV26+[1]Stateline!AV18+'[1]CP-3'!AV17+'[1]CP-4'!AV26+'[1]CP-5'!AV21+'[1]CP-6'!AV33+'[1]CP-7'!AV31+'[1]CP-8'!AV22+'[1]CP-9'!AV20+'[1]CP-10'!AV23+'[1]CP-11'!AV35+'[1]CP-12'!AV22+'[1]CP-13'!AV27+[1]Jensen!AV37+'[1]CP-14'!AV23+'[1]CP-15'!AV28+[1]Ouray!AV31+'[1]CP-16'!AV30+'[1]CP-17'!AV18+'[1]Grn-Colo-Confl'!AV23+'[1]CP-18'!AV27+'[1]CP-19'!AV64+'[1]Colo-SanJuan-Confl'!AV32+'[1]CP-20'!AV17+'[1]CP-21'!AV18</f>
        <v>2863323.6631239052</v>
      </c>
      <c r="AW37" s="8">
        <f>'[1]CP-1'!AW25+'[1]CP-2'!AW26+[1]Stateline!AW18+'[1]CP-3'!AW17+'[1]CP-4'!AW26+'[1]CP-5'!AW21+'[1]CP-6'!AW33+'[1]CP-7'!AW31+'[1]CP-8'!AW22+'[1]CP-9'!AW20+'[1]CP-10'!AW23+'[1]CP-11'!AW35+'[1]CP-12'!AW22+'[1]CP-13'!AW27+[1]Jensen!AW37+'[1]CP-14'!AW23+'[1]CP-15'!AW28+[1]Ouray!AW31+'[1]CP-16'!AW30+'[1]CP-17'!AW18+'[1]Grn-Colo-Confl'!AW23+'[1]CP-18'!AW27+'[1]CP-19'!AW64+'[1]Colo-SanJuan-Confl'!AW32+'[1]CP-20'!AW17+'[1]CP-21'!AW18</f>
        <v>1993456.462075976</v>
      </c>
      <c r="AX37" s="8">
        <f>'[1]CP-1'!AX25+'[1]CP-2'!AX26+[1]Stateline!AX18+'[1]CP-3'!AX17+'[1]CP-4'!AX26+'[1]CP-5'!AX21+'[1]CP-6'!AX33+'[1]CP-7'!AX31+'[1]CP-8'!AX22+'[1]CP-9'!AX20+'[1]CP-10'!AX23+'[1]CP-11'!AX35+'[1]CP-12'!AX22+'[1]CP-13'!AX27+[1]Jensen!AX37+'[1]CP-14'!AX23+'[1]CP-15'!AX28+[1]Ouray!AX31+'[1]CP-16'!AX30+'[1]CP-17'!AX18+'[1]Grn-Colo-Confl'!AX23+'[1]CP-18'!AX27+'[1]CP-19'!AX64+'[1]Colo-SanJuan-Confl'!AX32+'[1]CP-20'!AX17+'[1]CP-21'!AX18</f>
        <v>2433315.8461690885</v>
      </c>
      <c r="AY37" s="8">
        <f>'[1]CP-1'!AY25+'[1]CP-2'!AY26+[1]Stateline!AY18+'[1]CP-3'!AY17+'[1]CP-4'!AY26+'[1]CP-5'!AY21+'[1]CP-6'!AY33+'[1]CP-7'!AY31+'[1]CP-8'!AY22+'[1]CP-9'!AY20+'[1]CP-10'!AY23+'[1]CP-11'!AY35+'[1]CP-12'!AY22+'[1]CP-13'!AY27+[1]Jensen!AY37+'[1]CP-14'!AY23+'[1]CP-15'!AY28+[1]Ouray!AY31+'[1]CP-16'!AY30+'[1]CP-17'!AY18+'[1]Grn-Colo-Confl'!AY23+'[1]CP-18'!AY27+'[1]CP-19'!AY64+'[1]Colo-SanJuan-Confl'!AY32+'[1]CP-20'!AY17+'[1]CP-21'!AY18</f>
        <v>2516850.7844775678</v>
      </c>
      <c r="AZ37" s="8">
        <f>'[1]CP-1'!AZ25+'[1]CP-2'!AZ26+[1]Stateline!AZ18+'[1]CP-3'!AZ17+'[1]CP-4'!AZ26+'[1]CP-5'!AZ21+'[1]CP-6'!AZ33+'[1]CP-7'!AZ31+'[1]CP-8'!AZ22+'[1]CP-9'!AZ20+'[1]CP-10'!AZ23+'[1]CP-11'!AZ35+'[1]CP-12'!AZ22+'[1]CP-13'!AZ27+[1]Jensen!AZ37+'[1]CP-14'!AZ23+'[1]CP-15'!AZ28+[1]Ouray!AZ31+'[1]CP-16'!AZ30+'[1]CP-17'!AZ18+'[1]Grn-Colo-Confl'!AZ23+'[1]CP-18'!AZ27+'[1]CP-19'!AZ64+'[1]Colo-SanJuan-Confl'!AZ32+'[1]CP-20'!AZ17+'[1]CP-21'!AZ18</f>
        <v>2672723.2620914425</v>
      </c>
      <c r="BA37" s="8">
        <f>'[1]CP-1'!BA25+'[1]CP-2'!BA26+[1]Stateline!BA18+'[1]CP-3'!BA17+'[1]CP-4'!BA26+'[1]CP-5'!BA21+'[1]CP-6'!BA33+'[1]CP-7'!BA31+'[1]CP-8'!BA22+'[1]CP-9'!BA20+'[1]CP-10'!BA23+'[1]CP-11'!BA35+'[1]CP-12'!BA22+'[1]CP-13'!BA27+[1]Jensen!BA37+'[1]CP-14'!BA23+'[1]CP-15'!BA28+[1]Ouray!BA31+'[1]CP-16'!BA30+'[1]CP-17'!BA18+'[1]Grn-Colo-Confl'!BA23+'[1]CP-18'!BA27+'[1]CP-19'!BA64+'[1]Colo-SanJuan-Confl'!BA32+'[1]CP-20'!BA17+'[1]CP-21'!BA18</f>
        <v>2913021.7886567255</v>
      </c>
      <c r="BB37" s="8">
        <f>'[1]CP-1'!BB25+'[1]CP-2'!BB26+[1]Stateline!BB18+'[1]CP-3'!BB17+'[1]CP-4'!BB26+'[1]CP-5'!BB21+'[1]CP-6'!BB33+'[1]CP-7'!BB31+'[1]CP-8'!BB22+'[1]CP-9'!BB20+'[1]CP-10'!BB23+'[1]CP-11'!BB35+'[1]CP-12'!BB22+'[1]CP-13'!BB27+[1]Jensen!BB37+'[1]CP-14'!BB23+'[1]CP-15'!BB28+[1]Ouray!BB31+'[1]CP-16'!BB30+'[1]CP-17'!BB18+'[1]Grn-Colo-Confl'!BB23+'[1]CP-18'!BB27+'[1]CP-19'!BB64+'[1]Colo-SanJuan-Confl'!BB32+'[1]CP-20'!BB17+'[1]CP-21'!BB18</f>
        <v>2903370.1048722686</v>
      </c>
      <c r="BC37" s="8">
        <f>'[1]CP-1'!BC25+'[1]CP-2'!BC26+[1]Stateline!BC18+'[1]CP-3'!BC17+'[1]CP-4'!BC26+'[1]CP-5'!BC21+'[1]CP-6'!BC33+'[1]CP-7'!BC31+'[1]CP-8'!BC22+'[1]CP-9'!BC20+'[1]CP-10'!BC23+'[1]CP-11'!BC35+'[1]CP-12'!BC22+'[1]CP-13'!BC27+[1]Jensen!BC37+'[1]CP-14'!BC23+'[1]CP-15'!BC28+[1]Ouray!BC31+'[1]CP-16'!BC30+'[1]CP-17'!BC18+'[1]Grn-Colo-Confl'!BC23+'[1]CP-18'!BC27+'[1]CP-19'!BC64+'[1]Colo-SanJuan-Confl'!BC32+'[1]CP-20'!BC17+'[1]CP-21'!BC18</f>
        <v>2843999.5857034479</v>
      </c>
      <c r="BD37" s="8">
        <f>'[1]CP-1'!BD25+'[1]CP-2'!BD26+[1]Stateline!BD18+'[1]CP-3'!BD17+'[1]CP-4'!BD26+'[1]CP-5'!BD21+'[1]CP-6'!BD33+'[1]CP-7'!BD31+'[1]CP-8'!BD22+'[1]CP-9'!BD20+'[1]CP-10'!BD23+'[1]CP-11'!BD35+'[1]CP-12'!BD22+'[1]CP-13'!BD27+[1]Jensen!BD37+'[1]CP-14'!BD23+'[1]CP-15'!BD28+[1]Ouray!BD31+'[1]CP-16'!BD30+'[1]CP-17'!BD18+'[1]Grn-Colo-Confl'!BD23+'[1]CP-18'!BD27+'[1]CP-19'!BD64+'[1]Colo-SanJuan-Confl'!BD32+'[1]CP-20'!BD17+'[1]CP-21'!BD18</f>
        <v>3246069.9379162304</v>
      </c>
      <c r="BE37" s="8">
        <f>'[1]CP-1'!BE25+'[1]CP-2'!BE26+[1]Stateline!BE18+'[1]CP-3'!BE17+'[1]CP-4'!BE26+'[1]CP-5'!BE21+'[1]CP-6'!BE33+'[1]CP-7'!BE31+'[1]CP-8'!BE22+'[1]CP-9'!BE20+'[1]CP-10'!BE23+'[1]CP-11'!BE35+'[1]CP-12'!BE22+'[1]CP-13'!BE27+[1]Jensen!BE37+'[1]CP-14'!BE23+'[1]CP-15'!BE28+[1]Ouray!BE31+'[1]CP-16'!BE30+'[1]CP-17'!BE18+'[1]Grn-Colo-Confl'!BE23+'[1]CP-18'!BE27+'[1]CP-19'!BE64+'[1]Colo-SanJuan-Confl'!BE32+'[1]CP-20'!BE17+'[1]CP-21'!BE18</f>
        <v>2420786.8007277572</v>
      </c>
      <c r="BF37" s="8">
        <f>'[1]CP-1'!BF25+'[1]CP-2'!BF26+[1]Stateline!BF18+'[1]CP-3'!BF17+'[1]CP-4'!BF26+'[1]CP-5'!BF21+'[1]CP-6'!BF33+'[1]CP-7'!BF31+'[1]CP-8'!BF22+'[1]CP-9'!BF20+'[1]CP-10'!BF23+'[1]CP-11'!BF35+'[1]CP-12'!BF22+'[1]CP-13'!BF27+[1]Jensen!BF37+'[1]CP-14'!BF23+'[1]CP-15'!BF28+[1]Ouray!BF31+'[1]CP-16'!BF30+'[1]CP-17'!BF18+'[1]Grn-Colo-Confl'!BF23+'[1]CP-18'!BF27+'[1]CP-19'!BF64+'[1]Colo-SanJuan-Confl'!BF32+'[1]CP-20'!BF17+'[1]CP-21'!BF18</f>
        <v>2615308.7484690594</v>
      </c>
      <c r="BG37" s="8">
        <f>'[1]CP-1'!BG25+'[1]CP-2'!BG26+[1]Stateline!BG18+'[1]CP-3'!BG17+'[1]CP-4'!BG26+'[1]CP-5'!BG21+'[1]CP-6'!BG33+'[1]CP-7'!BG31+'[1]CP-8'!BG22+'[1]CP-9'!BG20+'[1]CP-10'!BG23+'[1]CP-11'!BG35+'[1]CP-12'!BG22+'[1]CP-13'!BG27+[1]Jensen!BG37+'[1]CP-14'!BG23+'[1]CP-15'!BG28+[1]Ouray!BG31+'[1]CP-16'!BG30+'[1]CP-17'!BG18+'[1]Grn-Colo-Confl'!BG23+'[1]CP-18'!BG27+'[1]CP-19'!BG64+'[1]Colo-SanJuan-Confl'!BG32+'[1]CP-20'!BG17+'[1]CP-21'!BG18</f>
        <v>3155603.4361072909</v>
      </c>
      <c r="BH37" s="8">
        <f>'[1]CP-1'!BH25+'[1]CP-2'!BH26+[1]Stateline!BH18+'[1]CP-3'!BH17+'[1]CP-4'!BH26+'[1]CP-5'!BH21+'[1]CP-6'!BH33+'[1]CP-7'!BH31+'[1]CP-8'!BH22+'[1]CP-9'!BH20+'[1]CP-10'!BH23+'[1]CP-11'!BH35+'[1]CP-12'!BH22+'[1]CP-13'!BH27+[1]Jensen!BH37+'[1]CP-14'!BH23+'[1]CP-15'!BH28+[1]Ouray!BH31+'[1]CP-16'!BH30+'[1]CP-17'!BH18+'[1]Grn-Colo-Confl'!BH23+'[1]CP-18'!BH27+'[1]CP-19'!BH64+'[1]Colo-SanJuan-Confl'!BH32+'[1]CP-20'!BH17+'[1]CP-21'!BH18</f>
        <v>2828336.0866452795</v>
      </c>
      <c r="BI37" s="8">
        <f>'[1]CP-1'!BI25+'[1]CP-2'!BI26+[1]Stateline!BI18+'[1]CP-3'!BI17+'[1]CP-4'!BI26+'[1]CP-5'!BI21+'[1]CP-6'!BI33+'[1]CP-7'!BI31+'[1]CP-8'!BI22+'[1]CP-9'!BI20+'[1]CP-10'!BI23+'[1]CP-11'!BI35+'[1]CP-12'!BI22+'[1]CP-13'!BI27+[1]Jensen!BI37+'[1]CP-14'!BI23+'[1]CP-15'!BI28+[1]Ouray!BI31+'[1]CP-16'!BI30+'[1]CP-17'!BI18+'[1]Grn-Colo-Confl'!BI23+'[1]CP-18'!BI27+'[1]CP-19'!BI64+'[1]Colo-SanJuan-Confl'!BI32+'[1]CP-20'!BI17+'[1]CP-21'!BI18</f>
        <v>0</v>
      </c>
    </row>
    <row r="38" spans="1:61" ht="13.5" thickTop="1" x14ac:dyDescent="0.2">
      <c r="A38" s="63"/>
      <c r="B38" s="63"/>
      <c r="C38" s="63"/>
      <c r="D38" s="57"/>
      <c r="E38" s="57"/>
      <c r="F38" s="5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6"/>
      <c r="AQ38" s="6"/>
      <c r="AR38" s="6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</row>
    <row r="39" spans="1:61" x14ac:dyDescent="0.2">
      <c r="B39" s="57"/>
      <c r="D39" s="36" t="s">
        <v>6</v>
      </c>
      <c r="F39" s="58" t="s">
        <v>7</v>
      </c>
      <c r="G39" s="1">
        <f>'[1]CP-19'!G28+'[1]CP-19'!G40+'[1]CP-19'!G56+'[1]CP-19'!G57+'[1]CP-19'!G61+'[1]Colo-SanJuan-Confl'!G29+'[1]CP-20'!G14</f>
        <v>2500.0000000000009</v>
      </c>
      <c r="H39" s="1">
        <f>'[1]CP-19'!H28+'[1]CP-19'!H40+'[1]CP-19'!H56+'[1]CP-19'!H57+'[1]CP-19'!H61+'[1]Colo-SanJuan-Confl'!H29+'[1]CP-20'!H14</f>
        <v>2900</v>
      </c>
      <c r="I39" s="1">
        <f>'[1]CP-19'!I28+'[1]CP-19'!I40+'[1]CP-19'!I56+'[1]CP-19'!I57+'[1]CP-19'!I61+'[1]Colo-SanJuan-Confl'!I29+'[1]CP-20'!I14</f>
        <v>4000.0000000000005</v>
      </c>
      <c r="J39" s="1">
        <f>'[1]CP-19'!J28+'[1]CP-19'!J40+'[1]CP-19'!J56+'[1]CP-19'!J57+'[1]CP-19'!J61+'[1]Colo-SanJuan-Confl'!J29+'[1]CP-20'!J14</f>
        <v>4250</v>
      </c>
      <c r="K39" s="10">
        <f>'[1]CP-19'!K28+'[1]CP-19'!K40+'[1]CP-19'!K56+'[1]CP-19'!K57+'[1]CP-19'!K61+'[1]Colo-SanJuan-Confl'!K29+'[1]CP-20'!K14</f>
        <v>3540</v>
      </c>
      <c r="L39" s="1">
        <f>'[1]CP-19'!L28+'[1]CP-19'!L40+'[1]CP-19'!L56+'[1]CP-19'!L57+'[1]CP-19'!L61+'[1]Colo-SanJuan-Confl'!L29+'[1]CP-20'!L14</f>
        <v>2690</v>
      </c>
      <c r="M39" s="1">
        <f>'[1]CP-19'!M28+'[1]CP-19'!M40+'[1]CP-19'!M56+'[1]CP-19'!M57+'[1]CP-19'!M61+'[1]Colo-SanJuan-Confl'!M29+'[1]CP-20'!M14</f>
        <v>3810.0000000000009</v>
      </c>
      <c r="N39" s="1">
        <f>'[1]CP-19'!N28+'[1]CP-19'!N40+'[1]CP-19'!N56+'[1]CP-19'!N57+'[1]CP-19'!N61+'[1]Colo-SanJuan-Confl'!N29+'[1]CP-20'!N14</f>
        <v>4300</v>
      </c>
      <c r="O39" s="1">
        <f>'[1]CP-19'!O28+'[1]CP-19'!O40+'[1]CP-19'!O56+'[1]CP-19'!O57+'[1]CP-19'!O61+'[1]Colo-SanJuan-Confl'!O29+'[1]CP-20'!O14</f>
        <v>5320.0000000000009</v>
      </c>
      <c r="P39" s="1">
        <f>'[1]CP-19'!P28+'[1]CP-19'!P40+'[1]CP-19'!P56+'[1]CP-19'!P57+'[1]CP-19'!P61+'[1]Colo-SanJuan-Confl'!P29+'[1]CP-20'!P14</f>
        <v>6289.9999999999991</v>
      </c>
      <c r="Q39" s="4">
        <f>'[1]CP-19'!Q28+'[1]CP-19'!Q40+'[1]CP-19'!Q56+'[1]CP-19'!Q57+'[1]CP-19'!Q61+'[1]Colo-SanJuan-Confl'!Q29+'[1]CP-20'!Q14</f>
        <v>4575</v>
      </c>
      <c r="R39" s="4">
        <f>'[1]CP-19'!R28+'[1]CP-19'!R40+'[1]CP-19'!R56+'[1]CP-19'!R57+'[1]CP-19'!R61+'[1]Colo-SanJuan-Confl'!R29+'[1]CP-20'!R14</f>
        <v>5664</v>
      </c>
      <c r="S39" s="4">
        <f>'[1]CP-19'!S28+'[1]CP-19'!S40+'[1]CP-19'!S56+'[1]CP-19'!S57+'[1]CP-19'!S61+'[1]Colo-SanJuan-Confl'!S29+'[1]CP-20'!S14</f>
        <v>6522.9999999999991</v>
      </c>
      <c r="T39" s="10">
        <f>'[1]CP-19'!T28+'[1]CP-19'!T40+'[1]CP-19'!T56+'[1]CP-19'!T57+'[1]CP-19'!T61+'[1]Colo-SanJuan-Confl'!T29+'[1]CP-20'!T14</f>
        <v>5800</v>
      </c>
      <c r="U39" s="10">
        <f>'[1]CP-19'!U28+'[1]CP-19'!U40+'[1]CP-19'!U56+'[1]CP-19'!U57+'[1]CP-19'!U61+'[1]Colo-SanJuan-Confl'!U29+'[1]CP-20'!U14</f>
        <v>5800</v>
      </c>
      <c r="V39" s="1">
        <f>'[1]CP-19'!V28+'[1]CP-19'!V40+'[1]CP-19'!V56+'[1]CP-19'!V57+'[1]CP-19'!V61+'[1]Colo-SanJuan-Confl'!V29+'[1]CP-20'!V14</f>
        <v>3838.9</v>
      </c>
      <c r="W39" s="1">
        <f>'[1]CP-19'!W28+'[1]CP-19'!W40+'[1]CP-19'!W56+'[1]CP-19'!W57+'[1]CP-19'!W61+'[1]Colo-SanJuan-Confl'!W29+'[1]CP-20'!W14</f>
        <v>3377.1000000000004</v>
      </c>
      <c r="X39" s="1">
        <f>'[1]CP-19'!X28+'[1]CP-19'!X40+'[1]CP-19'!X56+'[1]CP-19'!X57+'[1]CP-19'!X61+'[1]Colo-SanJuan-Confl'!X29+'[1]CP-20'!X14</f>
        <v>3275.1</v>
      </c>
      <c r="Y39" s="1">
        <f>'[1]CP-19'!Y28+'[1]CP-19'!Y40+'[1]CP-19'!Y56+'[1]CP-19'!Y57+'[1]CP-19'!Y61+'[1]Colo-SanJuan-Confl'!Y29+'[1]CP-20'!Y14</f>
        <v>3371.7599999999998</v>
      </c>
      <c r="Z39" s="1">
        <f>'[1]CP-19'!Z28+'[1]CP-19'!Z40+'[1]CP-19'!Z56+'[1]CP-19'!Z57+'[1]CP-19'!Z61+'[1]Colo-SanJuan-Confl'!Z29+'[1]CP-20'!Z14</f>
        <v>3620</v>
      </c>
      <c r="AA39" s="1">
        <f>'[1]CP-19'!AA28+'[1]CP-19'!AA40+'[1]CP-19'!AA56+'[1]CP-19'!AA57+'[1]CP-19'!AA61+'[1]Colo-SanJuan-Confl'!AA29+'[1]CP-20'!AA14</f>
        <v>68.856183679665492</v>
      </c>
      <c r="AB39" s="1">
        <f>'[1]CP-19'!AB28+'[1]CP-19'!AB40+'[1]CP-19'!AB56+'[1]CP-19'!AB57+'[1]CP-19'!AB61+'[1]Colo-SanJuan-Confl'!AB29+'[1]CP-20'!AB14</f>
        <v>783.33273588673683</v>
      </c>
      <c r="AC39" s="1">
        <f>'[1]CP-19'!AC28+'[1]CP-19'!AC40+'[1]CP-19'!AC56+'[1]CP-19'!AC57+'[1]CP-19'!AC61+'[1]Colo-SanJuan-Confl'!AC29+'[1]CP-20'!AC14</f>
        <v>911.2289183432016</v>
      </c>
      <c r="AD39" s="1">
        <f>'[1]CP-19'!AD28+'[1]CP-19'!AD40+'[1]CP-19'!AD56+'[1]CP-19'!AD57+'[1]CP-19'!AD61+'[1]Colo-SanJuan-Confl'!AD29+'[1]CP-20'!AD14</f>
        <v>545.35295135042804</v>
      </c>
      <c r="AE39" s="1">
        <f>'[1]CP-19'!AE28+'[1]CP-19'!AE40+'[1]CP-19'!AE56+'[1]CP-19'!AE57+'[1]CP-19'!AE61+'[1]Colo-SanJuan-Confl'!AE29+'[1]CP-20'!AE14</f>
        <v>759.0914156864626</v>
      </c>
      <c r="AF39" s="1">
        <f>'[1]CP-19'!AF28+'[1]CP-19'!AF40+'[1]CP-19'!AF56+'[1]CP-19'!AF57+'[1]CP-19'!AF61+'[1]Colo-SanJuan-Confl'!AF29+'[1]CP-20'!AF14</f>
        <v>343.72058685585898</v>
      </c>
      <c r="AG39" s="1">
        <f>'[1]CP-19'!AG28+'[1]CP-19'!AG40+'[1]CP-19'!AG56+'[1]CP-19'!AG57+'[1]CP-19'!AG61+'[1]Colo-SanJuan-Confl'!AG29+'[1]CP-20'!AG14</f>
        <v>405.52078070932009</v>
      </c>
      <c r="AH39" s="1">
        <f>'[1]CP-19'!AH28+'[1]CP-19'!AH40+'[1]CP-19'!AH56+'[1]CP-19'!AH57+'[1]CP-19'!AH61+'[1]Colo-SanJuan-Confl'!AH29+'[1]CP-20'!AH14</f>
        <v>446.4238055257</v>
      </c>
      <c r="AI39" s="1">
        <f>'[1]CP-19'!AI28+'[1]CP-19'!AI40+'[1]CP-19'!AI56+'[1]CP-19'!AI57+'[1]CP-19'!AI61+'[1]Colo-SanJuan-Confl'!AI29+'[1]CP-20'!AI14</f>
        <v>313.23116533154524</v>
      </c>
      <c r="AJ39" s="1">
        <f>'[1]CP-19'!AJ28+'[1]CP-19'!AJ40+'[1]CP-19'!AJ56+'[1]CP-19'!AJ57+'[1]CP-19'!AJ61+'[1]Colo-SanJuan-Confl'!AJ29+'[1]CP-20'!AJ14</f>
        <v>321.57054851729799</v>
      </c>
      <c r="AK39" s="1">
        <f>'[1]CP-19'!AK28+'[1]CP-19'!AK40+'[1]CP-19'!AK56+'[1]CP-19'!AK57+'[1]CP-19'!AK61+'[1]Colo-SanJuan-Confl'!AK29+'[1]CP-20'!AK14</f>
        <v>450.63822050049862</v>
      </c>
      <c r="AL39" s="1">
        <f>'[1]CP-19'!AL28+'[1]CP-19'!AL40+'[1]CP-19'!AL56+'[1]CP-19'!AL57+'[1]CP-19'!AL61+'[1]Colo-SanJuan-Confl'!AL29+'[1]CP-20'!AL14</f>
        <v>140.64887405061501</v>
      </c>
      <c r="AM39" s="1">
        <f>'[1]CP-19'!AM28+'[1]CP-19'!AM40+'[1]CP-19'!AM56+'[1]CP-19'!AM57+'[1]CP-19'!AM61+'[1]Colo-SanJuan-Confl'!AM29+'[1]CP-20'!AM14</f>
        <v>487.31192222721887</v>
      </c>
      <c r="AN39" s="1">
        <f>'[1]CP-19'!AN28+'[1]CP-19'!AN40+'[1]CP-19'!AN56+'[1]CP-19'!AN57+'[1]CP-19'!AN61+'[1]Colo-SanJuan-Confl'!AN29+'[1]CP-20'!AN14</f>
        <v>215.85861680002299</v>
      </c>
      <c r="AO39" s="1">
        <f>'[1]CP-19'!AO28+'[1]CP-19'!AO40+'[1]CP-19'!AO56+'[1]CP-19'!AO57+'[1]CP-19'!AO61+'[1]Colo-SanJuan-Confl'!AO29+'[1]CP-20'!AO14</f>
        <v>973.86526988894104</v>
      </c>
      <c r="AP39" s="4">
        <f>'[1]CP-19'!AP28+'[1]CP-19'!AP40+'[1]CP-19'!AP56+'[1]CP-19'!AP57+'[1]CP-19'!AP61+'[1]Colo-SanJuan-Confl'!AP29+'[1]CP-20'!AP14</f>
        <v>52.484067607742901</v>
      </c>
      <c r="AQ39" s="4">
        <f>'[1]CP-19'!AQ28+'[1]CP-19'!AQ40+'[1]CP-19'!AQ56+'[1]CP-19'!AQ57+'[1]CP-19'!AQ61+'[1]Colo-SanJuan-Confl'!AQ29+'[1]CP-20'!AQ14</f>
        <v>649.09473822600683</v>
      </c>
      <c r="AR39" s="4">
        <f>'[1]CP-19'!AR28+'[1]CP-19'!AR40+'[1]CP-19'!AR56+'[1]CP-19'!AR57+'[1]CP-19'!AR61+'[1]Colo-SanJuan-Confl'!AR29+'[1]CP-20'!AR14</f>
        <v>237.98177001606012</v>
      </c>
      <c r="AS39" s="1">
        <f>'[1]CP-19'!AS28+'[1]CP-19'!AS40+'[1]CP-19'!AS56+'[1]CP-19'!AS57+'[1]CP-19'!AS61+'[1]Colo-SanJuan-Confl'!AS29+'[1]CP-20'!AS14</f>
        <v>92.770184506264997</v>
      </c>
      <c r="AT39" s="1">
        <f>'[1]CP-19'!AT28+'[1]CP-19'!AT40+'[1]CP-19'!AT56+'[1]CP-19'!AT57+'[1]CP-19'!AT61+'[1]Colo-SanJuan-Confl'!AT29+'[1]CP-20'!AT14</f>
        <v>338.40602564545702</v>
      </c>
      <c r="AU39" s="1">
        <f>'[1]CP-19'!AU28+'[1]CP-19'!AU40+'[1]CP-19'!AU56+'[1]CP-19'!AU57+'[1]CP-19'!AU61+'[1]Colo-SanJuan-Confl'!AU29+'[1]CP-20'!AU14</f>
        <v>202.5676899413165</v>
      </c>
      <c r="AV39" s="1">
        <f>'[1]CP-19'!AV28+'[1]CP-19'!AV40+'[1]CP-19'!AV56+'[1]CP-19'!AV57+'[1]CP-19'!AV61+'[1]Colo-SanJuan-Confl'!AV29+'[1]CP-20'!AV14</f>
        <v>45.886790934215902</v>
      </c>
      <c r="AW39" s="1">
        <f>'[1]CP-19'!AW28+'[1]CP-19'!AW40+'[1]CP-19'!AW56+'[1]CP-19'!AW57+'[1]CP-19'!AW61+'[1]Colo-SanJuan-Confl'!AW29+'[1]CP-20'!AW14</f>
        <v>117.79095460288015</v>
      </c>
      <c r="AX39" s="1">
        <f>'[1]CP-19'!AX28+'[1]CP-19'!AX40+'[1]CP-19'!AX56+'[1]CP-19'!AX57+'[1]CP-19'!AX61+'[1]Colo-SanJuan-Confl'!AX29+'[1]CP-20'!AX14</f>
        <v>46.317290302467441</v>
      </c>
      <c r="AY39" s="1">
        <f>'[1]CP-19'!AY28+'[1]CP-19'!AY40+'[1]CP-19'!AY56+'[1]CP-19'!AY57+'[1]CP-19'!AY61+'[1]Colo-SanJuan-Confl'!AY29+'[1]CP-20'!AY14</f>
        <v>971.03184624187804</v>
      </c>
      <c r="AZ39" s="1">
        <f>'[1]CP-19'!AZ28+'[1]CP-19'!AZ40+'[1]CP-19'!AZ56+'[1]CP-19'!AZ57+'[1]CP-19'!AZ61+'[1]Colo-SanJuan-Confl'!AZ29+'[1]CP-20'!AZ14</f>
        <v>117.78166980277338</v>
      </c>
      <c r="BA39" s="1">
        <f>'[1]CP-19'!BA28+'[1]CP-19'!BA40+'[1]CP-19'!BA56+'[1]CP-19'!BA57+'[1]CP-19'!BA61+'[1]Colo-SanJuan-Confl'!BA29+'[1]CP-20'!BA14</f>
        <v>229.99035779351544</v>
      </c>
      <c r="BB39" s="1">
        <f>'[1]CP-19'!BB28+'[1]CP-19'!BB40+'[1]CP-19'!BB56+'[1]CP-19'!BB57+'[1]CP-19'!BB61+'[1]Colo-SanJuan-Confl'!BB29+'[1]CP-20'!BB14</f>
        <v>122.94322043534477</v>
      </c>
      <c r="BC39" s="1">
        <f>'[1]CP-19'!BC28+'[1]CP-19'!BC40+'[1]CP-19'!BC56+'[1]CP-19'!BC57+'[1]CP-19'!BC61+'[1]Colo-SanJuan-Confl'!BC29+'[1]CP-20'!BC14</f>
        <v>686.23010926883842</v>
      </c>
      <c r="BD39" s="1">
        <f>'[1]CP-19'!BD28+'[1]CP-19'!BD40+'[1]CP-19'!BD56+'[1]CP-19'!BD57+'[1]CP-19'!BD61+'[1]Colo-SanJuan-Confl'!BD29+'[1]CP-20'!BD14</f>
        <v>118.48462996347462</v>
      </c>
      <c r="BE39" s="1">
        <f>'[1]CP-19'!BE28+'[1]CP-19'!BE40+'[1]CP-19'!BE56+'[1]CP-19'!BE57+'[1]CP-19'!BE61+'[1]Colo-SanJuan-Confl'!BE29+'[1]CP-20'!BE14</f>
        <v>69.536950924352539</v>
      </c>
      <c r="BF39" s="1">
        <f>'[1]CP-19'!BF28+'[1]CP-19'!BF40+'[1]CP-19'!BF56+'[1]CP-19'!BF57+'[1]CP-19'!BF61+'[1]Colo-SanJuan-Confl'!BF29+'[1]CP-20'!BF14</f>
        <v>421.3856550504089</v>
      </c>
      <c r="BG39" s="1">
        <f>'[1]CP-19'!BG28+'[1]CP-19'!BG40+'[1]CP-19'!BG56+'[1]CP-19'!BG57+'[1]CP-19'!BG61+'[1]Colo-SanJuan-Confl'!BG29+'[1]CP-20'!BG14</f>
        <v>428.73600719999951</v>
      </c>
      <c r="BH39" s="1">
        <f>'[1]CP-19'!BH28+'[1]CP-19'!BH40+'[1]CP-19'!BH56+'[1]CP-19'!BH57+'[1]CP-19'!BH61+'[1]Colo-SanJuan-Confl'!BH29+'[1]CP-20'!BH14</f>
        <v>923.07593851114916</v>
      </c>
      <c r="BI39" s="1">
        <f>'[1]CP-19'!BI28+'[1]CP-19'!BI40+'[1]CP-19'!BI56+'[1]CP-19'!BI57+'[1]CP-19'!BI61+'[1]Colo-SanJuan-Confl'!BI29+'[1]CP-20'!BI14</f>
        <v>0</v>
      </c>
    </row>
    <row r="40" spans="1:61" x14ac:dyDescent="0.2">
      <c r="D40" s="36" t="s">
        <v>8</v>
      </c>
      <c r="F40" s="58" t="s">
        <v>9</v>
      </c>
      <c r="G40" s="2">
        <f>'[1]CP-11'!G16+'[1]CP-12'!G22+'[1]CP-13'!G17+[1]Jensen!G14+[1]Jensen!G24+[1]Jensen!G28+[1]Jensen!G32+'[1]CP-15'!G17+'[1]CP-15'!G20+'[1]CP-15'!G21+'[1]CP-15'!G22+'[1]CP-15'!G23+[1]Ouray!G14+[1]Ouray!G15+[1]Ouray!G16+[1]Ouray!G20+[1]Ouray!G26</f>
        <v>147229</v>
      </c>
      <c r="H40" s="11">
        <f>'[1]CP-11'!H16+'[1]CP-12'!H22+'[1]CP-13'!H17+[1]Jensen!H14+[1]Jensen!H24+[1]Jensen!H28+[1]Jensen!H32+'[1]CP-15'!H17+'[1]CP-15'!H20+'[1]CP-15'!H21+'[1]CP-15'!H22+'[1]CP-15'!H23+[1]Ouray!H14+[1]Ouray!H15+[1]Ouray!H16+[1]Ouray!H20+[1]Ouray!H26</f>
        <v>128045</v>
      </c>
      <c r="I40" s="11">
        <f>'[1]CP-11'!I16+'[1]CP-12'!I22+'[1]CP-13'!I17+[1]Jensen!I14+[1]Jensen!I24+[1]Jensen!I28+[1]Jensen!I32+'[1]CP-15'!I17+'[1]CP-15'!I20+'[1]CP-15'!I21+'[1]CP-15'!I22+'[1]CP-15'!I23+[1]Ouray!I14+[1]Ouray!I15+[1]Ouray!I16+[1]Ouray!I20+[1]Ouray!I26</f>
        <v>120533</v>
      </c>
      <c r="J40" s="11">
        <f>'[1]CP-11'!J16+'[1]CP-12'!J22+'[1]CP-13'!J17+[1]Jensen!J14+[1]Jensen!J24+[1]Jensen!J28+[1]Jensen!J32+'[1]CP-15'!J17+'[1]CP-15'!J20+'[1]CP-15'!J21+'[1]CP-15'!J22+'[1]CP-15'!J23+[1]Ouray!J14+[1]Ouray!J15+[1]Ouray!J16+[1]Ouray!J20+[1]Ouray!J26</f>
        <v>140336.00000000003</v>
      </c>
      <c r="K40" s="11">
        <f>'[1]CP-11'!K16+'[1]CP-12'!K22+'[1]CP-13'!K17+[1]Jensen!K14+[1]Jensen!K24+[1]Jensen!K28+[1]Jensen!K32+'[1]CP-15'!K17+'[1]CP-15'!K20+'[1]CP-15'!K21+'[1]CP-15'!K22+'[1]CP-15'!K23+[1]Ouray!K14+[1]Ouray!K15+[1]Ouray!K16+[1]Ouray!K20+[1]Ouray!K26</f>
        <v>124835</v>
      </c>
      <c r="L40" s="11">
        <f>'[1]CP-11'!L16+'[1]CP-12'!L22+'[1]CP-13'!L17+[1]Jensen!L14+[1]Jensen!L24+[1]Jensen!L28+[1]Jensen!L32+'[1]CP-15'!L17+'[1]CP-15'!L20+'[1]CP-15'!L21+'[1]CP-15'!L22+'[1]CP-15'!L23+[1]Ouray!L14+[1]Ouray!L15+[1]Ouray!L16+[1]Ouray!L20+[1]Ouray!L26</f>
        <v>117430</v>
      </c>
      <c r="M40" s="2">
        <f>'[1]CP-11'!M16+'[1]CP-12'!M22+'[1]CP-13'!M17+[1]Jensen!M14+[1]Jensen!M24+[1]Jensen!M28+[1]Jensen!M32+'[1]CP-15'!M17+'[1]CP-15'!M20+'[1]CP-15'!M21+'[1]CP-15'!M22+'[1]CP-15'!M23+[1]Ouray!M14+[1]Ouray!M15+[1]Ouray!M16+[1]Ouray!M20+[1]Ouray!M26</f>
        <v>101285</v>
      </c>
      <c r="N40" s="2">
        <f>'[1]CP-11'!N16+'[1]CP-12'!N22+'[1]CP-13'!N17+[1]Jensen!N14+[1]Jensen!N24+[1]Jensen!N28+[1]Jensen!N32+'[1]CP-15'!N17+'[1]CP-15'!N20+'[1]CP-15'!N21+'[1]CP-15'!N22+'[1]CP-15'!N23+[1]Ouray!N14+[1]Ouray!N15+[1]Ouray!N16+[1]Ouray!N20+[1]Ouray!N26</f>
        <v>135420</v>
      </c>
      <c r="O40" s="2">
        <f>'[1]CP-11'!O16+'[1]CP-12'!O22+'[1]CP-13'!O17+[1]Jensen!O14+[1]Jensen!O24+[1]Jensen!O28+[1]Jensen!O32+'[1]CP-15'!O17+'[1]CP-15'!O20+'[1]CP-15'!O21+'[1]CP-15'!O22+'[1]CP-15'!O23+[1]Ouray!O14+[1]Ouray!O15+[1]Ouray!O16+[1]Ouray!O20+[1]Ouray!O26</f>
        <v>134258.99999999997</v>
      </c>
      <c r="P40" s="11">
        <f>'[1]CP-11'!P16+'[1]CP-12'!P22+'[1]CP-13'!P17+[1]Jensen!P14+[1]Jensen!P24+[1]Jensen!P28+[1]Jensen!P32+'[1]CP-15'!P17+'[1]CP-15'!P20+'[1]CP-15'!P21+'[1]CP-15'!P22+'[1]CP-15'!P23+[1]Ouray!P14+[1]Ouray!P15+[1]Ouray!P16+[1]Ouray!P20+[1]Ouray!P26</f>
        <v>129309.99999999999</v>
      </c>
      <c r="Q40" s="11">
        <f>'[1]CP-11'!Q16+'[1]CP-12'!Q22+'[1]CP-13'!Q17+[1]Jensen!Q14+[1]Jensen!Q24+[1]Jensen!Q28+[1]Jensen!Q32+'[1]CP-15'!Q17+'[1]CP-15'!Q20+'[1]CP-15'!Q21+'[1]CP-15'!Q22+'[1]CP-15'!Q23+[1]Ouray!Q14+[1]Ouray!Q15+[1]Ouray!Q16+[1]Ouray!Q20+[1]Ouray!Q26</f>
        <v>156092.88800000001</v>
      </c>
      <c r="R40" s="11">
        <f>'[1]CP-11'!R16+'[1]CP-12'!R22+'[1]CP-13'!R17+[1]Jensen!R14+[1]Jensen!R24+[1]Jensen!R28+[1]Jensen!R32+'[1]CP-15'!R17+'[1]CP-15'!R20+'[1]CP-15'!R21+'[1]CP-15'!R22+'[1]CP-15'!R23+[1]Ouray!R14+[1]Ouray!R15+[1]Ouray!R16+[1]Ouray!R20+[1]Ouray!R26</f>
        <v>142308.26600000003</v>
      </c>
      <c r="S40" s="11">
        <f>'[1]CP-11'!S16+'[1]CP-12'!S22+'[1]CP-13'!S17+[1]Jensen!S14+[1]Jensen!S24+[1]Jensen!S28+[1]Jensen!S32+'[1]CP-15'!S17+'[1]CP-15'!S20+'[1]CP-15'!S21+'[1]CP-15'!S22+'[1]CP-15'!S23+[1]Ouray!S14+[1]Ouray!S15+[1]Ouray!S16+[1]Ouray!S20+[1]Ouray!S26</f>
        <v>139679.48199999999</v>
      </c>
      <c r="T40" s="11">
        <f>'[1]CP-11'!T16+'[1]CP-12'!T22+'[1]CP-13'!T17+[1]Jensen!T14+[1]Jensen!T24+[1]Jensen!T28+[1]Jensen!T32+'[1]CP-15'!T17+'[1]CP-15'!T20+'[1]CP-15'!T21+'[1]CP-15'!T22+'[1]CP-15'!T23+[1]Ouray!T14+[1]Ouray!T15+[1]Ouray!T16+[1]Ouray!T20+[1]Ouray!T26</f>
        <v>136239.36399999997</v>
      </c>
      <c r="U40" s="11">
        <f>'[1]CP-11'!U16+'[1]CP-12'!U22+'[1]CP-13'!U17+[1]Jensen!U14+[1]Jensen!U24+[1]Jensen!U28+[1]Jensen!U32+'[1]CP-15'!U17+'[1]CP-15'!U20+'[1]CP-15'!U21+'[1]CP-15'!U22+'[1]CP-15'!U23+[1]Ouray!U14+[1]Ouray!U15+[1]Ouray!U16+[1]Ouray!U20+[1]Ouray!U26</f>
        <v>131406.655</v>
      </c>
      <c r="V40" s="2">
        <f>'[1]CP-11'!V16+'[1]CP-12'!V22+'[1]CP-13'!V17+[1]Jensen!V14+[1]Jensen!V24+[1]Jensen!V28+[1]Jensen!V32+'[1]CP-15'!V17+'[1]CP-15'!V20+'[1]CP-15'!V21+'[1]CP-15'!V22+'[1]CP-15'!V23+[1]Ouray!V14+[1]Ouray!V15+[1]Ouray!V16+[1]Ouray!V20+[1]Ouray!V26</f>
        <v>120153.89999999998</v>
      </c>
      <c r="W40" s="2">
        <f>'[1]CP-11'!W16+'[1]CP-12'!W22+'[1]CP-13'!W17+[1]Jensen!W14+[1]Jensen!W24+[1]Jensen!W28+[1]Jensen!W32+'[1]CP-15'!W17+'[1]CP-15'!W20+'[1]CP-15'!W21+'[1]CP-15'!W22+'[1]CP-15'!W23+[1]Ouray!W14+[1]Ouray!W15+[1]Ouray!W16+[1]Ouray!W20+[1]Ouray!W26</f>
        <v>137987.19999999998</v>
      </c>
      <c r="X40" s="2">
        <f>'[1]CP-11'!X16+'[1]CP-12'!X22+'[1]CP-13'!X17+[1]Jensen!X14+[1]Jensen!X24+[1]Jensen!X28+[1]Jensen!X32+'[1]CP-15'!X17+'[1]CP-15'!X20+'[1]CP-15'!X21+'[1]CP-15'!X22+'[1]CP-15'!X23+[1]Ouray!X14+[1]Ouray!X15+[1]Ouray!X16+[1]Ouray!X20+[1]Ouray!X26</f>
        <v>185849.89999999997</v>
      </c>
      <c r="Y40" s="2">
        <f>'[1]CP-11'!Y16+'[1]CP-12'!Y22+'[1]CP-13'!Y17+[1]Jensen!Y14+[1]Jensen!Y24+[1]Jensen!Y28+[1]Jensen!Y32+'[1]CP-15'!Y17+'[1]CP-15'!Y20+'[1]CP-15'!Y21+'[1]CP-15'!Y22+'[1]CP-15'!Y23+[1]Ouray!Y14+[1]Ouray!Y15+[1]Ouray!Y16+[1]Ouray!Y20+[1]Ouray!Y26</f>
        <v>167111.6</v>
      </c>
      <c r="Z40" s="2">
        <f>'[1]CP-11'!Z16+'[1]CP-12'!Z22+'[1]CP-13'!Z17+[1]Jensen!Z14+[1]Jensen!Z24+[1]Jensen!Z28+[1]Jensen!Z32+'[1]CP-15'!Z17+'[1]CP-15'!Z20+'[1]CP-15'!Z21+'[1]CP-15'!Z22+'[1]CP-15'!Z23+[1]Ouray!Z14+[1]Ouray!Z15+[1]Ouray!Z16+[1]Ouray!Z20+[1]Ouray!Z26</f>
        <v>169852.09999999998</v>
      </c>
      <c r="AA40" s="2">
        <f>'[1]CP-11'!AA16+'[1]CP-12'!AA22+'[1]CP-13'!AA17+[1]Jensen!AA14+[1]Jensen!AA24+[1]Jensen!AA28+[1]Jensen!AA32+'[1]CP-15'!AA17+'[1]CP-15'!AA20+'[1]CP-15'!AA21+'[1]CP-15'!AA22+'[1]CP-15'!AA23+[1]Ouray!AA14+[1]Ouray!AA15+[1]Ouray!AA16+[1]Ouray!AA20+[1]Ouray!AA26</f>
        <v>148563.0872237921</v>
      </c>
      <c r="AB40" s="2">
        <f>'[1]CP-11'!AB16+'[1]CP-12'!AB22+'[1]CP-13'!AB17+[1]Jensen!AB14+[1]Jensen!AB24+[1]Jensen!AB28+[1]Jensen!AB32+'[1]CP-15'!AB17+'[1]CP-15'!AB20+'[1]CP-15'!AB21+'[1]CP-15'!AB22+'[1]CP-15'!AB23+[1]Ouray!AB14+[1]Ouray!AB15+[1]Ouray!AB16+[1]Ouray!AB20+[1]Ouray!AB26</f>
        <v>122132.47995484046</v>
      </c>
      <c r="AC40" s="2">
        <f>'[1]CP-11'!AC16+'[1]CP-12'!AC22+'[1]CP-13'!AC17+[1]Jensen!AC14+[1]Jensen!AC24+[1]Jensen!AC28+[1]Jensen!AC32+'[1]CP-15'!AC17+'[1]CP-15'!AC20+'[1]CP-15'!AC21+'[1]CP-15'!AC22+'[1]CP-15'!AC23+[1]Ouray!AC14+[1]Ouray!AC15+[1]Ouray!AC16+[1]Ouray!AC20+[1]Ouray!AC26</f>
        <v>143938.42838470518</v>
      </c>
      <c r="AD40" s="2">
        <f>'[1]CP-11'!AD16+'[1]CP-12'!AD22+'[1]CP-13'!AD17+[1]Jensen!AD14+[1]Jensen!AD24+[1]Jensen!AD28+[1]Jensen!AD32+'[1]CP-15'!AD17+'[1]CP-15'!AD20+'[1]CP-15'!AD21+'[1]CP-15'!AD22+'[1]CP-15'!AD23+[1]Ouray!AD14+[1]Ouray!AD15+[1]Ouray!AD16+[1]Ouray!AD20+[1]Ouray!AD26</f>
        <v>183104.53644535856</v>
      </c>
      <c r="AE40" s="2">
        <f>'[1]CP-11'!AE16+'[1]CP-12'!AE22+'[1]CP-13'!AE17+[1]Jensen!AE14+[1]Jensen!AE24+[1]Jensen!AE28+[1]Jensen!AE32+'[1]CP-15'!AE17+'[1]CP-15'!AE20+'[1]CP-15'!AE21+'[1]CP-15'!AE22+'[1]CP-15'!AE23+[1]Ouray!AE14+[1]Ouray!AE15+[1]Ouray!AE16+[1]Ouray!AE20+[1]Ouray!AE26</f>
        <v>110110.88396242312</v>
      </c>
      <c r="AF40" s="2">
        <f>'[1]CP-11'!AF16+'[1]CP-12'!AF22+'[1]CP-13'!AF17+[1]Jensen!AF14+[1]Jensen!AF24+[1]Jensen!AF28+[1]Jensen!AF32+'[1]CP-15'!AF17+'[1]CP-15'!AF20+'[1]CP-15'!AF21+'[1]CP-15'!AF22+'[1]CP-15'!AF23+[1]Ouray!AF14+[1]Ouray!AF15+[1]Ouray!AF16+[1]Ouray!AF20+[1]Ouray!AF26</f>
        <v>166866.10173334769</v>
      </c>
      <c r="AG40" s="2">
        <f>'[1]CP-11'!AG16+'[1]CP-12'!AG22+'[1]CP-13'!AG17+[1]Jensen!AG14+[1]Jensen!AG24+[1]Jensen!AG28+[1]Jensen!AG32+'[1]CP-15'!AG17+'[1]CP-15'!AG20+'[1]CP-15'!AG21+'[1]CP-15'!AG22+'[1]CP-15'!AG23+[1]Ouray!AG14+[1]Ouray!AG15+[1]Ouray!AG16+[1]Ouray!AG20+[1]Ouray!AG26</f>
        <v>103697.18081087919</v>
      </c>
      <c r="AH40" s="2">
        <f>'[1]CP-11'!AH16+'[1]CP-12'!AH22+'[1]CP-13'!AH17+[1]Jensen!AH14+[1]Jensen!AH24+[1]Jensen!AH28+[1]Jensen!AH32+'[1]CP-15'!AH17+'[1]CP-15'!AH20+'[1]CP-15'!AH21+'[1]CP-15'!AH22+'[1]CP-15'!AH23+[1]Ouray!AH14+[1]Ouray!AH15+[1]Ouray!AH16+[1]Ouray!AH20+[1]Ouray!AH26</f>
        <v>133426.45859508909</v>
      </c>
      <c r="AI40" s="2">
        <f>'[1]CP-11'!AI16+'[1]CP-12'!AI22+'[1]CP-13'!AI17+[1]Jensen!AI14+[1]Jensen!AI24+[1]Jensen!AI28+[1]Jensen!AI32+'[1]CP-15'!AI17+'[1]CP-15'!AI20+'[1]CP-15'!AI21+'[1]CP-15'!AI22+'[1]CP-15'!AI23+[1]Ouray!AI14+[1]Ouray!AI15+[1]Ouray!AI16+[1]Ouray!AI20+[1]Ouray!AI26</f>
        <v>123503.48511352699</v>
      </c>
      <c r="AJ40" s="2">
        <f>'[1]CP-11'!AJ16+'[1]CP-12'!AJ22+'[1]CP-13'!AJ17+[1]Jensen!AJ14+[1]Jensen!AJ24+[1]Jensen!AJ28+[1]Jensen!AJ32+'[1]CP-15'!AJ17+'[1]CP-15'!AJ20+'[1]CP-15'!AJ21+'[1]CP-15'!AJ22+'[1]CP-15'!AJ23+[1]Ouray!AJ14+[1]Ouray!AJ15+[1]Ouray!AJ16+[1]Ouray!AJ20+[1]Ouray!AJ26</f>
        <v>167017.47168699285</v>
      </c>
      <c r="AK40" s="2">
        <f>'[1]CP-11'!AK16+'[1]CP-12'!AK22+'[1]CP-13'!AK17+[1]Jensen!AK14+[1]Jensen!AK24+[1]Jensen!AK28+[1]Jensen!AK32+'[1]CP-15'!AK17+'[1]CP-15'!AK20+'[1]CP-15'!AK21+'[1]CP-15'!AK22+'[1]CP-15'!AK23+[1]Ouray!AK14+[1]Ouray!AK15+[1]Ouray!AK16+[1]Ouray!AK20+[1]Ouray!AK26</f>
        <v>179551.23947520976</v>
      </c>
      <c r="AL40" s="2">
        <f>'[1]CP-11'!AL16+'[1]CP-12'!AL22+'[1]CP-13'!AL17+[1]Jensen!AL14+[1]Jensen!AL24+[1]Jensen!AL28+[1]Jensen!AL32+'[1]CP-15'!AL17+'[1]CP-15'!AL20+'[1]CP-15'!AL21+'[1]CP-15'!AL22+'[1]CP-15'!AL23+[1]Ouray!AL14+[1]Ouray!AL15+[1]Ouray!AL16+[1]Ouray!AL20+[1]Ouray!AL26</f>
        <v>160617.94387956811</v>
      </c>
      <c r="AM40" s="2">
        <f>'[1]CP-11'!AM16+'[1]CP-12'!AM22+'[1]CP-13'!AM17+[1]Jensen!AM14+[1]Jensen!AM24+[1]Jensen!AM28+[1]Jensen!AM32+'[1]CP-15'!AM17+'[1]CP-15'!AM20+'[1]CP-15'!AM21+'[1]CP-15'!AM22+'[1]CP-15'!AM23+[1]Ouray!AM14+[1]Ouray!AM15+[1]Ouray!AM16+[1]Ouray!AM20+[1]Ouray!AM26</f>
        <v>156420.57574079384</v>
      </c>
      <c r="AN40" s="2">
        <f>'[1]CP-11'!AN16+'[1]CP-12'!AN22+'[1]CP-13'!AN17+[1]Jensen!AN14+[1]Jensen!AN24+[1]Jensen!AN28+[1]Jensen!AN32+'[1]CP-15'!AN17+'[1]CP-15'!AN20+'[1]CP-15'!AN21+'[1]CP-15'!AN22+'[1]CP-15'!AN23+[1]Ouray!AN14+[1]Ouray!AN15+[1]Ouray!AN16+[1]Ouray!AN20+[1]Ouray!AN26</f>
        <v>126980.38729146754</v>
      </c>
      <c r="AO40" s="2">
        <f>'[1]CP-11'!AO16+'[1]CP-12'!AO22+'[1]CP-13'!AO17+[1]Jensen!AO14+[1]Jensen!AO24+[1]Jensen!AO28+[1]Jensen!AO32+'[1]CP-15'!AO17+'[1]CP-15'!AO20+'[1]CP-15'!AO21+'[1]CP-15'!AO22+'[1]CP-15'!AO23+[1]Ouray!AO14+[1]Ouray!AO15+[1]Ouray!AO16+[1]Ouray!AO20+[1]Ouray!AO26</f>
        <v>144874.33720953486</v>
      </c>
      <c r="AP40" s="2">
        <f>'[1]CP-11'!AP16+'[1]CP-12'!AP22+'[1]CP-13'!AP17+[1]Jensen!AP14+[1]Jensen!AP24+[1]Jensen!AP28+[1]Jensen!AP32+'[1]CP-15'!AP17+'[1]CP-15'!AP20+'[1]CP-15'!AP21+'[1]CP-15'!AP22+'[1]CP-15'!AP23+[1]Ouray!AP14+[1]Ouray!AP15+[1]Ouray!AP16+[1]Ouray!AP20+[1]Ouray!AP26</f>
        <v>140990.43549110001</v>
      </c>
      <c r="AQ40" s="2">
        <f>'[1]CP-11'!AQ16+'[1]CP-12'!AQ22+'[1]CP-13'!AQ17+[1]Jensen!AQ14+[1]Jensen!AQ24+[1]Jensen!AQ28+[1]Jensen!AQ32+'[1]CP-15'!AQ17+'[1]CP-15'!AQ20+'[1]CP-15'!AQ21+'[1]CP-15'!AQ22+'[1]CP-15'!AQ23+[1]Ouray!AQ14+[1]Ouray!AQ15+[1]Ouray!AQ16+[1]Ouray!AQ20+[1]Ouray!AQ26</f>
        <v>156629.75179448232</v>
      </c>
      <c r="AR40" s="2">
        <f>'[1]CP-11'!AR16+'[1]CP-12'!AR22+'[1]CP-13'!AR17+[1]Jensen!AR14+[1]Jensen!AR24+[1]Jensen!AR28+[1]Jensen!AR32+'[1]CP-15'!AR17+'[1]CP-15'!AR20+'[1]CP-15'!AR21+'[1]CP-15'!AR22+'[1]CP-15'!AR23+[1]Ouray!AR14+[1]Ouray!AR15+[1]Ouray!AR16+[1]Ouray!AR20+[1]Ouray!AR26</f>
        <v>159697.74065121525</v>
      </c>
      <c r="AS40" s="2">
        <f>'[1]CP-11'!AS16+'[1]CP-12'!AS22+'[1]CP-13'!AS17+[1]Jensen!AS14+[1]Jensen!AS24+[1]Jensen!AS28+[1]Jensen!AS32+'[1]CP-15'!AS17+'[1]CP-15'!AS20+'[1]CP-15'!AS21+'[1]CP-15'!AS22+'[1]CP-15'!AS23+[1]Ouray!AS14+[1]Ouray!AS15+[1]Ouray!AS16+[1]Ouray!AS20+[1]Ouray!AS26</f>
        <v>137856.28608812133</v>
      </c>
      <c r="AT40" s="2">
        <f>'[1]CP-11'!AT16+'[1]CP-12'!AT22+'[1]CP-13'!AT17+[1]Jensen!AT14+[1]Jensen!AT24+[1]Jensen!AT28+[1]Jensen!AT32+'[1]CP-15'!AT17+'[1]CP-15'!AT20+'[1]CP-15'!AT21+'[1]CP-15'!AT22+'[1]CP-15'!AT23+[1]Ouray!AT14+[1]Ouray!AT15+[1]Ouray!AT16+[1]Ouray!AT20+[1]Ouray!AT26</f>
        <v>169927.13806623919</v>
      </c>
      <c r="AU40" s="2">
        <f>'[1]CP-11'!AU16+'[1]CP-12'!AU22+'[1]CP-13'!AU17+[1]Jensen!AU14+[1]Jensen!AU24+[1]Jensen!AU28+[1]Jensen!AU32+'[1]CP-15'!AU17+'[1]CP-15'!AU20+'[1]CP-15'!AU21+'[1]CP-15'!AU22+'[1]CP-15'!AU23+[1]Ouray!AU14+[1]Ouray!AU15+[1]Ouray!AU16+[1]Ouray!AU20+[1]Ouray!AU26</f>
        <v>143332.18333482207</v>
      </c>
      <c r="AV40" s="2">
        <f>'[1]CP-11'!AV16+'[1]CP-12'!AV22+'[1]CP-13'!AV17+[1]Jensen!AV14+[1]Jensen!AV24+[1]Jensen!AV28+[1]Jensen!AV32+'[1]CP-15'!AV17+'[1]CP-15'!AV20+'[1]CP-15'!AV21+'[1]CP-15'!AV22+'[1]CP-15'!AV23+[1]Ouray!AV14+[1]Ouray!AV15+[1]Ouray!AV16+[1]Ouray!AV20+[1]Ouray!AV26</f>
        <v>171223.73874986041</v>
      </c>
      <c r="AW40" s="2">
        <f>'[1]CP-11'!AW16+'[1]CP-12'!AW22+'[1]CP-13'!AW17+[1]Jensen!AW14+[1]Jensen!AW24+[1]Jensen!AW28+[1]Jensen!AW32+'[1]CP-15'!AW17+'[1]CP-15'!AW20+'[1]CP-15'!AW21+'[1]CP-15'!AW22+'[1]CP-15'!AW23+[1]Ouray!AW14+[1]Ouray!AW15+[1]Ouray!AW16+[1]Ouray!AW20+[1]Ouray!AW26</f>
        <v>128683.03718042684</v>
      </c>
      <c r="AX40" s="2">
        <f>'[1]CP-11'!AX16+'[1]CP-12'!AX22+'[1]CP-13'!AX17+[1]Jensen!AX14+[1]Jensen!AX24+[1]Jensen!AX28+[1]Jensen!AX32+'[1]CP-15'!AX17+'[1]CP-15'!AX20+'[1]CP-15'!AX21+'[1]CP-15'!AX22+'[1]CP-15'!AX23+[1]Ouray!AX14+[1]Ouray!AX15+[1]Ouray!AX16+[1]Ouray!AX20+[1]Ouray!AX26</f>
        <v>156177.59866085844</v>
      </c>
      <c r="AY40" s="2">
        <f>'[1]CP-11'!AY16+'[1]CP-12'!AY22+'[1]CP-13'!AY17+[1]Jensen!AY14+[1]Jensen!AY24+[1]Jensen!AY28+[1]Jensen!AY32+'[1]CP-15'!AY17+'[1]CP-15'!AY20+'[1]CP-15'!AY21+'[1]CP-15'!AY22+'[1]CP-15'!AY23+[1]Ouray!AY14+[1]Ouray!AY15+[1]Ouray!AY16+[1]Ouray!AY20+[1]Ouray!AY26</f>
        <v>158241.71990456607</v>
      </c>
      <c r="AZ40" s="2">
        <f>'[1]CP-11'!AZ16+'[1]CP-12'!AZ22+'[1]CP-13'!AZ17+[1]Jensen!AZ14+[1]Jensen!AZ24+[1]Jensen!AZ28+[1]Jensen!AZ32+'[1]CP-15'!AZ17+'[1]CP-15'!AZ20+'[1]CP-15'!AZ21+'[1]CP-15'!AZ22+'[1]CP-15'!AZ23+[1]Ouray!AZ14+[1]Ouray!AZ15+[1]Ouray!AZ16+[1]Ouray!AZ20+[1]Ouray!AZ26</f>
        <v>165852.32055819538</v>
      </c>
      <c r="BA40" s="2">
        <f>'[1]CP-11'!BA16+'[1]CP-12'!BA22+'[1]CP-13'!BA17+[1]Jensen!BA14+[1]Jensen!BA24+[1]Jensen!BA28+[1]Jensen!BA32+'[1]CP-15'!BA17+'[1]CP-15'!BA20+'[1]CP-15'!BA21+'[1]CP-15'!BA22+'[1]CP-15'!BA23+[1]Ouray!BA14+[1]Ouray!BA15+[1]Ouray!BA16+[1]Ouray!BA20+[1]Ouray!BA26</f>
        <v>154756.90746042665</v>
      </c>
      <c r="BB40" s="2">
        <f>'[1]CP-11'!BB16+'[1]CP-12'!BB22+'[1]CP-13'!BB17+[1]Jensen!BB14+[1]Jensen!BB24+[1]Jensen!BB28+[1]Jensen!BB32+'[1]CP-15'!BB17+'[1]CP-15'!BB20+'[1]CP-15'!BB21+'[1]CP-15'!BB22+'[1]CP-15'!BB23+[1]Ouray!BB14+[1]Ouray!BB15+[1]Ouray!BB16+[1]Ouray!BB20+[1]Ouray!BB26</f>
        <v>206770.71098125403</v>
      </c>
      <c r="BC40" s="2">
        <f>'[1]CP-11'!BC16+'[1]CP-12'!BC22+'[1]CP-13'!BC17+[1]Jensen!BC14+[1]Jensen!BC24+[1]Jensen!BC28+[1]Jensen!BC32+'[1]CP-15'!BC17+'[1]CP-15'!BC20+'[1]CP-15'!BC21+'[1]CP-15'!BC22+'[1]CP-15'!BC23+[1]Ouray!BC14+[1]Ouray!BC15+[1]Ouray!BC16+[1]Ouray!BC20+[1]Ouray!BC26</f>
        <v>149103.21227289538</v>
      </c>
      <c r="BD40" s="2">
        <f>'[1]CP-11'!BD16+'[1]CP-12'!BD22+'[1]CP-13'!BD17+[1]Jensen!BD14+[1]Jensen!BD24+[1]Jensen!BD28+[1]Jensen!BD32+'[1]CP-15'!BD17+'[1]CP-15'!BD20+'[1]CP-15'!BD21+'[1]CP-15'!BD22+'[1]CP-15'!BD23+[1]Ouray!BD14+[1]Ouray!BD15+[1]Ouray!BD16+[1]Ouray!BD20+[1]Ouray!BD26</f>
        <v>207454.62688380468</v>
      </c>
      <c r="BE40" s="2">
        <f>'[1]CP-11'!BE16+'[1]CP-12'!BE22+'[1]CP-13'!BE17+[1]Jensen!BE14+[1]Jensen!BE24+[1]Jensen!BE28+[1]Jensen!BE32+'[1]CP-15'!BE17+'[1]CP-15'!BE20+'[1]CP-15'!BE21+'[1]CP-15'!BE22+'[1]CP-15'!BE23+[1]Ouray!BE14+[1]Ouray!BE15+[1]Ouray!BE16+[1]Ouray!BE20+[1]Ouray!BE26</f>
        <v>146910.55663998509</v>
      </c>
      <c r="BF40" s="2">
        <f>'[1]CP-11'!BF16+'[1]CP-12'!BF22+'[1]CP-13'!BF17+[1]Jensen!BF14+[1]Jensen!BF24+[1]Jensen!BF28+[1]Jensen!BF32+'[1]CP-15'!BF17+'[1]CP-15'!BF20+'[1]CP-15'!BF21+'[1]CP-15'!BF22+'[1]CP-15'!BF23+[1]Ouray!BF14+[1]Ouray!BF15+[1]Ouray!BF16+[1]Ouray!BF20+[1]Ouray!BF26</f>
        <v>156733.64804978337</v>
      </c>
      <c r="BG40" s="2">
        <f>'[1]CP-11'!BG16+'[1]CP-12'!BG22+'[1]CP-13'!BG17+[1]Jensen!BG14+[1]Jensen!BG24+[1]Jensen!BG28+[1]Jensen!BG32+'[1]CP-15'!BG17+'[1]CP-15'!BG20+'[1]CP-15'!BG21+'[1]CP-15'!BG22+'[1]CP-15'!BG23+[1]Ouray!BG14+[1]Ouray!BG15+[1]Ouray!BG16+[1]Ouray!BG20+[1]Ouray!BG26</f>
        <v>198111.56220112028</v>
      </c>
      <c r="BH40" s="2">
        <f>'[1]CP-11'!BH16+'[1]CP-12'!BH22+'[1]CP-13'!BH17+[1]Jensen!BH14+[1]Jensen!BH24+[1]Jensen!BH28+[1]Jensen!BH32+'[1]CP-15'!BH17+'[1]CP-15'!BH20+'[1]CP-15'!BH21+'[1]CP-15'!BH22+'[1]CP-15'!BH23+[1]Ouray!BH14+[1]Ouray!BH15+[1]Ouray!BH16+[1]Ouray!BH20+[1]Ouray!BH26</f>
        <v>167773.82794759792</v>
      </c>
      <c r="BI40" s="2">
        <f>'[1]CP-11'!BI16+'[1]CP-12'!BI22+'[1]CP-13'!BI17+[1]Jensen!BI14+[1]Jensen!BI24+[1]Jensen!BI28+[1]Jensen!BI32+'[1]CP-15'!BI17+'[1]CP-15'!BI20+'[1]CP-15'!BI21+'[1]CP-15'!BI22+'[1]CP-15'!BI23+[1]Ouray!BI14+[1]Ouray!BI15+[1]Ouray!BI16+[1]Ouray!BI20+[1]Ouray!BI26</f>
        <v>0</v>
      </c>
    </row>
    <row r="41" spans="1:61" x14ac:dyDescent="0.2">
      <c r="F41" s="58" t="s">
        <v>10</v>
      </c>
      <c r="G41" s="12">
        <f>'[1]CP-1'!G25+'[1]CP-2'!G26+[1]Stateline!G18+'[1]CP-3'!G17+'[1]CP-4'!G26+'[1]CP-5'!G21+'[1]CP-6'!G33+'[1]CP-7'!G14+'[1]CP-7'!G15+'[1]CP-7'!G16+'[1]CP-7'!G17+'[1]CP-7'!G24+'[1]CP-7'!G25+'[1]CP-7'!G26+'[1]CP-8'!G18</f>
        <v>985970.53170000005</v>
      </c>
      <c r="H41" s="2">
        <f>'[1]CP-1'!H25+'[1]CP-2'!H26+[1]Stateline!H18+'[1]CP-3'!H17+'[1]CP-4'!H26+'[1]CP-5'!H21+'[1]CP-6'!H33+'[1]CP-7'!H14+'[1]CP-7'!H15+'[1]CP-7'!H16+'[1]CP-7'!H17+'[1]CP-7'!H24+'[1]CP-7'!H25+'[1]CP-7'!H26+'[1]CP-8'!H18</f>
        <v>974214.99999999988</v>
      </c>
      <c r="I41" s="12">
        <f>'[1]CP-1'!I25+'[1]CP-2'!I26+[1]Stateline!I18+'[1]CP-3'!I17+'[1]CP-4'!I26+'[1]CP-5'!I21+'[1]CP-6'!I33+'[1]CP-7'!I14+'[1]CP-7'!I15+'[1]CP-7'!I16+'[1]CP-7'!I17+'[1]CP-7'!I24+'[1]CP-7'!I25+'[1]CP-7'!I26+'[1]CP-8'!I18</f>
        <v>842480.00000000012</v>
      </c>
      <c r="J41" s="12">
        <f>'[1]CP-1'!J25+'[1]CP-2'!J26+[1]Stateline!J18+'[1]CP-3'!J17+'[1]CP-4'!J26+'[1]CP-5'!J21+'[1]CP-6'!J33+'[1]CP-7'!J14+'[1]CP-7'!J15+'[1]CP-7'!J16+'[1]CP-7'!J17+'[1]CP-7'!J24+'[1]CP-7'!J25+'[1]CP-7'!J26+'[1]CP-8'!J18</f>
        <v>1013596.9999999999</v>
      </c>
      <c r="K41" s="12">
        <f>'[1]CP-1'!K25+'[1]CP-2'!K26+[1]Stateline!K18+'[1]CP-3'!K17+'[1]CP-4'!K26+'[1]CP-5'!K21+'[1]CP-6'!K33+'[1]CP-7'!K14+'[1]CP-7'!K15+'[1]CP-7'!K16+'[1]CP-7'!K17+'[1]CP-7'!K24+'[1]CP-7'!K25+'[1]CP-7'!K26+'[1]CP-8'!K18</f>
        <v>921268.99999999988</v>
      </c>
      <c r="L41" s="12">
        <f>'[1]CP-1'!L25+'[1]CP-2'!L26+[1]Stateline!L18+'[1]CP-3'!L17+'[1]CP-4'!L26+'[1]CP-5'!L21+'[1]CP-6'!L33+'[1]CP-7'!L14+'[1]CP-7'!L15+'[1]CP-7'!L16+'[1]CP-7'!L17+'[1]CP-7'!L24+'[1]CP-7'!L25+'[1]CP-7'!L26+'[1]CP-8'!L18</f>
        <v>904678</v>
      </c>
      <c r="M41" s="12">
        <f>'[1]CP-1'!M25+'[1]CP-2'!M26+[1]Stateline!M18+'[1]CP-3'!M17+'[1]CP-4'!M26+'[1]CP-5'!M21+'[1]CP-6'!M33+'[1]CP-7'!M14+'[1]CP-7'!M15+'[1]CP-7'!M16+'[1]CP-7'!M17+'[1]CP-7'!M24+'[1]CP-7'!M25+'[1]CP-7'!M26+'[1]CP-8'!M18</f>
        <v>822262</v>
      </c>
      <c r="N41" s="12">
        <f>'[1]CP-1'!N25+'[1]CP-2'!N26+[1]Stateline!N18+'[1]CP-3'!N17+'[1]CP-4'!N26+'[1]CP-5'!N21+'[1]CP-6'!N33+'[1]CP-7'!N14+'[1]CP-7'!N15+'[1]CP-7'!N16+'[1]CP-7'!N17+'[1]CP-7'!N24+'[1]CP-7'!N25+'[1]CP-7'!N26+'[1]CP-8'!N18</f>
        <v>986243.99999999988</v>
      </c>
      <c r="O41" s="12">
        <f>'[1]CP-1'!O25+'[1]CP-2'!O26+[1]Stateline!O18+'[1]CP-3'!O17+'[1]CP-4'!O26+'[1]CP-5'!O21+'[1]CP-6'!O33+'[1]CP-7'!O14+'[1]CP-7'!O15+'[1]CP-7'!O16+'[1]CP-7'!O17+'[1]CP-7'!O24+'[1]CP-7'!O25+'[1]CP-7'!O26+'[1]CP-8'!O18</f>
        <v>984831</v>
      </c>
      <c r="P41" s="2">
        <f>'[1]CP-1'!P25+'[1]CP-2'!P26+[1]Stateline!P18+'[1]CP-3'!P17+'[1]CP-4'!P26+'[1]CP-5'!P21+'[1]CP-6'!P33+'[1]CP-7'!P14+'[1]CP-7'!P15+'[1]CP-7'!P16+'[1]CP-7'!P17+'[1]CP-7'!P24+'[1]CP-7'!P25+'[1]CP-7'!P26+'[1]CP-8'!P18</f>
        <v>1006677.9999999999</v>
      </c>
      <c r="Q41" s="2">
        <f>'[1]CP-1'!Q25+'[1]CP-2'!Q26+[1]Stateline!Q18+'[1]CP-3'!Q17+'[1]CP-4'!Q26+'[1]CP-5'!Q21+'[1]CP-6'!Q33+'[1]CP-7'!Q14+'[1]CP-7'!Q15+'[1]CP-7'!Q16+'[1]CP-7'!Q17+'[1]CP-7'!Q24+'[1]CP-7'!Q25+'[1]CP-7'!Q26+'[1]CP-8'!Q18</f>
        <v>1059416.541</v>
      </c>
      <c r="R41" s="2">
        <f>'[1]CP-1'!R25+'[1]CP-2'!R26+[1]Stateline!R18+'[1]CP-3'!R17+'[1]CP-4'!R26+'[1]CP-5'!R21+'[1]CP-6'!R33+'[1]CP-7'!R14+'[1]CP-7'!R15+'[1]CP-7'!R16+'[1]CP-7'!R17+'[1]CP-7'!R24+'[1]CP-7'!R25+'[1]CP-7'!R26+'[1]CP-8'!R18</f>
        <v>1016864.749</v>
      </c>
      <c r="S41" s="2">
        <f>'[1]CP-1'!S25+'[1]CP-2'!S26+[1]Stateline!S18+'[1]CP-3'!S17+'[1]CP-4'!S26+'[1]CP-5'!S21+'[1]CP-6'!S33+'[1]CP-7'!S14+'[1]CP-7'!S15+'[1]CP-7'!S16+'[1]CP-7'!S17+'[1]CP-7'!S24+'[1]CP-7'!S25+'[1]CP-7'!S26+'[1]CP-8'!S18</f>
        <v>1009453.2719999999</v>
      </c>
      <c r="T41" s="2">
        <f>'[1]CP-1'!T25+'[1]CP-2'!T26+[1]Stateline!T18+'[1]CP-3'!T17+'[1]CP-4'!T26+'[1]CP-5'!T21+'[1]CP-6'!T33+'[1]CP-7'!T14+'[1]CP-7'!T15+'[1]CP-7'!T16+'[1]CP-7'!T17+'[1]CP-7'!T24+'[1]CP-7'!T25+'[1]CP-7'!T26+'[1]CP-8'!T18</f>
        <v>922455.22200000018</v>
      </c>
      <c r="U41" s="2">
        <f>'[1]CP-1'!U25+'[1]CP-2'!U26+[1]Stateline!U18+'[1]CP-3'!U17+'[1]CP-4'!U26+'[1]CP-5'!U21+'[1]CP-6'!U33+'[1]CP-7'!U14+'[1]CP-7'!U15+'[1]CP-7'!U16+'[1]CP-7'!U17+'[1]CP-7'!U24+'[1]CP-7'!U25+'[1]CP-7'!U26+'[1]CP-8'!U18</f>
        <v>1011258.7490000002</v>
      </c>
      <c r="V41" s="2">
        <f>'[1]CP-1'!V25+'[1]CP-2'!V26+[1]Stateline!V18+'[1]CP-3'!V17+'[1]CP-4'!V26+'[1]CP-5'!V21+'[1]CP-6'!V33+'[1]CP-7'!V14+'[1]CP-7'!V15+'[1]CP-7'!V16+'[1]CP-7'!V17+'[1]CP-7'!V24+'[1]CP-7'!V25+'[1]CP-7'!V26+'[1]CP-8'!V18</f>
        <v>836124.39999999991</v>
      </c>
      <c r="W41" s="2">
        <f>'[1]CP-1'!W25+'[1]CP-2'!W26+[1]Stateline!W18+'[1]CP-3'!W17+'[1]CP-4'!W26+'[1]CP-5'!W21+'[1]CP-6'!W33+'[1]CP-7'!W14+'[1]CP-7'!W15+'[1]CP-7'!W16+'[1]CP-7'!W17+'[1]CP-7'!W24+'[1]CP-7'!W25+'[1]CP-7'!W26+'[1]CP-8'!W18</f>
        <v>964544</v>
      </c>
      <c r="X41" s="2">
        <f>'[1]CP-1'!X25+'[1]CP-2'!X26+[1]Stateline!X18+'[1]CP-3'!X17+'[1]CP-4'!X26+'[1]CP-5'!X21+'[1]CP-6'!X33+'[1]CP-7'!X14+'[1]CP-7'!X15+'[1]CP-7'!X16+'[1]CP-7'!X17+'[1]CP-7'!X24+'[1]CP-7'!X25+'[1]CP-7'!X26+'[1]CP-8'!X18</f>
        <v>1089711.2000000002</v>
      </c>
      <c r="Y41" s="2">
        <f>'[1]CP-1'!Y25+'[1]CP-2'!Y26+[1]Stateline!Y18+'[1]CP-3'!Y17+'[1]CP-4'!Y26+'[1]CP-5'!Y21+'[1]CP-6'!Y33+'[1]CP-7'!Y14+'[1]CP-7'!Y15+'[1]CP-7'!Y16+'[1]CP-7'!Y17+'[1]CP-7'!Y24+'[1]CP-7'!Y25+'[1]CP-7'!Y26+'[1]CP-8'!Y18</f>
        <v>1125820.5</v>
      </c>
      <c r="Z41" s="2">
        <f>'[1]CP-1'!Z25+'[1]CP-2'!Z26+[1]Stateline!Z18+'[1]CP-3'!Z17+'[1]CP-4'!Z26+'[1]CP-5'!Z21+'[1]CP-6'!Z33+'[1]CP-7'!Z14+'[1]CP-7'!Z15+'[1]CP-7'!Z16+'[1]CP-7'!Z17+'[1]CP-7'!Z24+'[1]CP-7'!Z25+'[1]CP-7'!Z26+'[1]CP-8'!Z18</f>
        <v>1033206.6</v>
      </c>
      <c r="AA41" s="2">
        <f>'[1]CP-1'!AA25+'[1]CP-2'!AA26+[1]Stateline!AA18+'[1]CP-3'!AA17+'[1]CP-4'!AA26+'[1]CP-5'!AA21+'[1]CP-6'!AA33+'[1]CP-7'!AA14+'[1]CP-7'!AA15+'[1]CP-7'!AA16+'[1]CP-7'!AA17+'[1]CP-7'!AA24+'[1]CP-7'!AA25+'[1]CP-7'!AA26+'[1]CP-8'!AA18</f>
        <v>810300.6226079833</v>
      </c>
      <c r="AB41" s="2">
        <f>'[1]CP-1'!AB25+'[1]CP-2'!AB26+[1]Stateline!AB18+'[1]CP-3'!AB17+'[1]CP-4'!AB26+'[1]CP-5'!AB21+'[1]CP-6'!AB33+'[1]CP-7'!AB14+'[1]CP-7'!AB15+'[1]CP-7'!AB16+'[1]CP-7'!AB17+'[1]CP-7'!AB24+'[1]CP-7'!AB25+'[1]CP-7'!AB26+'[1]CP-8'!AB18</f>
        <v>639108.92109143117</v>
      </c>
      <c r="AC41" s="2">
        <f>'[1]CP-1'!AC25+'[1]CP-2'!AC26+[1]Stateline!AC18+'[1]CP-3'!AC17+'[1]CP-4'!AC26+'[1]CP-5'!AC21+'[1]CP-6'!AC33+'[1]CP-7'!AC14+'[1]CP-7'!AC15+'[1]CP-7'!AC16+'[1]CP-7'!AC17+'[1]CP-7'!AC24+'[1]CP-7'!AC25+'[1]CP-7'!AC26+'[1]CP-8'!AC18</f>
        <v>654959.33973532275</v>
      </c>
      <c r="AD41" s="2">
        <f>'[1]CP-1'!AD25+'[1]CP-2'!AD26+[1]Stateline!AD18+'[1]CP-3'!AD17+'[1]CP-4'!AD26+'[1]CP-5'!AD21+'[1]CP-6'!AD33+'[1]CP-7'!AD14+'[1]CP-7'!AD15+'[1]CP-7'!AD16+'[1]CP-7'!AD17+'[1]CP-7'!AD24+'[1]CP-7'!AD25+'[1]CP-7'!AD26+'[1]CP-8'!AD18</f>
        <v>826740.98219777748</v>
      </c>
      <c r="AE41" s="2">
        <f>'[1]CP-1'!AE25+'[1]CP-2'!AE26+[1]Stateline!AE18+'[1]CP-3'!AE17+'[1]CP-4'!AE26+'[1]CP-5'!AE21+'[1]CP-6'!AE33+'[1]CP-7'!AE14+'[1]CP-7'!AE15+'[1]CP-7'!AE16+'[1]CP-7'!AE17+'[1]CP-7'!AE24+'[1]CP-7'!AE25+'[1]CP-7'!AE26+'[1]CP-8'!AE18</f>
        <v>634275.84573342383</v>
      </c>
      <c r="AF41" s="2">
        <f>'[1]CP-1'!AF25+'[1]CP-2'!AF26+[1]Stateline!AF18+'[1]CP-3'!AF17+'[1]CP-4'!AF26+'[1]CP-5'!AF21+'[1]CP-6'!AF33+'[1]CP-7'!AF14+'[1]CP-7'!AF15+'[1]CP-7'!AF16+'[1]CP-7'!AF17+'[1]CP-7'!AF24+'[1]CP-7'!AF25+'[1]CP-7'!AF26+'[1]CP-8'!AF18</f>
        <v>768606.58476603229</v>
      </c>
      <c r="AG41" s="2">
        <f>'[1]CP-1'!AG25+'[1]CP-2'!AG26+[1]Stateline!AG18+'[1]CP-3'!AG17+'[1]CP-4'!AG26+'[1]CP-5'!AG21+'[1]CP-6'!AG33+'[1]CP-7'!AG14+'[1]CP-7'!AG15+'[1]CP-7'!AG16+'[1]CP-7'!AG17+'[1]CP-7'!AG24+'[1]CP-7'!AG25+'[1]CP-7'!AG26+'[1]CP-8'!AG18</f>
        <v>580476.0874231701</v>
      </c>
      <c r="AH41" s="2">
        <f>'[1]CP-1'!AH25+'[1]CP-2'!AH26+[1]Stateline!AH18+'[1]CP-3'!AH17+'[1]CP-4'!AH26+'[1]CP-5'!AH21+'[1]CP-6'!AH33+'[1]CP-7'!AH14+'[1]CP-7'!AH15+'[1]CP-7'!AH16+'[1]CP-7'!AH17+'[1]CP-7'!AH24+'[1]CP-7'!AH25+'[1]CP-7'!AH26+'[1]CP-8'!AH18</f>
        <v>758089.70116660348</v>
      </c>
      <c r="AI41" s="2">
        <f>'[1]CP-1'!AI25+'[1]CP-2'!AI26+[1]Stateline!AI18+'[1]CP-3'!AI17+'[1]CP-4'!AI26+'[1]CP-5'!AI21+'[1]CP-6'!AI33+'[1]CP-7'!AI14+'[1]CP-7'!AI15+'[1]CP-7'!AI16+'[1]CP-7'!AI17+'[1]CP-7'!AI24+'[1]CP-7'!AI25+'[1]CP-7'!AI26+'[1]CP-8'!AI18</f>
        <v>772734.74242186057</v>
      </c>
      <c r="AJ41" s="2">
        <f>'[1]CP-1'!AJ25+'[1]CP-2'!AJ26+[1]Stateline!AJ18+'[1]CP-3'!AJ17+'[1]CP-4'!AJ26+'[1]CP-5'!AJ21+'[1]CP-6'!AJ33+'[1]CP-7'!AJ14+'[1]CP-7'!AJ15+'[1]CP-7'!AJ16+'[1]CP-7'!AJ17+'[1]CP-7'!AJ24+'[1]CP-7'!AJ25+'[1]CP-7'!AJ26+'[1]CP-8'!AJ18</f>
        <v>950370.59977809212</v>
      </c>
      <c r="AK41" s="2">
        <f>'[1]CP-1'!AK25+'[1]CP-2'!AK26+[1]Stateline!AK18+'[1]CP-3'!AK17+'[1]CP-4'!AK26+'[1]CP-5'!AK21+'[1]CP-6'!AK33+'[1]CP-7'!AK14+'[1]CP-7'!AK15+'[1]CP-7'!AK16+'[1]CP-7'!AK17+'[1]CP-7'!AK24+'[1]CP-7'!AK25+'[1]CP-7'!AK26+'[1]CP-8'!AK18</f>
        <v>902046.51313877222</v>
      </c>
      <c r="AL41" s="2">
        <f>'[1]CP-1'!AL25+'[1]CP-2'!AL26+[1]Stateline!AL18+'[1]CP-3'!AL17+'[1]CP-4'!AL26+'[1]CP-5'!AL21+'[1]CP-6'!AL33+'[1]CP-7'!AL14+'[1]CP-7'!AL15+'[1]CP-7'!AL16+'[1]CP-7'!AL17+'[1]CP-7'!AL24+'[1]CP-7'!AL25+'[1]CP-7'!AL26+'[1]CP-8'!AL18</f>
        <v>816571.16298365069</v>
      </c>
      <c r="AM41" s="2">
        <f>'[1]CP-1'!AM25+'[1]CP-2'!AM26+[1]Stateline!AM18+'[1]CP-3'!AM17+'[1]CP-4'!AM26+'[1]CP-5'!AM21+'[1]CP-6'!AM33+'[1]CP-7'!AM14+'[1]CP-7'!AM15+'[1]CP-7'!AM16+'[1]CP-7'!AM17+'[1]CP-7'!AM24+'[1]CP-7'!AM25+'[1]CP-7'!AM26+'[1]CP-8'!AM18</f>
        <v>888979.2556194003</v>
      </c>
      <c r="AN41" s="2">
        <f>'[1]CP-1'!AN25+'[1]CP-2'!AN26+[1]Stateline!AN18+'[1]CP-3'!AN17+'[1]CP-4'!AN26+'[1]CP-5'!AN21+'[1]CP-6'!AN33+'[1]CP-7'!AN14+'[1]CP-7'!AN15+'[1]CP-7'!AN16+'[1]CP-7'!AN17+'[1]CP-7'!AN24+'[1]CP-7'!AN25+'[1]CP-7'!AN26+'[1]CP-8'!AN18</f>
        <v>774356.58250327141</v>
      </c>
      <c r="AO41" s="2">
        <f>'[1]CP-1'!AO25+'[1]CP-2'!AO26+[1]Stateline!AO18+'[1]CP-3'!AO17+'[1]CP-4'!AO26+'[1]CP-5'!AO21+'[1]CP-6'!AO33+'[1]CP-7'!AO14+'[1]CP-7'!AO15+'[1]CP-7'!AO16+'[1]CP-7'!AO17+'[1]CP-7'!AO24+'[1]CP-7'!AO25+'[1]CP-7'!AO26+'[1]CP-8'!AO18</f>
        <v>756950.29811936035</v>
      </c>
      <c r="AP41" s="3">
        <f>'[1]CP-1'!AP25+'[1]CP-2'!AP26+[1]Stateline!AP18+'[1]CP-3'!AP17+'[1]CP-4'!AP26+'[1]CP-5'!AP21+'[1]CP-6'!AP33+'[1]CP-7'!AP14+'[1]CP-7'!AP15+'[1]CP-7'!AP16+'[1]CP-7'!AP17+'[1]CP-7'!AP24+'[1]CP-7'!AP25+'[1]CP-7'!AP26+'[1]CP-8'!AP18</f>
        <v>711136.18371618609</v>
      </c>
      <c r="AQ41" s="3">
        <f>'[1]CP-1'!AQ25+'[1]CP-2'!AQ26+[1]Stateline!AQ18+'[1]CP-3'!AQ17+'[1]CP-4'!AQ26+'[1]CP-5'!AQ21+'[1]CP-6'!AQ33+'[1]CP-7'!AQ14+'[1]CP-7'!AQ15+'[1]CP-7'!AQ16+'[1]CP-7'!AQ17+'[1]CP-7'!AQ24+'[1]CP-7'!AQ25+'[1]CP-7'!AQ26+'[1]CP-8'!AQ18</f>
        <v>867751.28889061837</v>
      </c>
      <c r="AR41" s="3">
        <f>'[1]CP-1'!AR25+'[1]CP-2'!AR26+[1]Stateline!AR18+'[1]CP-3'!AR17+'[1]CP-4'!AR26+'[1]CP-5'!AR21+'[1]CP-6'!AR33+'[1]CP-7'!AR14+'[1]CP-7'!AR15+'[1]CP-7'!AR16+'[1]CP-7'!AR17+'[1]CP-7'!AR24+'[1]CP-7'!AR25+'[1]CP-7'!AR26+'[1]CP-8'!AR18</f>
        <v>802619.7243491807</v>
      </c>
      <c r="AS41" s="2">
        <f>'[1]CP-1'!AS25+'[1]CP-2'!AS26+[1]Stateline!AS18+'[1]CP-3'!AS17+'[1]CP-4'!AS26+'[1]CP-5'!AS21+'[1]CP-6'!AS33+'[1]CP-7'!AS14+'[1]CP-7'!AS15+'[1]CP-7'!AS16+'[1]CP-7'!AS17+'[1]CP-7'!AS24+'[1]CP-7'!AS25+'[1]CP-7'!AS26+'[1]CP-8'!AS18</f>
        <v>850777.94880710053</v>
      </c>
      <c r="AT41" s="2">
        <f>'[1]CP-1'!AT25+'[1]CP-2'!AT26+[1]Stateline!AT18+'[1]CP-3'!AT17+'[1]CP-4'!AT26+'[1]CP-5'!AT21+'[1]CP-6'!AT33+'[1]CP-7'!AT14+'[1]CP-7'!AT15+'[1]CP-7'!AT16+'[1]CP-7'!AT17+'[1]CP-7'!AT24+'[1]CP-7'!AT25+'[1]CP-7'!AT26+'[1]CP-8'!AT18</f>
        <v>800140.86998515518</v>
      </c>
      <c r="AU41" s="2">
        <f>'[1]CP-1'!AU25+'[1]CP-2'!AU26+[1]Stateline!AU18+'[1]CP-3'!AU17+'[1]CP-4'!AU26+'[1]CP-5'!AU21+'[1]CP-6'!AU33+'[1]CP-7'!AU14+'[1]CP-7'!AU15+'[1]CP-7'!AU16+'[1]CP-7'!AU17+'[1]CP-7'!AU24+'[1]CP-7'!AU25+'[1]CP-7'!AU26+'[1]CP-8'!AU18</f>
        <v>814819.15306755935</v>
      </c>
      <c r="AV41" s="2">
        <f>'[1]CP-1'!AV25+'[1]CP-2'!AV26+[1]Stateline!AV18+'[1]CP-3'!AV17+'[1]CP-4'!AV26+'[1]CP-5'!AV21+'[1]CP-6'!AV33+'[1]CP-7'!AV14+'[1]CP-7'!AV15+'[1]CP-7'!AV16+'[1]CP-7'!AV17+'[1]CP-7'!AV24+'[1]CP-7'!AV25+'[1]CP-7'!AV26+'[1]CP-8'!AV18</f>
        <v>935369.98825549078</v>
      </c>
      <c r="AW41" s="2">
        <f>'[1]CP-1'!AW25+'[1]CP-2'!AW26+[1]Stateline!AW18+'[1]CP-3'!AW17+'[1]CP-4'!AW26+'[1]CP-5'!AW21+'[1]CP-6'!AW33+'[1]CP-7'!AW14+'[1]CP-7'!AW15+'[1]CP-7'!AW16+'[1]CP-7'!AW17+'[1]CP-7'!AW24+'[1]CP-7'!AW25+'[1]CP-7'!AW26+'[1]CP-8'!AW18</f>
        <v>604295.20543038915</v>
      </c>
      <c r="AX41" s="2">
        <f>'[1]CP-1'!AX25+'[1]CP-2'!AX26+[1]Stateline!AX18+'[1]CP-3'!AX17+'[1]CP-4'!AX26+'[1]CP-5'!AX21+'[1]CP-6'!AX33+'[1]CP-7'!AX14+'[1]CP-7'!AX15+'[1]CP-7'!AX16+'[1]CP-7'!AX17+'[1]CP-7'!AX24+'[1]CP-7'!AX25+'[1]CP-7'!AX26+'[1]CP-8'!AX18</f>
        <v>723061.33729462384</v>
      </c>
      <c r="AY41" s="2">
        <f>'[1]CP-1'!AY25+'[1]CP-2'!AY26+[1]Stateline!AY18+'[1]CP-3'!AY17+'[1]CP-4'!AY26+'[1]CP-5'!AY21+'[1]CP-6'!AY33+'[1]CP-7'!AY14+'[1]CP-7'!AY15+'[1]CP-7'!AY16+'[1]CP-7'!AY17+'[1]CP-7'!AY24+'[1]CP-7'!AY25+'[1]CP-7'!AY26+'[1]CP-8'!AY18</f>
        <v>748144.13861835783</v>
      </c>
      <c r="AZ41" s="2">
        <f>'[1]CP-1'!AZ25+'[1]CP-2'!AZ26+[1]Stateline!AZ18+'[1]CP-3'!AZ17+'[1]CP-4'!AZ26+'[1]CP-5'!AZ21+'[1]CP-6'!AZ33+'[1]CP-7'!AZ14+'[1]CP-7'!AZ15+'[1]CP-7'!AZ16+'[1]CP-7'!AZ17+'[1]CP-7'!AZ24+'[1]CP-7'!AZ25+'[1]CP-7'!AZ26+'[1]CP-8'!AZ18</f>
        <v>865764.14318295883</v>
      </c>
      <c r="BA41" s="2">
        <f>'[1]CP-1'!BA25+'[1]CP-2'!BA26+[1]Stateline!BA18+'[1]CP-3'!BA17+'[1]CP-4'!BA26+'[1]CP-5'!BA21+'[1]CP-6'!BA33+'[1]CP-7'!BA14+'[1]CP-7'!BA15+'[1]CP-7'!BA16+'[1]CP-7'!BA17+'[1]CP-7'!BA24+'[1]CP-7'!BA25+'[1]CP-7'!BA26+'[1]CP-8'!BA18</f>
        <v>891734.8893037074</v>
      </c>
      <c r="BB41" s="2">
        <f>'[1]CP-1'!BB25+'[1]CP-2'!BB26+[1]Stateline!BB18+'[1]CP-3'!BB17+'[1]CP-4'!BB26+'[1]CP-5'!BB21+'[1]CP-6'!BB33+'[1]CP-7'!BB14+'[1]CP-7'!BB15+'[1]CP-7'!BB16+'[1]CP-7'!BB17+'[1]CP-7'!BB24+'[1]CP-7'!BB25+'[1]CP-7'!BB26+'[1]CP-8'!BB18</f>
        <v>903172.21220348496</v>
      </c>
      <c r="BC41" s="2">
        <f>'[1]CP-1'!BC25+'[1]CP-2'!BC26+[1]Stateline!BC18+'[1]CP-3'!BC17+'[1]CP-4'!BC26+'[1]CP-5'!BC21+'[1]CP-6'!BC33+'[1]CP-7'!BC14+'[1]CP-7'!BC15+'[1]CP-7'!BC16+'[1]CP-7'!BC17+'[1]CP-7'!BC24+'[1]CP-7'!BC25+'[1]CP-7'!BC26+'[1]CP-8'!BC18</f>
        <v>877531.63012330548</v>
      </c>
      <c r="BD41" s="2">
        <f>'[1]CP-1'!BD25+'[1]CP-2'!BD26+[1]Stateline!BD18+'[1]CP-3'!BD17+'[1]CP-4'!BD26+'[1]CP-5'!BD21+'[1]CP-6'!BD33+'[1]CP-7'!BD14+'[1]CP-7'!BD15+'[1]CP-7'!BD16+'[1]CP-7'!BD17+'[1]CP-7'!BD24+'[1]CP-7'!BD25+'[1]CP-7'!BD26+'[1]CP-8'!BD18</f>
        <v>958461.11710858147</v>
      </c>
      <c r="BE41" s="2">
        <f>'[1]CP-1'!BE25+'[1]CP-2'!BE26+[1]Stateline!BE18+'[1]CP-3'!BE17+'[1]CP-4'!BE26+'[1]CP-5'!BE21+'[1]CP-6'!BE33+'[1]CP-7'!BE14+'[1]CP-7'!BE15+'[1]CP-7'!BE16+'[1]CP-7'!BE17+'[1]CP-7'!BE24+'[1]CP-7'!BE25+'[1]CP-7'!BE26+'[1]CP-8'!BE18</f>
        <v>772884.99912222009</v>
      </c>
      <c r="BF41" s="2">
        <f>'[1]CP-1'!BF25+'[1]CP-2'!BF26+[1]Stateline!BF18+'[1]CP-3'!BF17+'[1]CP-4'!BF26+'[1]CP-5'!BF21+'[1]CP-6'!BF33+'[1]CP-7'!BF14+'[1]CP-7'!BF15+'[1]CP-7'!BF16+'[1]CP-7'!BF17+'[1]CP-7'!BF24+'[1]CP-7'!BF25+'[1]CP-7'!BF26+'[1]CP-8'!BF18</f>
        <v>797911.68286512687</v>
      </c>
      <c r="BG41" s="2">
        <f>'[1]CP-1'!BG25+'[1]CP-2'!BG26+[1]Stateline!BG18+'[1]CP-3'!BG17+'[1]CP-4'!BG26+'[1]CP-5'!BG21+'[1]CP-6'!BG33+'[1]CP-7'!BG14+'[1]CP-7'!BG15+'[1]CP-7'!BG16+'[1]CP-7'!BG17+'[1]CP-7'!BG24+'[1]CP-7'!BG25+'[1]CP-7'!BG26+'[1]CP-8'!BG18</f>
        <v>1071291.5208223895</v>
      </c>
      <c r="BH41" s="2">
        <f>'[1]CP-1'!BH25+'[1]CP-2'!BH26+[1]Stateline!BH18+'[1]CP-3'!BH17+'[1]CP-4'!BH26+'[1]CP-5'!BH21+'[1]CP-6'!BH33+'[1]CP-7'!BH14+'[1]CP-7'!BH15+'[1]CP-7'!BH16+'[1]CP-7'!BH17+'[1]CP-7'!BH24+'[1]CP-7'!BH25+'[1]CP-7'!BH26+'[1]CP-8'!BH18</f>
        <v>812869.46562059701</v>
      </c>
      <c r="BI41" s="2">
        <f>'[1]CP-1'!BI25+'[1]CP-2'!BI26+[1]Stateline!BI18+'[1]CP-3'!BI17+'[1]CP-4'!BI26+'[1]CP-5'!BI21+'[1]CP-6'!BI33+'[1]CP-7'!BI14+'[1]CP-7'!BI15+'[1]CP-7'!BI16+'[1]CP-7'!BI17+'[1]CP-7'!BI24+'[1]CP-7'!BI25+'[1]CP-7'!BI26+'[1]CP-8'!BI18</f>
        <v>0</v>
      </c>
    </row>
    <row r="42" spans="1:61" x14ac:dyDescent="0.2">
      <c r="D42" s="37"/>
      <c r="F42" s="58" t="s">
        <v>7</v>
      </c>
      <c r="G42" s="2">
        <f>'[1]CP-18'!G19+'[1]CP-18'!G25+'[1]CP-19'!G23+'[1]CP-19'!G30+'[1]CP-19'!G38+'[1]CP-19'!G43+'[1]CP-19'!G46+'[1]CP-19'!G50+'[1]CP-19'!G51+'[1]CP-19'!G52</f>
        <v>191556</v>
      </c>
      <c r="H42" s="2">
        <f>'[1]CP-18'!H19+'[1]CP-18'!H25+'[1]CP-19'!H23+'[1]CP-19'!H30+'[1]CP-19'!H38+'[1]CP-19'!H43+'[1]CP-19'!H46+'[1]CP-19'!H50+'[1]CP-19'!H51+'[1]CP-19'!H52</f>
        <v>210840</v>
      </c>
      <c r="I42" s="2">
        <f>'[1]CP-18'!I19+'[1]CP-18'!I25+'[1]CP-19'!I23+'[1]CP-19'!I30+'[1]CP-19'!I38+'[1]CP-19'!I43+'[1]CP-19'!I46+'[1]CP-19'!I50+'[1]CP-19'!I51+'[1]CP-19'!I52</f>
        <v>194865</v>
      </c>
      <c r="J42" s="2">
        <f>'[1]CP-18'!J19+'[1]CP-18'!J25+'[1]CP-19'!J23+'[1]CP-19'!J30+'[1]CP-19'!J38+'[1]CP-19'!J43+'[1]CP-19'!J46+'[1]CP-19'!J50+'[1]CP-19'!J51+'[1]CP-19'!J52</f>
        <v>206454</v>
      </c>
      <c r="K42" s="2">
        <f>'[1]CP-18'!K19+'[1]CP-18'!K25+'[1]CP-19'!K23+'[1]CP-19'!K30+'[1]CP-19'!K38+'[1]CP-19'!K43+'[1]CP-19'!K46+'[1]CP-19'!K50+'[1]CP-19'!K51+'[1]CP-19'!K52</f>
        <v>210639</v>
      </c>
      <c r="L42" s="2">
        <f>'[1]CP-18'!L19+'[1]CP-18'!L25+'[1]CP-19'!L23+'[1]CP-19'!L30+'[1]CP-19'!L38+'[1]CP-19'!L43+'[1]CP-19'!L46+'[1]CP-19'!L50+'[1]CP-19'!L51+'[1]CP-19'!L52</f>
        <v>167710</v>
      </c>
      <c r="M42" s="11">
        <f>'[1]CP-18'!M19+'[1]CP-18'!M25+'[1]CP-19'!M23+'[1]CP-19'!M30+'[1]CP-19'!M38+'[1]CP-19'!M43+'[1]CP-19'!M46+'[1]CP-19'!M50+'[1]CP-19'!M51+'[1]CP-19'!M52</f>
        <v>129778</v>
      </c>
      <c r="N42" s="11">
        <f>'[1]CP-18'!N19+'[1]CP-18'!N25+'[1]CP-19'!N23+'[1]CP-19'!N30+'[1]CP-19'!N38+'[1]CP-19'!N43+'[1]CP-19'!N46+'[1]CP-19'!N50+'[1]CP-19'!N51+'[1]CP-19'!N52</f>
        <v>153212</v>
      </c>
      <c r="O42" s="11">
        <f>'[1]CP-18'!O19+'[1]CP-18'!O25+'[1]CP-19'!O23+'[1]CP-19'!O30+'[1]CP-19'!O38+'[1]CP-19'!O43+'[1]CP-19'!O46+'[1]CP-19'!O50+'[1]CP-19'!O51+'[1]CP-19'!O52</f>
        <v>186034</v>
      </c>
      <c r="P42" s="11">
        <f>'[1]CP-18'!P19+'[1]CP-18'!P25+'[1]CP-19'!P23+'[1]CP-19'!P30+'[1]CP-19'!P38+'[1]CP-19'!P43+'[1]CP-19'!P46+'[1]CP-19'!P50+'[1]CP-19'!P51+'[1]CP-19'!P52</f>
        <v>173000</v>
      </c>
      <c r="Q42" s="2">
        <f>'[1]CP-18'!Q19+'[1]CP-18'!Q25+'[1]CP-19'!Q23+'[1]CP-19'!Q30+'[1]CP-19'!Q38+'[1]CP-19'!Q43+'[1]CP-19'!Q46+'[1]CP-19'!Q50+'[1]CP-19'!Q51+'[1]CP-19'!Q52</f>
        <v>187290.25200000001</v>
      </c>
      <c r="R42" s="2">
        <f>'[1]CP-18'!R19+'[1]CP-18'!R25+'[1]CP-19'!R23+'[1]CP-19'!R30+'[1]CP-19'!R38+'[1]CP-19'!R43+'[1]CP-19'!R46+'[1]CP-19'!R50+'[1]CP-19'!R51+'[1]CP-19'!R52</f>
        <v>204140.23499999999</v>
      </c>
      <c r="S42" s="2">
        <f>'[1]CP-18'!S19+'[1]CP-18'!S25+'[1]CP-19'!S23+'[1]CP-19'!S30+'[1]CP-19'!S38+'[1]CP-19'!S43+'[1]CP-19'!S46+'[1]CP-19'!S50+'[1]CP-19'!S51+'[1]CP-19'!S52</f>
        <v>209338.96599999999</v>
      </c>
      <c r="T42" s="2">
        <f>'[1]CP-18'!T19+'[1]CP-18'!T25+'[1]CP-19'!T23+'[1]CP-19'!T30+'[1]CP-19'!T38+'[1]CP-19'!T43+'[1]CP-19'!T46+'[1]CP-19'!T50+'[1]CP-19'!T51+'[1]CP-19'!T52</f>
        <v>224098.41999999998</v>
      </c>
      <c r="U42" s="2">
        <f>'[1]CP-18'!U19+'[1]CP-18'!U25+'[1]CP-19'!U23+'[1]CP-19'!U30+'[1]CP-19'!U38+'[1]CP-19'!U43+'[1]CP-19'!U46+'[1]CP-19'!U50+'[1]CP-19'!U51+'[1]CP-19'!U52</f>
        <v>202003.08799999999</v>
      </c>
      <c r="V42" s="2">
        <f>'[1]CP-18'!V19+'[1]CP-18'!V25+'[1]CP-19'!V23+'[1]CP-19'!V30+'[1]CP-19'!V38+'[1]CP-19'!V43+'[1]CP-19'!V46+'[1]CP-19'!V50+'[1]CP-19'!V51+'[1]CP-19'!V52</f>
        <v>196248.80000000002</v>
      </c>
      <c r="W42" s="2">
        <f>'[1]CP-18'!W19+'[1]CP-18'!W25+'[1]CP-19'!W23+'[1]CP-19'!W30+'[1]CP-19'!W38+'[1]CP-19'!W43+'[1]CP-19'!W46+'[1]CP-19'!W50+'[1]CP-19'!W51+'[1]CP-19'!W52</f>
        <v>285136.60000000003</v>
      </c>
      <c r="X42" s="2">
        <f>'[1]CP-18'!X19+'[1]CP-18'!X25+'[1]CP-19'!X23+'[1]CP-19'!X30+'[1]CP-19'!X38+'[1]CP-19'!X43+'[1]CP-19'!X46+'[1]CP-19'!X50+'[1]CP-19'!X51+'[1]CP-19'!X52</f>
        <v>317972.60000000003</v>
      </c>
      <c r="Y42" s="2">
        <f>'[1]CP-18'!Y19+'[1]CP-18'!Y25+'[1]CP-19'!Y23+'[1]CP-19'!Y30+'[1]CP-19'!Y38+'[1]CP-19'!Y43+'[1]CP-19'!Y46+'[1]CP-19'!Y50+'[1]CP-19'!Y51+'[1]CP-19'!Y52</f>
        <v>393340.49999999994</v>
      </c>
      <c r="Z42" s="2">
        <f>'[1]CP-18'!Z19+'[1]CP-18'!Z25+'[1]CP-19'!Z23+'[1]CP-19'!Z30+'[1]CP-19'!Z38+'[1]CP-19'!Z43+'[1]CP-19'!Z46+'[1]CP-19'!Z50+'[1]CP-19'!Z51+'[1]CP-19'!Z52</f>
        <v>309889.69999999995</v>
      </c>
      <c r="AA42" s="2">
        <f>'[1]CP-18'!AA19+'[1]CP-18'!AA25+'[1]CP-19'!AA23+'[1]CP-19'!AA30+'[1]CP-19'!AA38+'[1]CP-19'!AA43+'[1]CP-19'!AA46+'[1]CP-19'!AA50+'[1]CP-19'!AA51+'[1]CP-19'!AA52</f>
        <v>259848.44177515039</v>
      </c>
      <c r="AB42" s="2">
        <f>'[1]CP-18'!AB19+'[1]CP-18'!AB25+'[1]CP-19'!AB23+'[1]CP-19'!AB30+'[1]CP-19'!AB38+'[1]CP-19'!AB43+'[1]CP-19'!AB46+'[1]CP-19'!AB50+'[1]CP-19'!AB51+'[1]CP-19'!AB52</f>
        <v>261714.03857579624</v>
      </c>
      <c r="AC42" s="2">
        <f>'[1]CP-18'!AC19+'[1]CP-18'!AC25+'[1]CP-19'!AC23+'[1]CP-19'!AC30+'[1]CP-19'!AC38+'[1]CP-19'!AC43+'[1]CP-19'!AC46+'[1]CP-19'!AC50+'[1]CP-19'!AC51+'[1]CP-19'!AC52</f>
        <v>254263.84143994006</v>
      </c>
      <c r="AD42" s="2">
        <f>'[1]CP-18'!AD19+'[1]CP-18'!AD25+'[1]CP-19'!AD23+'[1]CP-19'!AD30+'[1]CP-19'!AD38+'[1]CP-19'!AD43+'[1]CP-19'!AD46+'[1]CP-19'!AD50+'[1]CP-19'!AD51+'[1]CP-19'!AD52</f>
        <v>289902.75613205245</v>
      </c>
      <c r="AE42" s="2">
        <f>'[1]CP-18'!AE19+'[1]CP-18'!AE25+'[1]CP-19'!AE23+'[1]CP-19'!AE30+'[1]CP-19'!AE38+'[1]CP-19'!AE43+'[1]CP-19'!AE46+'[1]CP-19'!AE50+'[1]CP-19'!AE51+'[1]CP-19'!AE52</f>
        <v>304270.32544342021</v>
      </c>
      <c r="AF42" s="2">
        <f>'[1]CP-18'!AF19+'[1]CP-18'!AF25+'[1]CP-19'!AF23+'[1]CP-19'!AF30+'[1]CP-19'!AF38+'[1]CP-19'!AF43+'[1]CP-19'!AF46+'[1]CP-19'!AF50+'[1]CP-19'!AF51+'[1]CP-19'!AF52</f>
        <v>292432.06410064112</v>
      </c>
      <c r="AG42" s="2">
        <f>'[1]CP-18'!AG19+'[1]CP-18'!AG25+'[1]CP-19'!AG23+'[1]CP-19'!AG30+'[1]CP-19'!AG38+'[1]CP-19'!AG43+'[1]CP-19'!AG46+'[1]CP-19'!AG50+'[1]CP-19'!AG51+'[1]CP-19'!AG52</f>
        <v>233081.86342995614</v>
      </c>
      <c r="AH42" s="2">
        <f>'[1]CP-18'!AH19+'[1]CP-18'!AH25+'[1]CP-19'!AH23+'[1]CP-19'!AH30+'[1]CP-19'!AH38+'[1]CP-19'!AH43+'[1]CP-19'!AH46+'[1]CP-19'!AH50+'[1]CP-19'!AH51+'[1]CP-19'!AH52</f>
        <v>305424.46008941316</v>
      </c>
      <c r="AI42" s="2">
        <f>'[1]CP-18'!AI19+'[1]CP-18'!AI25+'[1]CP-19'!AI23+'[1]CP-19'!AI30+'[1]CP-19'!AI38+'[1]CP-19'!AI43+'[1]CP-19'!AI46+'[1]CP-19'!AI50+'[1]CP-19'!AI51+'[1]CP-19'!AI52</f>
        <v>329637.00867017452</v>
      </c>
      <c r="AJ42" s="2">
        <f>'[1]CP-18'!AJ19+'[1]CP-18'!AJ25+'[1]CP-19'!AJ23+'[1]CP-19'!AJ30+'[1]CP-19'!AJ38+'[1]CP-19'!AJ43+'[1]CP-19'!AJ46+'[1]CP-19'!AJ50+'[1]CP-19'!AJ51+'[1]CP-19'!AJ52</f>
        <v>312827.8374446751</v>
      </c>
      <c r="AK42" s="2">
        <f>'[1]CP-18'!AK19+'[1]CP-18'!AK25+'[1]CP-19'!AK23+'[1]CP-19'!AK30+'[1]CP-19'!AK38+'[1]CP-19'!AK43+'[1]CP-19'!AK46+'[1]CP-19'!AK50+'[1]CP-19'!AK51+'[1]CP-19'!AK52</f>
        <v>330122.12147545943</v>
      </c>
      <c r="AL42" s="2">
        <f>'[1]CP-18'!AL19+'[1]CP-18'!AL25+'[1]CP-19'!AL23+'[1]CP-19'!AL30+'[1]CP-19'!AL38+'[1]CP-19'!AL43+'[1]CP-19'!AL46+'[1]CP-19'!AL50+'[1]CP-19'!AL51+'[1]CP-19'!AL52</f>
        <v>198870.84137291991</v>
      </c>
      <c r="AM42" s="2">
        <f>'[1]CP-18'!AM19+'[1]CP-18'!AM25+'[1]CP-19'!AM23+'[1]CP-19'!AM30+'[1]CP-19'!AM38+'[1]CP-19'!AM43+'[1]CP-19'!AM46+'[1]CP-19'!AM50+'[1]CP-19'!AM51+'[1]CP-19'!AM52</f>
        <v>280126.07684940327</v>
      </c>
      <c r="AN42" s="2">
        <f>'[1]CP-18'!AN19+'[1]CP-18'!AN25+'[1]CP-19'!AN23+'[1]CP-19'!AN30+'[1]CP-19'!AN38+'[1]CP-19'!AN43+'[1]CP-19'!AN46+'[1]CP-19'!AN50+'[1]CP-19'!AN51+'[1]CP-19'!AN52</f>
        <v>272760.94534643303</v>
      </c>
      <c r="AO42" s="2">
        <f>'[1]CP-18'!AO19+'[1]CP-18'!AO25+'[1]CP-19'!AO23+'[1]CP-19'!AO30+'[1]CP-19'!AO38+'[1]CP-19'!AO43+'[1]CP-19'!AO46+'[1]CP-19'!AO50+'[1]CP-19'!AO51+'[1]CP-19'!AO52</f>
        <v>319550.50916086906</v>
      </c>
      <c r="AP42" s="2">
        <f>'[1]CP-18'!AP19+'[1]CP-18'!AP25+'[1]CP-19'!AP23+'[1]CP-19'!AP30+'[1]CP-19'!AP38+'[1]CP-19'!AP43+'[1]CP-19'!AP46+'[1]CP-19'!AP50+'[1]CP-19'!AP51+'[1]CP-19'!AP52</f>
        <v>270418.69348019734</v>
      </c>
      <c r="AQ42" s="2">
        <f>'[1]CP-18'!AQ19+'[1]CP-18'!AQ25+'[1]CP-19'!AQ23+'[1]CP-19'!AQ30+'[1]CP-19'!AQ38+'[1]CP-19'!AQ43+'[1]CP-19'!AQ46+'[1]CP-19'!AQ50+'[1]CP-19'!AQ51+'[1]CP-19'!AQ52</f>
        <v>319435.79588252655</v>
      </c>
      <c r="AR42" s="2">
        <f>'[1]CP-18'!AR19+'[1]CP-18'!AR25+'[1]CP-19'!AR23+'[1]CP-19'!AR30+'[1]CP-19'!AR38+'[1]CP-19'!AR43+'[1]CP-19'!AR46+'[1]CP-19'!AR50+'[1]CP-19'!AR51+'[1]CP-19'!AR52</f>
        <v>292001.63494059932</v>
      </c>
      <c r="AS42" s="2">
        <f>'[1]CP-18'!AS19+'[1]CP-18'!AS25+'[1]CP-19'!AS23+'[1]CP-19'!AS30+'[1]CP-19'!AS38+'[1]CP-19'!AS43+'[1]CP-19'!AS46+'[1]CP-19'!AS50+'[1]CP-19'!AS51+'[1]CP-19'!AS52</f>
        <v>343429.40434347093</v>
      </c>
      <c r="AT42" s="2">
        <f>'[1]CP-18'!AT19+'[1]CP-18'!AT25+'[1]CP-19'!AT23+'[1]CP-19'!AT30+'[1]CP-19'!AT38+'[1]CP-19'!AT43+'[1]CP-19'!AT46+'[1]CP-19'!AT50+'[1]CP-19'!AT51+'[1]CP-19'!AT52</f>
        <v>250028.33728675995</v>
      </c>
      <c r="AU42" s="2">
        <f>'[1]CP-18'!AU19+'[1]CP-18'!AU25+'[1]CP-19'!AU23+'[1]CP-19'!AU30+'[1]CP-19'!AU38+'[1]CP-19'!AU43+'[1]CP-19'!AU46+'[1]CP-19'!AU50+'[1]CP-19'!AU51+'[1]CP-19'!AU52</f>
        <v>269856.29684691317</v>
      </c>
      <c r="AV42" s="2">
        <f>'[1]CP-18'!AV19+'[1]CP-18'!AV25+'[1]CP-19'!AV23+'[1]CP-19'!AV30+'[1]CP-19'!AV38+'[1]CP-19'!AV43+'[1]CP-19'!AV46+'[1]CP-19'!AV50+'[1]CP-19'!AV51+'[1]CP-19'!AV52</f>
        <v>323614.30531499535</v>
      </c>
      <c r="AW42" s="2">
        <f>'[1]CP-18'!AW19+'[1]CP-18'!AW25+'[1]CP-19'!AW23+'[1]CP-19'!AW30+'[1]CP-19'!AW38+'[1]CP-19'!AW43+'[1]CP-19'!AW46+'[1]CP-19'!AW50+'[1]CP-19'!AW51+'[1]CP-19'!AW52</f>
        <v>162073.81663549101</v>
      </c>
      <c r="AX42" s="2">
        <f>'[1]CP-18'!AX19+'[1]CP-18'!AX25+'[1]CP-19'!AX23+'[1]CP-19'!AX30+'[1]CP-19'!AX38+'[1]CP-19'!AX43+'[1]CP-19'!AX46+'[1]CP-19'!AX50+'[1]CP-19'!AX51+'[1]CP-19'!AX52</f>
        <v>245740.41723531671</v>
      </c>
      <c r="AY42" s="2">
        <f>'[1]CP-18'!AY19+'[1]CP-18'!AY25+'[1]CP-19'!AY23+'[1]CP-19'!AY30+'[1]CP-19'!AY38+'[1]CP-19'!AY43+'[1]CP-19'!AY46+'[1]CP-19'!AY50+'[1]CP-19'!AY51+'[1]CP-19'!AY52</f>
        <v>216790.35203129318</v>
      </c>
      <c r="AZ42" s="2">
        <f>'[1]CP-18'!AZ19+'[1]CP-18'!AZ25+'[1]CP-19'!AZ23+'[1]CP-19'!AZ30+'[1]CP-19'!AZ38+'[1]CP-19'!AZ43+'[1]CP-19'!AZ46+'[1]CP-19'!AZ50+'[1]CP-19'!AZ51+'[1]CP-19'!AZ52</f>
        <v>274020.39120413561</v>
      </c>
      <c r="BA42" s="2">
        <f>'[1]CP-18'!BA19+'[1]CP-18'!BA25+'[1]CP-19'!BA23+'[1]CP-19'!BA30+'[1]CP-19'!BA38+'[1]CP-19'!BA43+'[1]CP-19'!BA46+'[1]CP-19'!BA50+'[1]CP-19'!BA51+'[1]CP-19'!BA52</f>
        <v>326398.40352432232</v>
      </c>
      <c r="BB42" s="2">
        <f>'[1]CP-18'!BB19+'[1]CP-18'!BB25+'[1]CP-19'!BB23+'[1]CP-19'!BB30+'[1]CP-19'!BB38+'[1]CP-19'!BB43+'[1]CP-19'!BB46+'[1]CP-19'!BB50+'[1]CP-19'!BB51+'[1]CP-19'!BB52</f>
        <v>248943.99314288876</v>
      </c>
      <c r="BC42" s="2">
        <f>'[1]CP-18'!BC19+'[1]CP-18'!BC25+'[1]CP-19'!BC23+'[1]CP-19'!BC30+'[1]CP-19'!BC38+'[1]CP-19'!BC43+'[1]CP-19'!BC46+'[1]CP-19'!BC50+'[1]CP-19'!BC51+'[1]CP-19'!BC52</f>
        <v>310893.58749860834</v>
      </c>
      <c r="BD42" s="2">
        <f>'[1]CP-18'!BD19+'[1]CP-18'!BD25+'[1]CP-19'!BD23+'[1]CP-19'!BD30+'[1]CP-19'!BD38+'[1]CP-19'!BD43+'[1]CP-19'!BD46+'[1]CP-19'!BD50+'[1]CP-19'!BD51+'[1]CP-19'!BD52</f>
        <v>331776.99946513504</v>
      </c>
      <c r="BE42" s="2">
        <f>'[1]CP-18'!BE19+'[1]CP-18'!BE25+'[1]CP-19'!BE23+'[1]CP-19'!BE30+'[1]CP-19'!BE38+'[1]CP-19'!BE43+'[1]CP-19'!BE46+'[1]CP-19'!BE50+'[1]CP-19'!BE51+'[1]CP-19'!BE52</f>
        <v>202752.16961859286</v>
      </c>
      <c r="BF42" s="2">
        <f>'[1]CP-18'!BF19+'[1]CP-18'!BF25+'[1]CP-19'!BF23+'[1]CP-19'!BF30+'[1]CP-19'!BF38+'[1]CP-19'!BF43+'[1]CP-19'!BF46+'[1]CP-19'!BF50+'[1]CP-19'!BF51+'[1]CP-19'!BF52</f>
        <v>217684.21695075202</v>
      </c>
      <c r="BG42" s="2">
        <f>'[1]CP-18'!BG19+'[1]CP-18'!BG25+'[1]CP-19'!BG23+'[1]CP-19'!BG30+'[1]CP-19'!BG38+'[1]CP-19'!BG43+'[1]CP-19'!BG46+'[1]CP-19'!BG50+'[1]CP-19'!BG51+'[1]CP-19'!BG52</f>
        <v>356857.91006233642</v>
      </c>
      <c r="BH42" s="2">
        <f>'[1]CP-18'!BH19+'[1]CP-18'!BH25+'[1]CP-19'!BH23+'[1]CP-19'!BH30+'[1]CP-19'!BH38+'[1]CP-19'!BH43+'[1]CP-19'!BH46+'[1]CP-19'!BH50+'[1]CP-19'!BH51+'[1]CP-19'!BH52</f>
        <v>254773.74564079606</v>
      </c>
      <c r="BI42" s="2">
        <f>'[1]CP-18'!BI19+'[1]CP-18'!BI25+'[1]CP-19'!BI23+'[1]CP-19'!BI30+'[1]CP-19'!BI38+'[1]CP-19'!BI43+'[1]CP-19'!BI46+'[1]CP-19'!BI50+'[1]CP-19'!BI51+'[1]CP-19'!BI52</f>
        <v>0</v>
      </c>
    </row>
    <row r="43" spans="1:61" x14ac:dyDescent="0.2">
      <c r="B43" s="37"/>
      <c r="E43" s="59"/>
      <c r="F43" s="38" t="s">
        <v>11</v>
      </c>
      <c r="G43" s="1">
        <f t="shared" ref="G43:U43" si="48">SUM(G40:G42)</f>
        <v>1324755.5317000002</v>
      </c>
      <c r="H43" s="1">
        <f t="shared" si="48"/>
        <v>1313100</v>
      </c>
      <c r="I43" s="1">
        <f t="shared" si="48"/>
        <v>1157878</v>
      </c>
      <c r="J43" s="1">
        <f t="shared" si="48"/>
        <v>1360387</v>
      </c>
      <c r="K43" s="1">
        <f t="shared" si="48"/>
        <v>1256743</v>
      </c>
      <c r="L43" s="1">
        <f t="shared" si="48"/>
        <v>1189818</v>
      </c>
      <c r="M43" s="1">
        <f t="shared" si="48"/>
        <v>1053325</v>
      </c>
      <c r="N43" s="1">
        <f t="shared" si="48"/>
        <v>1274876</v>
      </c>
      <c r="O43" s="1">
        <f t="shared" si="48"/>
        <v>1305124</v>
      </c>
      <c r="P43" s="1">
        <f t="shared" si="48"/>
        <v>1308987.9999999998</v>
      </c>
      <c r="Q43" s="1">
        <f t="shared" si="48"/>
        <v>1402799.6810000001</v>
      </c>
      <c r="R43" s="1">
        <f t="shared" si="48"/>
        <v>1363313.25</v>
      </c>
      <c r="S43" s="1">
        <f t="shared" si="48"/>
        <v>1358471.72</v>
      </c>
      <c r="T43" s="1">
        <f t="shared" si="48"/>
        <v>1282793.0060000001</v>
      </c>
      <c r="U43" s="1">
        <f t="shared" si="48"/>
        <v>1344668.4920000001</v>
      </c>
      <c r="V43" s="1">
        <f>SUM(V40:V42)</f>
        <v>1152527.0999999999</v>
      </c>
      <c r="W43" s="1">
        <f t="shared" ref="W43:AE43" si="49">SUM(W40:W42)</f>
        <v>1387667.8</v>
      </c>
      <c r="X43" s="1">
        <f t="shared" si="49"/>
        <v>1593533.7000000002</v>
      </c>
      <c r="Y43" s="1">
        <f t="shared" si="49"/>
        <v>1686272.6</v>
      </c>
      <c r="Z43" s="1">
        <f t="shared" si="49"/>
        <v>1512948.4</v>
      </c>
      <c r="AA43" s="1">
        <f t="shared" si="49"/>
        <v>1218712.1516069258</v>
      </c>
      <c r="AB43" s="1">
        <f t="shared" si="49"/>
        <v>1022955.4396220678</v>
      </c>
      <c r="AC43" s="1">
        <f t="shared" si="49"/>
        <v>1053161.6095599681</v>
      </c>
      <c r="AD43" s="1">
        <f t="shared" si="49"/>
        <v>1299748.2747751884</v>
      </c>
      <c r="AE43" s="1">
        <f t="shared" si="49"/>
        <v>1048657.0551392671</v>
      </c>
      <c r="AF43" s="1">
        <f>SUM(AF40:AF42)</f>
        <v>1227904.7506000211</v>
      </c>
      <c r="AG43" s="1">
        <f>SUM(AG40:AG42)</f>
        <v>917255.13166400546</v>
      </c>
      <c r="AH43" s="1">
        <f>SUM(AH40:AH42)</f>
        <v>1196940.6198511058</v>
      </c>
      <c r="AI43" s="1">
        <f>SUM(AI40:AI42)</f>
        <v>1225875.236205562</v>
      </c>
      <c r="AJ43" s="1">
        <f>SUM(AJ40:AJ42)</f>
        <v>1430215.9089097602</v>
      </c>
      <c r="AK43" s="1">
        <f t="shared" ref="AK43:AY43" si="50">SUM(AK40:AK42)</f>
        <v>1411719.8740894413</v>
      </c>
      <c r="AL43" s="1">
        <f t="shared" si="50"/>
        <v>1176059.9482361388</v>
      </c>
      <c r="AM43" s="1">
        <f t="shared" si="50"/>
        <v>1325525.9082095975</v>
      </c>
      <c r="AN43" s="1">
        <f t="shared" si="50"/>
        <v>1174097.915141172</v>
      </c>
      <c r="AO43" s="1">
        <f t="shared" si="50"/>
        <v>1221375.1444897642</v>
      </c>
      <c r="AP43" s="4">
        <f t="shared" si="50"/>
        <v>1122545.3126874834</v>
      </c>
      <c r="AQ43" s="4">
        <f t="shared" si="50"/>
        <v>1343816.8365676273</v>
      </c>
      <c r="AR43" s="4">
        <f t="shared" si="50"/>
        <v>1254319.0999409952</v>
      </c>
      <c r="AS43" s="1">
        <f t="shared" si="50"/>
        <v>1332063.6392386928</v>
      </c>
      <c r="AT43" s="1">
        <f t="shared" si="50"/>
        <v>1220096.3453381544</v>
      </c>
      <c r="AU43" s="1">
        <f t="shared" si="50"/>
        <v>1228007.6332492945</v>
      </c>
      <c r="AV43" s="1">
        <f t="shared" si="50"/>
        <v>1430208.0323203465</v>
      </c>
      <c r="AW43" s="1">
        <f t="shared" si="50"/>
        <v>895052.05924630701</v>
      </c>
      <c r="AX43" s="1">
        <f t="shared" si="50"/>
        <v>1124979.353190799</v>
      </c>
      <c r="AY43" s="1">
        <f t="shared" si="50"/>
        <v>1123176.210554217</v>
      </c>
      <c r="AZ43" s="1">
        <f>SUM(AZ40:AZ42)</f>
        <v>1305636.8549452899</v>
      </c>
      <c r="BA43" s="1">
        <f>SUM(BA40:BA42)</f>
        <v>1372890.2002884564</v>
      </c>
      <c r="BB43" s="1">
        <f>SUM(BB40:BB42)</f>
        <v>1358886.9163276278</v>
      </c>
      <c r="BC43" s="1">
        <f>SUM(BC40:BC42)</f>
        <v>1337528.4298948091</v>
      </c>
      <c r="BD43" s="1">
        <f>SUM(BD40:BD42)</f>
        <v>1497692.7434575213</v>
      </c>
      <c r="BE43" s="1">
        <f t="shared" ref="BE43:BI43" si="51">SUM(BE40:BE42)</f>
        <v>1122547.7253807981</v>
      </c>
      <c r="BF43" s="1">
        <f t="shared" si="51"/>
        <v>1172329.5478656623</v>
      </c>
      <c r="BG43" s="1">
        <f t="shared" si="51"/>
        <v>1626260.9930858461</v>
      </c>
      <c r="BH43" s="1">
        <f t="shared" si="51"/>
        <v>1235417.039208991</v>
      </c>
      <c r="BI43" s="1">
        <f t="shared" si="51"/>
        <v>0</v>
      </c>
    </row>
    <row r="44" spans="1:61" x14ac:dyDescent="0.2">
      <c r="B44" s="36" t="s">
        <v>20</v>
      </c>
      <c r="D44" s="36" t="s">
        <v>12</v>
      </c>
      <c r="F44" s="58" t="s">
        <v>7</v>
      </c>
      <c r="G44" s="10">
        <f>'[1]CP-18'!G20+'[1]CP-19'!G21+'[1]CP-19'!G27+'[1]CP-19'!G32+'[1]CP-19'!G34+'[1]CP-19'!G36+'[1]CP-19'!G59</f>
        <v>86627</v>
      </c>
      <c r="H44" s="10">
        <f>'[1]CP-18'!H20+'[1]CP-19'!H21+'[1]CP-19'!H27+'[1]CP-19'!H32+'[1]CP-19'!H34+'[1]CP-19'!H36+'[1]CP-19'!H59</f>
        <v>98019.000000000015</v>
      </c>
      <c r="I44" s="10">
        <f>'[1]CP-18'!I20+'[1]CP-19'!I21+'[1]CP-19'!I27+'[1]CP-19'!I32+'[1]CP-19'!I34+'[1]CP-19'!I36+'[1]CP-19'!I59</f>
        <v>94264</v>
      </c>
      <c r="J44" s="10">
        <f>'[1]CP-18'!J20+'[1]CP-19'!J21+'[1]CP-19'!J27+'[1]CP-19'!J32+'[1]CP-19'!J34+'[1]CP-19'!J36+'[1]CP-19'!J59</f>
        <v>102050</v>
      </c>
      <c r="K44" s="10">
        <f>'[1]CP-18'!K20+'[1]CP-19'!K21+'[1]CP-19'!K27+'[1]CP-19'!K32+'[1]CP-19'!K34+'[1]CP-19'!K36+'[1]CP-19'!K59</f>
        <v>94115</v>
      </c>
      <c r="L44" s="10">
        <f>'[1]CP-18'!L20+'[1]CP-19'!L21+'[1]CP-19'!L27+'[1]CP-19'!L32+'[1]CP-19'!L34+'[1]CP-19'!L36+'[1]CP-19'!L59</f>
        <v>146628</v>
      </c>
      <c r="M44" s="10">
        <f>'[1]CP-18'!M20+'[1]CP-19'!M21+'[1]CP-19'!M27+'[1]CP-19'!M32+'[1]CP-19'!M34+'[1]CP-19'!M36+'[1]CP-19'!M59</f>
        <v>138355</v>
      </c>
      <c r="N44" s="1">
        <f>'[1]CP-18'!N20+'[1]CP-19'!N21+'[1]CP-19'!N27+'[1]CP-19'!N32+'[1]CP-19'!N34+'[1]CP-19'!N36+'[1]CP-19'!N59</f>
        <v>163526</v>
      </c>
      <c r="O44" s="10">
        <f>'[1]CP-18'!O20+'[1]CP-19'!O21+'[1]CP-19'!O27+'[1]CP-19'!O32+'[1]CP-19'!O34+'[1]CP-19'!O36+'[1]CP-19'!O59</f>
        <v>186494</v>
      </c>
      <c r="P44" s="10">
        <f>'[1]CP-18'!P20+'[1]CP-19'!P21+'[1]CP-19'!P27+'[1]CP-19'!P32+'[1]CP-19'!P34+'[1]CP-19'!P36+'[1]CP-19'!P59</f>
        <v>210479</v>
      </c>
      <c r="Q44" s="10">
        <f>'[1]CP-18'!Q20+'[1]CP-19'!Q21+'[1]CP-19'!Q27+'[1]CP-19'!Q32+'[1]CP-19'!Q34+'[1]CP-19'!Q36+'[1]CP-19'!Q59</f>
        <v>152189.20200000002</v>
      </c>
      <c r="R44" s="10">
        <f>'[1]CP-18'!R20+'[1]CP-19'!R21+'[1]CP-19'!R27+'[1]CP-19'!R32+'[1]CP-19'!R34+'[1]CP-19'!R36+'[1]CP-19'!R59</f>
        <v>196250.09899999999</v>
      </c>
      <c r="S44" s="10">
        <f>'[1]CP-18'!S20+'[1]CP-19'!S21+'[1]CP-19'!S27+'[1]CP-19'!S32+'[1]CP-19'!S34+'[1]CP-19'!S36+'[1]CP-19'!S59</f>
        <v>200958.40700000001</v>
      </c>
      <c r="T44" s="10">
        <f>'[1]CP-18'!T20+'[1]CP-19'!T21+'[1]CP-19'!T27+'[1]CP-19'!T32+'[1]CP-19'!T34+'[1]CP-19'!T36+'[1]CP-19'!T59</f>
        <v>178053.20600000001</v>
      </c>
      <c r="U44" s="10">
        <f>'[1]CP-18'!U20+'[1]CP-19'!U21+'[1]CP-19'!U27+'[1]CP-19'!U32+'[1]CP-19'!U34+'[1]CP-19'!U36+'[1]CP-19'!U59</f>
        <v>206323.73499999999</v>
      </c>
      <c r="V44" s="10">
        <f>'[1]CP-18'!V20+'[1]CP-19'!V21+'[1]CP-19'!V27+'[1]CP-19'!V32+'[1]CP-19'!V34+'[1]CP-19'!V36+'[1]CP-19'!V59</f>
        <v>270396.39411325671</v>
      </c>
      <c r="W44" s="10">
        <f>'[1]CP-18'!W20+'[1]CP-19'!W21+'[1]CP-19'!W27+'[1]CP-19'!W32+'[1]CP-19'!W34+'[1]CP-19'!W36+'[1]CP-19'!W59</f>
        <v>213677.33823797284</v>
      </c>
      <c r="X44" s="10">
        <f>'[1]CP-18'!X20+'[1]CP-19'!X21+'[1]CP-19'!X27+'[1]CP-19'!X32+'[1]CP-19'!X34+'[1]CP-19'!X36+'[1]CP-19'!X59</f>
        <v>204935.02107413299</v>
      </c>
      <c r="Y44" s="10">
        <f>'[1]CP-18'!Y20+'[1]CP-19'!Y21+'[1]CP-19'!Y27+'[1]CP-19'!Y32+'[1]CP-19'!Y34+'[1]CP-19'!Y36+'[1]CP-19'!Y59</f>
        <v>241856.28236478358</v>
      </c>
      <c r="Z44" s="10">
        <f>'[1]CP-18'!Z20+'[1]CP-19'!Z21+'[1]CP-19'!Z27+'[1]CP-19'!Z32+'[1]CP-19'!Z34+'[1]CP-19'!Z36+'[1]CP-19'!Z59</f>
        <v>229974.45247171028</v>
      </c>
      <c r="AA44" s="1">
        <f>'[1]CP-18'!AA20+'[1]CP-19'!AA21+'[1]CP-19'!AA27+'[1]CP-19'!AA32+'[1]CP-19'!AA34+'[1]CP-19'!AA36+'[1]CP-19'!AA59</f>
        <v>129435.7490936182</v>
      </c>
      <c r="AB44" s="1">
        <f>'[1]CP-18'!AB20+'[1]CP-19'!AB21+'[1]CP-19'!AB27+'[1]CP-19'!AB32+'[1]CP-19'!AB34+'[1]CP-19'!AB36+'[1]CP-19'!AB59</f>
        <v>115110.36046670965</v>
      </c>
      <c r="AC44" s="1">
        <f>'[1]CP-18'!AC20+'[1]CP-19'!AC21+'[1]CP-19'!AC27+'[1]CP-19'!AC32+'[1]CP-19'!AC34+'[1]CP-19'!AC36+'[1]CP-19'!AC59</f>
        <v>130883.96877642277</v>
      </c>
      <c r="AD44" s="1">
        <f>'[1]CP-18'!AD20+'[1]CP-19'!AD21+'[1]CP-19'!AD27+'[1]CP-19'!AD32+'[1]CP-19'!AD34+'[1]CP-19'!AD36+'[1]CP-19'!AD59</f>
        <v>142048.38924710659</v>
      </c>
      <c r="AE44" s="1">
        <f>'[1]CP-18'!AE20+'[1]CP-19'!AE21+'[1]CP-19'!AE27+'[1]CP-19'!AE32+'[1]CP-19'!AE34+'[1]CP-19'!AE36+'[1]CP-19'!AE59</f>
        <v>150164.4769532301</v>
      </c>
      <c r="AF44" s="1">
        <f>'[1]CP-18'!AF20+'[1]CP-19'!AF21+'[1]CP-19'!AF27+'[1]CP-19'!AF32+'[1]CP-19'!AF34+'[1]CP-19'!AF36+'[1]CP-19'!AF59</f>
        <v>167376.33943754688</v>
      </c>
      <c r="AG44" s="1">
        <f>'[1]CP-18'!AG20+'[1]CP-19'!AG21+'[1]CP-19'!AG27+'[1]CP-19'!AG32+'[1]CP-19'!AG34+'[1]CP-19'!AG36+'[1]CP-19'!AG59</f>
        <v>140197.96567603934</v>
      </c>
      <c r="AH44" s="1">
        <f>'[1]CP-18'!AH20+'[1]CP-19'!AH21+'[1]CP-19'!AH27+'[1]CP-19'!AH32+'[1]CP-19'!AH34+'[1]CP-19'!AH36+'[1]CP-19'!AH59</f>
        <v>172058.07082497183</v>
      </c>
      <c r="AI44" s="1">
        <f>'[1]CP-18'!AI20+'[1]CP-19'!AI21+'[1]CP-19'!AI27+'[1]CP-19'!AI32+'[1]CP-19'!AI34+'[1]CP-19'!AI36+'[1]CP-19'!AI59</f>
        <v>157607.2538017972</v>
      </c>
      <c r="AJ44" s="1">
        <f>'[1]CP-18'!AJ20+'[1]CP-19'!AJ21+'[1]CP-19'!AJ27+'[1]CP-19'!AJ32+'[1]CP-19'!AJ34+'[1]CP-19'!AJ36+'[1]CP-19'!AJ59</f>
        <v>173459.77436194199</v>
      </c>
      <c r="AK44" s="1">
        <f>'[1]CP-18'!AK20+'[1]CP-19'!AK21+'[1]CP-19'!AK27+'[1]CP-19'!AK32+'[1]CP-19'!AK34+'[1]CP-19'!AK36+'[1]CP-19'!AK59</f>
        <v>171211.25220393829</v>
      </c>
      <c r="AL44" s="1">
        <f>'[1]CP-18'!AL20+'[1]CP-19'!AL21+'[1]CP-19'!AL27+'[1]CP-19'!AL32+'[1]CP-19'!AL34+'[1]CP-19'!AL36+'[1]CP-19'!AL59</f>
        <v>191709.80666397759</v>
      </c>
      <c r="AM44" s="1">
        <f>'[1]CP-18'!AM20+'[1]CP-19'!AM21+'[1]CP-19'!AM27+'[1]CP-19'!AM32+'[1]CP-19'!AM34+'[1]CP-19'!AM36+'[1]CP-19'!AM59</f>
        <v>214226.27004874259</v>
      </c>
      <c r="AN44" s="1">
        <f>'[1]CP-18'!AN20+'[1]CP-19'!AN21+'[1]CP-19'!AN27+'[1]CP-19'!AN32+'[1]CP-19'!AN34+'[1]CP-19'!AN36+'[1]CP-19'!AN59</f>
        <v>201196.64622639079</v>
      </c>
      <c r="AO44" s="1">
        <f>'[1]CP-18'!AO20+'[1]CP-19'!AO21+'[1]CP-19'!AO27+'[1]CP-19'!AO32+'[1]CP-19'!AO34+'[1]CP-19'!AO36+'[1]CP-19'!AO59</f>
        <v>197230.3553822705</v>
      </c>
      <c r="AP44" s="4">
        <f>'[1]CP-18'!AP20+'[1]CP-19'!AP21+'[1]CP-19'!AP27+'[1]CP-19'!AP32+'[1]CP-19'!AP34+'[1]CP-19'!AP36+'[1]CP-19'!AP59</f>
        <v>195570.83862182961</v>
      </c>
      <c r="AQ44" s="4">
        <f>'[1]CP-18'!AQ20+'[1]CP-19'!AQ21+'[1]CP-19'!AQ27+'[1]CP-19'!AQ32+'[1]CP-19'!AQ34+'[1]CP-19'!AQ36+'[1]CP-19'!AQ59</f>
        <v>205947.42956219488</v>
      </c>
      <c r="AR44" s="4">
        <f>'[1]CP-18'!AR20+'[1]CP-19'!AR21+'[1]CP-19'!AR27+'[1]CP-19'!AR32+'[1]CP-19'!AR34+'[1]CP-19'!AR36+'[1]CP-19'!AR59</f>
        <v>202752.63528551621</v>
      </c>
      <c r="AS44" s="1">
        <f>'[1]CP-18'!AS20+'[1]CP-19'!AS21+'[1]CP-19'!AS27+'[1]CP-19'!AS32+'[1]CP-19'!AS34+'[1]CP-19'!AS36+'[1]CP-19'!AS59</f>
        <v>226912.54705165001</v>
      </c>
      <c r="AT44" s="1">
        <f>'[1]CP-18'!AT20+'[1]CP-19'!AT21+'[1]CP-19'!AT27+'[1]CP-19'!AT32+'[1]CP-19'!AT34+'[1]CP-19'!AT36+'[1]CP-19'!AT59</f>
        <v>200559.35326659042</v>
      </c>
      <c r="AU44" s="1">
        <f>'[1]CP-18'!AU20+'[1]CP-19'!AU21+'[1]CP-19'!AU27+'[1]CP-19'!AU32+'[1]CP-19'!AU34+'[1]CP-19'!AU36+'[1]CP-19'!AU59</f>
        <v>206991.94566773</v>
      </c>
      <c r="AV44" s="1">
        <f>'[1]CP-18'!AV20+'[1]CP-19'!AV21+'[1]CP-19'!AV27+'[1]CP-19'!AV32+'[1]CP-19'!AV34+'[1]CP-19'!AV36+'[1]CP-19'!AV59</f>
        <v>259562.8716425623</v>
      </c>
      <c r="AW44" s="1">
        <f>'[1]CP-18'!AW20+'[1]CP-19'!AW21+'[1]CP-19'!AW27+'[1]CP-19'!AW32+'[1]CP-19'!AW34+'[1]CP-19'!AW36+'[1]CP-19'!AW59</f>
        <v>173428.66743614245</v>
      </c>
      <c r="AX44" s="1">
        <f>'[1]CP-18'!AX20+'[1]CP-19'!AX21+'[1]CP-19'!AX27+'[1]CP-19'!AX32+'[1]CP-19'!AX34+'[1]CP-19'!AX36+'[1]CP-19'!AX59</f>
        <v>213164.41336580709</v>
      </c>
      <c r="AY44" s="1">
        <f>'[1]CP-18'!AY20+'[1]CP-19'!AY21+'[1]CP-19'!AY27+'[1]CP-19'!AY32+'[1]CP-19'!AY34+'[1]CP-19'!AY36+'[1]CP-19'!AY59</f>
        <v>173503.2592087599</v>
      </c>
      <c r="AZ44" s="1">
        <f>'[1]CP-18'!AZ20+'[1]CP-19'!AZ21+'[1]CP-19'!AZ27+'[1]CP-19'!AZ32+'[1]CP-19'!AZ34+'[1]CP-19'!AZ36+'[1]CP-19'!AZ59</f>
        <v>178076.75050131511</v>
      </c>
      <c r="BA44" s="1">
        <f>'[1]CP-18'!BA20+'[1]CP-19'!BA21+'[1]CP-19'!BA27+'[1]CP-19'!BA32+'[1]CP-19'!BA34+'[1]CP-19'!BA36+'[1]CP-19'!BA59</f>
        <v>222509.4620602747</v>
      </c>
      <c r="BB44" s="1">
        <f>'[1]CP-18'!BB20+'[1]CP-19'!BB21+'[1]CP-19'!BB27+'[1]CP-19'!BB32+'[1]CP-19'!BB34+'[1]CP-19'!BB36+'[1]CP-19'!BB59</f>
        <v>247981.15595614113</v>
      </c>
      <c r="BC44" s="1">
        <f>'[1]CP-18'!BC20+'[1]CP-19'!BC21+'[1]CP-19'!BC27+'[1]CP-19'!BC32+'[1]CP-19'!BC34+'[1]CP-19'!BC36+'[1]CP-19'!BC59</f>
        <v>220656.2313018156</v>
      </c>
      <c r="BD44" s="1">
        <f>'[1]CP-18'!BD20+'[1]CP-19'!BD21+'[1]CP-19'!BD27+'[1]CP-19'!BD32+'[1]CP-19'!BD34+'[1]CP-19'!BD36+'[1]CP-19'!BD59</f>
        <v>268655.91225753934</v>
      </c>
      <c r="BE44" s="1">
        <f>'[1]CP-18'!BE20+'[1]CP-19'!BE21+'[1]CP-19'!BE27+'[1]CP-19'!BE32+'[1]CP-19'!BE34+'[1]CP-19'!BE36+'[1]CP-19'!BE59</f>
        <v>234251.45082028309</v>
      </c>
      <c r="BF44" s="1">
        <f>'[1]CP-18'!BF20+'[1]CP-19'!BF21+'[1]CP-19'!BF27+'[1]CP-19'!BF32+'[1]CP-19'!BF34+'[1]CP-19'!BF36+'[1]CP-19'!BF59</f>
        <v>218927.92214398549</v>
      </c>
      <c r="BG44" s="1">
        <f>'[1]CP-18'!BG20+'[1]CP-19'!BG21+'[1]CP-19'!BG27+'[1]CP-19'!BG32+'[1]CP-19'!BG34+'[1]CP-19'!BG36+'[1]CP-19'!BG59</f>
        <v>236321.30267993911</v>
      </c>
      <c r="BH44" s="1">
        <f>'[1]CP-18'!BH20+'[1]CP-19'!BH21+'[1]CP-19'!BH27+'[1]CP-19'!BH32+'[1]CP-19'!BH34+'[1]CP-19'!BH36+'[1]CP-19'!BH59</f>
        <v>220005.66271326813</v>
      </c>
      <c r="BI44" s="1">
        <f>'[1]CP-18'!BI20+'[1]CP-19'!BI21+'[1]CP-19'!BI27+'[1]CP-19'!BI32+'[1]CP-19'!BI34+'[1]CP-19'!BI36+'[1]CP-19'!BI59</f>
        <v>0</v>
      </c>
    </row>
    <row r="45" spans="1:61" x14ac:dyDescent="0.2">
      <c r="D45" s="36" t="s">
        <v>13</v>
      </c>
      <c r="F45" s="58" t="s">
        <v>9</v>
      </c>
      <c r="G45" s="2">
        <f>'[1]CP-11'!G22+[1]Jensen!G16+[1]Jensen!G17+[1]Jensen!G18+[1]Jensen!G30+[1]Jensen!G34+'[1]CP-14'!G23+'[1]CP-15'!G25+[1]Ouray!G18+[1]Ouray!G22+[1]Ouray!G24+[1]Ouray!G28+'[1]CP-16'!G30+'[1]CP-17'!G18+'[1]Grn-Colo-Confl'!G17+'[1]Grn-Colo-Confl'!G18+'[1]Grn-Colo-Confl'!G20</f>
        <v>535487</v>
      </c>
      <c r="H45" s="2">
        <f>'[1]CP-11'!H22+[1]Jensen!H16+[1]Jensen!H17+[1]Jensen!H18+[1]Jensen!H30+[1]Jensen!H34+'[1]CP-14'!H23+'[1]CP-15'!H25+[1]Ouray!H18+[1]Ouray!H22+[1]Ouray!H24+[1]Ouray!H28+'[1]CP-16'!H30+'[1]CP-17'!H18+'[1]Grn-Colo-Confl'!H17+'[1]Grn-Colo-Confl'!H18+'[1]Grn-Colo-Confl'!H20</f>
        <v>541662</v>
      </c>
      <c r="I45" s="2">
        <f>'[1]CP-11'!I22+[1]Jensen!I16+[1]Jensen!I17+[1]Jensen!I18+[1]Jensen!I30+[1]Jensen!I34+'[1]CP-14'!I23+'[1]CP-15'!I25+[1]Ouray!I18+[1]Ouray!I22+[1]Ouray!I24+[1]Ouray!I28+'[1]CP-16'!I30+'[1]CP-17'!I18+'[1]Grn-Colo-Confl'!I17+'[1]Grn-Colo-Confl'!I18+'[1]Grn-Colo-Confl'!I20</f>
        <v>534935</v>
      </c>
      <c r="J45" s="2">
        <f>'[1]CP-11'!J22+[1]Jensen!J16+[1]Jensen!J17+[1]Jensen!J18+[1]Jensen!J30+[1]Jensen!J34+'[1]CP-14'!J23+'[1]CP-15'!J25+[1]Ouray!J18+[1]Ouray!J22+[1]Ouray!J24+[1]Ouray!J28+'[1]CP-16'!J30+'[1]CP-17'!J18+'[1]Grn-Colo-Confl'!J17+'[1]Grn-Colo-Confl'!J18+'[1]Grn-Colo-Confl'!J20</f>
        <v>550710</v>
      </c>
      <c r="K45" s="2">
        <f>'[1]CP-11'!K22+[1]Jensen!K16+[1]Jensen!K17+[1]Jensen!K18+[1]Jensen!K30+[1]Jensen!K34+'[1]CP-14'!K23+'[1]CP-15'!K25+[1]Ouray!K18+[1]Ouray!K22+[1]Ouray!K24+[1]Ouray!K28+'[1]CP-16'!K30+'[1]CP-17'!K18+'[1]Grn-Colo-Confl'!K17+'[1]Grn-Colo-Confl'!K18+'[1]Grn-Colo-Confl'!K20</f>
        <v>443487</v>
      </c>
      <c r="L45" s="12">
        <f>'[1]CP-11'!L22+[1]Jensen!L16+[1]Jensen!L17+[1]Jensen!L18+[1]Jensen!L30+[1]Jensen!L34+'[1]CP-14'!L23+'[1]CP-15'!L25+[1]Ouray!L18+[1]Ouray!L22+[1]Ouray!L24+[1]Ouray!L28+'[1]CP-16'!L30+'[1]CP-17'!L18+'[1]Grn-Colo-Confl'!L17+'[1]Grn-Colo-Confl'!L18+'[1]Grn-Colo-Confl'!L20</f>
        <v>441003</v>
      </c>
      <c r="M45" s="2">
        <f>'[1]CP-11'!M22+[1]Jensen!M16+[1]Jensen!M17+[1]Jensen!M18+[1]Jensen!M30+[1]Jensen!M34+'[1]CP-14'!M23+'[1]CP-15'!M25+[1]Ouray!M18+[1]Ouray!M22+[1]Ouray!M24+[1]Ouray!M28+'[1]CP-16'!M30+'[1]CP-17'!M18+'[1]Grn-Colo-Confl'!M17+'[1]Grn-Colo-Confl'!M18+'[1]Grn-Colo-Confl'!M20</f>
        <v>242681</v>
      </c>
      <c r="N45" s="12">
        <f>'[1]CP-11'!N22+[1]Jensen!N16+[1]Jensen!N17+[1]Jensen!N18+[1]Jensen!N30+[1]Jensen!N34+'[1]CP-14'!N23+'[1]CP-15'!N25+[1]Ouray!N18+[1]Ouray!N22+[1]Ouray!N24+[1]Ouray!N28+'[1]CP-16'!N30+'[1]CP-17'!N18+'[1]Grn-Colo-Confl'!N17+'[1]Grn-Colo-Confl'!N18+'[1]Grn-Colo-Confl'!N20</f>
        <v>460846.00000000006</v>
      </c>
      <c r="O45" s="2">
        <f>'[1]CP-11'!O22+[1]Jensen!O16+[1]Jensen!O17+[1]Jensen!O18+[1]Jensen!O30+[1]Jensen!O34+'[1]CP-14'!O23+'[1]CP-15'!O25+[1]Ouray!O18+[1]Ouray!O22+[1]Ouray!O24+[1]Ouray!O28+'[1]CP-16'!O30+'[1]CP-17'!O18+'[1]Grn-Colo-Confl'!O17+'[1]Grn-Colo-Confl'!O18+'[1]Grn-Colo-Confl'!O20</f>
        <v>472081.99999999994</v>
      </c>
      <c r="P45" s="2">
        <f>'[1]CP-11'!P22+[1]Jensen!P16+[1]Jensen!P17+[1]Jensen!P18+[1]Jensen!P30+[1]Jensen!P34+'[1]CP-14'!P23+'[1]CP-15'!P25+[1]Ouray!P18+[1]Ouray!P22+[1]Ouray!P24+[1]Ouray!P28+'[1]CP-16'!P30+'[1]CP-17'!P18+'[1]Grn-Colo-Confl'!P17+'[1]Grn-Colo-Confl'!P18+'[1]Grn-Colo-Confl'!P20</f>
        <v>453413</v>
      </c>
      <c r="Q45" s="2">
        <f>'[1]CP-11'!Q22+[1]Jensen!Q16+[1]Jensen!Q17+[1]Jensen!Q18+[1]Jensen!Q30+[1]Jensen!Q34+'[1]CP-14'!Q23+'[1]CP-15'!Q25+[1]Ouray!Q18+[1]Ouray!Q22+[1]Ouray!Q24+[1]Ouray!Q28+'[1]CP-16'!Q30+'[1]CP-17'!Q18+'[1]Grn-Colo-Confl'!Q17+'[1]Grn-Colo-Confl'!Q18+'[1]Grn-Colo-Confl'!Q20</f>
        <v>409150.67799999996</v>
      </c>
      <c r="R45" s="2">
        <f>'[1]CP-11'!R22+[1]Jensen!R16+[1]Jensen!R17+[1]Jensen!R18+[1]Jensen!R30+[1]Jensen!R34+'[1]CP-14'!R23+'[1]CP-15'!R25+[1]Ouray!R18+[1]Ouray!R22+[1]Ouray!R24+[1]Ouray!R28+'[1]CP-16'!R30+'[1]CP-17'!R18+'[1]Grn-Colo-Confl'!R17+'[1]Grn-Colo-Confl'!R18+'[1]Grn-Colo-Confl'!R20</f>
        <v>403547.27</v>
      </c>
      <c r="S45" s="2">
        <f>'[1]CP-11'!S22+[1]Jensen!S16+[1]Jensen!S17+[1]Jensen!S18+[1]Jensen!S30+[1]Jensen!S34+'[1]CP-14'!S23+'[1]CP-15'!S25+[1]Ouray!S18+[1]Ouray!S22+[1]Ouray!S24+[1]Ouray!S28+'[1]CP-16'!S30+'[1]CP-17'!S18+'[1]Grn-Colo-Confl'!S17+'[1]Grn-Colo-Confl'!S18+'[1]Grn-Colo-Confl'!S20</f>
        <v>407310.288</v>
      </c>
      <c r="T45" s="2">
        <f>'[1]CP-11'!T22+[1]Jensen!T16+[1]Jensen!T17+[1]Jensen!T18+[1]Jensen!T30+[1]Jensen!T34+'[1]CP-14'!T23+'[1]CP-15'!T25+[1]Ouray!T18+[1]Ouray!T22+[1]Ouray!T24+[1]Ouray!T28+'[1]CP-16'!T30+'[1]CP-17'!T18+'[1]Grn-Colo-Confl'!T17+'[1]Grn-Colo-Confl'!T18+'[1]Grn-Colo-Confl'!T20</f>
        <v>438749.18799999997</v>
      </c>
      <c r="U45" s="2">
        <f>'[1]CP-11'!U22+[1]Jensen!U16+[1]Jensen!U17+[1]Jensen!U18+[1]Jensen!U30+[1]Jensen!U34+'[1]CP-14'!U23+'[1]CP-15'!U25+[1]Ouray!U18+[1]Ouray!U22+[1]Ouray!U24+[1]Ouray!U28+'[1]CP-16'!U30+'[1]CP-17'!U18+'[1]Grn-Colo-Confl'!U17+'[1]Grn-Colo-Confl'!U18+'[1]Grn-Colo-Confl'!U20</f>
        <v>510744.68400000001</v>
      </c>
      <c r="V45" s="2">
        <f>'[1]CP-11'!V22+[1]Jensen!V16+[1]Jensen!V17+[1]Jensen!V18+[1]Jensen!V30+[1]Jensen!V34+'[1]CP-14'!V23+'[1]CP-15'!V25+[1]Ouray!V18+[1]Ouray!V22+[1]Ouray!V24+[1]Ouray!V28+'[1]CP-16'!V30+'[1]CP-17'!V18+'[1]Grn-Colo-Confl'!V17+'[1]Grn-Colo-Confl'!V18+'[1]Grn-Colo-Confl'!V20</f>
        <v>473064.38059999997</v>
      </c>
      <c r="W45" s="2">
        <f>'[1]CP-11'!W22+[1]Jensen!W16+[1]Jensen!W17+[1]Jensen!W18+[1]Jensen!W30+[1]Jensen!W34+'[1]CP-14'!W23+'[1]CP-15'!W25+[1]Ouray!W18+[1]Ouray!W22+[1]Ouray!W24+[1]Ouray!W28+'[1]CP-16'!W30+'[1]CP-17'!W18+'[1]Grn-Colo-Confl'!W17+'[1]Grn-Colo-Confl'!W18+'[1]Grn-Colo-Confl'!W20</f>
        <v>461311.52740000002</v>
      </c>
      <c r="X45" s="2">
        <f>'[1]CP-11'!X22+[1]Jensen!X16+[1]Jensen!X17+[1]Jensen!X18+[1]Jensen!X30+[1]Jensen!X34+'[1]CP-14'!X23+'[1]CP-15'!X25+[1]Ouray!X18+[1]Ouray!X22+[1]Ouray!X24+[1]Ouray!X28+'[1]CP-16'!X30+'[1]CP-17'!X18+'[1]Grn-Colo-Confl'!X17+'[1]Grn-Colo-Confl'!X18+'[1]Grn-Colo-Confl'!X20</f>
        <v>440391.56420000002</v>
      </c>
      <c r="Y45" s="2">
        <f>'[1]CP-11'!Y22+[1]Jensen!Y16+[1]Jensen!Y17+[1]Jensen!Y18+[1]Jensen!Y30+[1]Jensen!Y34+'[1]CP-14'!Y23+'[1]CP-15'!Y25+[1]Ouray!Y18+[1]Ouray!Y22+[1]Ouray!Y24+[1]Ouray!Y28+'[1]CP-16'!Y30+'[1]CP-17'!Y18+'[1]Grn-Colo-Confl'!Y17+'[1]Grn-Colo-Confl'!Y18+'[1]Grn-Colo-Confl'!Y20</f>
        <v>421774.92960000009</v>
      </c>
      <c r="Z45" s="2">
        <f>'[1]CP-11'!Z22+[1]Jensen!Z16+[1]Jensen!Z17+[1]Jensen!Z18+[1]Jensen!Z30+[1]Jensen!Z34+'[1]CP-14'!Z23+'[1]CP-15'!Z25+[1]Ouray!Z18+[1]Ouray!Z22+[1]Ouray!Z24+[1]Ouray!Z28+'[1]CP-16'!Z30+'[1]CP-17'!Z18+'[1]Grn-Colo-Confl'!Z17+'[1]Grn-Colo-Confl'!Z18+'[1]Grn-Colo-Confl'!Z20</f>
        <v>463353.17479999992</v>
      </c>
      <c r="AA45" s="2">
        <f>'[1]CP-11'!AA22+[1]Jensen!AA16+[1]Jensen!AA17+[1]Jensen!AA18+[1]Jensen!AA30+[1]Jensen!AA34+'[1]CP-14'!AA23+'[1]CP-15'!AA25+[1]Ouray!AA18+[1]Ouray!AA22+[1]Ouray!AA24+[1]Ouray!AA28+'[1]CP-16'!AA30+'[1]CP-17'!AA18+'[1]Grn-Colo-Confl'!AA17+'[1]Grn-Colo-Confl'!AA18+'[1]Grn-Colo-Confl'!AA20</f>
        <v>540837.22087005479</v>
      </c>
      <c r="AB45" s="2">
        <f>'[1]CP-11'!AB22+[1]Jensen!AB16+[1]Jensen!AB17+[1]Jensen!AB18+[1]Jensen!AB30+[1]Jensen!AB34+'[1]CP-14'!AB23+'[1]CP-15'!AB25+[1]Ouray!AB18+[1]Ouray!AB22+[1]Ouray!AB24+[1]Ouray!AB28+'[1]CP-16'!AB30+'[1]CP-17'!AB18+'[1]Grn-Colo-Confl'!AB17+'[1]Grn-Colo-Confl'!AB18+'[1]Grn-Colo-Confl'!AB20</f>
        <v>465993.3636602714</v>
      </c>
      <c r="AC45" s="2">
        <f>'[1]CP-11'!AC22+[1]Jensen!AC16+[1]Jensen!AC17+[1]Jensen!AC18+[1]Jensen!AC30+[1]Jensen!AC34+'[1]CP-14'!AC23+'[1]CP-15'!AC25+[1]Ouray!AC18+[1]Ouray!AC22+[1]Ouray!AC24+[1]Ouray!AC28+'[1]CP-16'!AC30+'[1]CP-17'!AC18+'[1]Grn-Colo-Confl'!AC17+'[1]Grn-Colo-Confl'!AC18+'[1]Grn-Colo-Confl'!AC20</f>
        <v>498884.97196594457</v>
      </c>
      <c r="AD45" s="2">
        <f>'[1]CP-11'!AD22+[1]Jensen!AD16+[1]Jensen!AD17+[1]Jensen!AD18+[1]Jensen!AD30+[1]Jensen!AD34+'[1]CP-14'!AD23+'[1]CP-15'!AD25+[1]Ouray!AD18+[1]Ouray!AD22+[1]Ouray!AD24+[1]Ouray!AD28+'[1]CP-16'!AD30+'[1]CP-17'!AD18+'[1]Grn-Colo-Confl'!AD17+'[1]Grn-Colo-Confl'!AD18+'[1]Grn-Colo-Confl'!AD20</f>
        <v>535098.85373523366</v>
      </c>
      <c r="AE45" s="2">
        <f>'[1]CP-11'!AE22+[1]Jensen!AE16+[1]Jensen!AE17+[1]Jensen!AE18+[1]Jensen!AE30+[1]Jensen!AE34+'[1]CP-14'!AE23+'[1]CP-15'!AE25+[1]Ouray!AE18+[1]Ouray!AE22+[1]Ouray!AE24+[1]Ouray!AE28+'[1]CP-16'!AE30+'[1]CP-17'!AE18+'[1]Grn-Colo-Confl'!AE17+'[1]Grn-Colo-Confl'!AE18+'[1]Grn-Colo-Confl'!AE20</f>
        <v>530799.35047313664</v>
      </c>
      <c r="AF45" s="2">
        <f>'[1]CP-11'!AF22+[1]Jensen!AF16+[1]Jensen!AF17+[1]Jensen!AF18+[1]Jensen!AF30+[1]Jensen!AF34+'[1]CP-14'!AF23+'[1]CP-15'!AF25+[1]Ouray!AF18+[1]Ouray!AF22+[1]Ouray!AF24+[1]Ouray!AF28+'[1]CP-16'!AF30+'[1]CP-17'!AF18+'[1]Grn-Colo-Confl'!AF17+'[1]Grn-Colo-Confl'!AF18+'[1]Grn-Colo-Confl'!AF20</f>
        <v>577880.4976292944</v>
      </c>
      <c r="AG45" s="2">
        <f>'[1]CP-11'!AG22+[1]Jensen!AG16+[1]Jensen!AG17+[1]Jensen!AG18+[1]Jensen!AG30+[1]Jensen!AG34+'[1]CP-14'!AG23+'[1]CP-15'!AG25+[1]Ouray!AG18+[1]Ouray!AG22+[1]Ouray!AG24+[1]Ouray!AG28+'[1]CP-16'!AG30+'[1]CP-17'!AG18+'[1]Grn-Colo-Confl'!AG17+'[1]Grn-Colo-Confl'!AG18+'[1]Grn-Colo-Confl'!AG20</f>
        <v>445395.37501133292</v>
      </c>
      <c r="AH45" s="2">
        <f>'[1]CP-11'!AH22+[1]Jensen!AH16+[1]Jensen!AH17+[1]Jensen!AH18+[1]Jensen!AH30+[1]Jensen!AH34+'[1]CP-14'!AH23+'[1]CP-15'!AH25+[1]Ouray!AH18+[1]Ouray!AH22+[1]Ouray!AH24+[1]Ouray!AH28+'[1]CP-16'!AH30+'[1]CP-17'!AH18+'[1]Grn-Colo-Confl'!AH17+'[1]Grn-Colo-Confl'!AH18+'[1]Grn-Colo-Confl'!AH20</f>
        <v>485037.12830688083</v>
      </c>
      <c r="AI45" s="2">
        <f>'[1]CP-11'!AI22+[1]Jensen!AI16+[1]Jensen!AI17+[1]Jensen!AI18+[1]Jensen!AI30+[1]Jensen!AI34+'[1]CP-14'!AI23+'[1]CP-15'!AI25+[1]Ouray!AI18+[1]Ouray!AI22+[1]Ouray!AI24+[1]Ouray!AI28+'[1]CP-16'!AI30+'[1]CP-17'!AI18+'[1]Grn-Colo-Confl'!AI17+'[1]Grn-Colo-Confl'!AI18+'[1]Grn-Colo-Confl'!AI20</f>
        <v>557955.37793095515</v>
      </c>
      <c r="AJ45" s="2">
        <f>'[1]CP-11'!AJ22+[1]Jensen!AJ16+[1]Jensen!AJ17+[1]Jensen!AJ18+[1]Jensen!AJ30+[1]Jensen!AJ34+'[1]CP-14'!AJ23+'[1]CP-15'!AJ25+[1]Ouray!AJ18+[1]Ouray!AJ22+[1]Ouray!AJ24+[1]Ouray!AJ28+'[1]CP-16'!AJ30+'[1]CP-17'!AJ18+'[1]Grn-Colo-Confl'!AJ17+'[1]Grn-Colo-Confl'!AJ18+'[1]Grn-Colo-Confl'!AJ20</f>
        <v>588857.89243946376</v>
      </c>
      <c r="AK45" s="2">
        <f>'[1]CP-11'!AK22+[1]Jensen!AK16+[1]Jensen!AK17+[1]Jensen!AK18+[1]Jensen!AK30+[1]Jensen!AK34+'[1]CP-14'!AK23+'[1]CP-15'!AK25+[1]Ouray!AK18+[1]Ouray!AK22+[1]Ouray!AK24+[1]Ouray!AK28+'[1]CP-16'!AK30+'[1]CP-17'!AK18+'[1]Grn-Colo-Confl'!AK17+'[1]Grn-Colo-Confl'!AK18+'[1]Grn-Colo-Confl'!AK20</f>
        <v>648353.55626668991</v>
      </c>
      <c r="AL45" s="2">
        <f>'[1]CP-11'!AL22+[1]Jensen!AL16+[1]Jensen!AL17+[1]Jensen!AL18+[1]Jensen!AL30+[1]Jensen!AL34+'[1]CP-14'!AL23+'[1]CP-15'!AL25+[1]Ouray!AL18+[1]Ouray!AL22+[1]Ouray!AL24+[1]Ouray!AL28+'[1]CP-16'!AL30+'[1]CP-17'!AL18+'[1]Grn-Colo-Confl'!AL17+'[1]Grn-Colo-Confl'!AL18+'[1]Grn-Colo-Confl'!AL20</f>
        <v>427852.77100363938</v>
      </c>
      <c r="AM45" s="2">
        <f>'[1]CP-11'!AM22+[1]Jensen!AM16+[1]Jensen!AM17+[1]Jensen!AM18+[1]Jensen!AM30+[1]Jensen!AM34+'[1]CP-14'!AM23+'[1]CP-15'!AM25+[1]Ouray!AM18+[1]Ouray!AM22+[1]Ouray!AM24+[1]Ouray!AM28+'[1]CP-16'!AM30+'[1]CP-17'!AM18+'[1]Grn-Colo-Confl'!AM17+'[1]Grn-Colo-Confl'!AM18+'[1]Grn-Colo-Confl'!AM20</f>
        <v>521119.22461099282</v>
      </c>
      <c r="AN45" s="2">
        <f>'[1]CP-11'!AN22+[1]Jensen!AN16+[1]Jensen!AN17+[1]Jensen!AN18+[1]Jensen!AN30+[1]Jensen!AN34+'[1]CP-14'!AN23+'[1]CP-15'!AN25+[1]Ouray!AN18+[1]Ouray!AN22+[1]Ouray!AN24+[1]Ouray!AN28+'[1]CP-16'!AN30+'[1]CP-17'!AN18+'[1]Grn-Colo-Confl'!AN17+'[1]Grn-Colo-Confl'!AN18+'[1]Grn-Colo-Confl'!AN20</f>
        <v>493975.79320487054</v>
      </c>
      <c r="AO45" s="2">
        <f>'[1]CP-11'!AO22+[1]Jensen!AO16+[1]Jensen!AO17+[1]Jensen!AO18+[1]Jensen!AO30+[1]Jensen!AO34+'[1]CP-14'!AO23+'[1]CP-15'!AO25+[1]Ouray!AO18+[1]Ouray!AO22+[1]Ouray!AO24+[1]Ouray!AO28+'[1]CP-16'!AO30+'[1]CP-17'!AO18+'[1]Grn-Colo-Confl'!AO17+'[1]Grn-Colo-Confl'!AO18+'[1]Grn-Colo-Confl'!AO20</f>
        <v>616755.5158083709</v>
      </c>
      <c r="AP45" s="3">
        <f>'[1]CP-11'!AP22+[1]Jensen!AP16+[1]Jensen!AP17+[1]Jensen!AP18+[1]Jensen!AP30+[1]Jensen!AP34+'[1]CP-14'!AP23+'[1]CP-15'!AP25+[1]Ouray!AP18+[1]Ouray!AP22+[1]Ouray!AP24+[1]Ouray!AP28+'[1]CP-16'!AP30+'[1]CP-17'!AP18+'[1]Grn-Colo-Confl'!AP17+'[1]Grn-Colo-Confl'!AP18+'[1]Grn-Colo-Confl'!AP20</f>
        <v>521828.11259562441</v>
      </c>
      <c r="AQ45" s="3">
        <f>'[1]CP-11'!AQ22+[1]Jensen!AQ16+[1]Jensen!AQ17+[1]Jensen!AQ18+[1]Jensen!AQ30+[1]Jensen!AQ34+'[1]CP-14'!AQ23+'[1]CP-15'!AQ25+[1]Ouray!AQ18+[1]Ouray!AQ22+[1]Ouray!AQ24+[1]Ouray!AQ28+'[1]CP-16'!AQ30+'[1]CP-17'!AQ18+'[1]Grn-Colo-Confl'!AQ17+'[1]Grn-Colo-Confl'!AQ18+'[1]Grn-Colo-Confl'!AQ20</f>
        <v>597043.81267311622</v>
      </c>
      <c r="AR45" s="3">
        <f>'[1]CP-11'!AR22+[1]Jensen!AR16+[1]Jensen!AR17+[1]Jensen!AR18+[1]Jensen!AR30+[1]Jensen!AR34+'[1]CP-14'!AR23+'[1]CP-15'!AR25+[1]Ouray!AR18+[1]Ouray!AR22+[1]Ouray!AR24+[1]Ouray!AR28+'[1]CP-16'!AR30+'[1]CP-17'!AR18+'[1]Grn-Colo-Confl'!AR17+'[1]Grn-Colo-Confl'!AR18+'[1]Grn-Colo-Confl'!AR20</f>
        <v>516285.3073812967</v>
      </c>
      <c r="AS45" s="2">
        <f>'[1]CP-11'!AS22+[1]Jensen!AS16+[1]Jensen!AS17+[1]Jensen!AS18+[1]Jensen!AS30+[1]Jensen!AS34+'[1]CP-14'!AS23+'[1]CP-15'!AS25+[1]Ouray!AS18+[1]Ouray!AS22+[1]Ouray!AS24+[1]Ouray!AS28+'[1]CP-16'!AS30+'[1]CP-17'!AS18+'[1]Grn-Colo-Confl'!AS17+'[1]Grn-Colo-Confl'!AS18+'[1]Grn-Colo-Confl'!AS20</f>
        <v>543574.14620769769</v>
      </c>
      <c r="AT45" s="2">
        <f>'[1]CP-11'!AT22+[1]Jensen!AT16+[1]Jensen!AT17+[1]Jensen!AT18+[1]Jensen!AT30+[1]Jensen!AT34+'[1]CP-14'!AT23+'[1]CP-15'!AT25+[1]Ouray!AT18+[1]Ouray!AT22+[1]Ouray!AT24+[1]Ouray!AT28+'[1]CP-16'!AT30+'[1]CP-17'!AT18+'[1]Grn-Colo-Confl'!AT17+'[1]Grn-Colo-Confl'!AT18+'[1]Grn-Colo-Confl'!AT20</f>
        <v>582035.0523128697</v>
      </c>
      <c r="AU45" s="2">
        <f>'[1]CP-11'!AU22+[1]Jensen!AU16+[1]Jensen!AU17+[1]Jensen!AU18+[1]Jensen!AU30+[1]Jensen!AU34+'[1]CP-14'!AU23+'[1]CP-15'!AU25+[1]Ouray!AU18+[1]Ouray!AU22+[1]Ouray!AU24+[1]Ouray!AU28+'[1]CP-16'!AU30+'[1]CP-17'!AU18+'[1]Grn-Colo-Confl'!AU17+'[1]Grn-Colo-Confl'!AU18+'[1]Grn-Colo-Confl'!AU20</f>
        <v>541555.48803051875</v>
      </c>
      <c r="AV45" s="2">
        <f>'[1]CP-11'!AV22+[1]Jensen!AV16+[1]Jensen!AV17+[1]Jensen!AV18+[1]Jensen!AV30+[1]Jensen!AV34+'[1]CP-14'!AV23+'[1]CP-15'!AV25+[1]Ouray!AV18+[1]Ouray!AV22+[1]Ouray!AV24+[1]Ouray!AV28+'[1]CP-16'!AV30+'[1]CP-17'!AV18+'[1]Grn-Colo-Confl'!AV17+'[1]Grn-Colo-Confl'!AV18+'[1]Grn-Colo-Confl'!AV20</f>
        <v>581139.25560164743</v>
      </c>
      <c r="AW45" s="2">
        <f>'[1]CP-11'!AW22+[1]Jensen!AW16+[1]Jensen!AW17+[1]Jensen!AW18+[1]Jensen!AW30+[1]Jensen!AW34+'[1]CP-14'!AW23+'[1]CP-15'!AW25+[1]Ouray!AW18+[1]Ouray!AW22+[1]Ouray!AW24+[1]Ouray!AW28+'[1]CP-16'!AW30+'[1]CP-17'!AW18+'[1]Grn-Colo-Confl'!AW17+'[1]Grn-Colo-Confl'!AW18+'[1]Grn-Colo-Confl'!AW20</f>
        <v>433233.43381213845</v>
      </c>
      <c r="AX45" s="2">
        <f>'[1]CP-11'!AX22+[1]Jensen!AX16+[1]Jensen!AX17+[1]Jensen!AX18+[1]Jensen!AX30+[1]Jensen!AX34+'[1]CP-14'!AX23+'[1]CP-15'!AX25+[1]Ouray!AX18+[1]Ouray!AX22+[1]Ouray!AX24+[1]Ouray!AX28+'[1]CP-16'!AX30+'[1]CP-17'!AX18+'[1]Grn-Colo-Confl'!AX17+'[1]Grn-Colo-Confl'!AX18+'[1]Grn-Colo-Confl'!AX20</f>
        <v>525621.04096427315</v>
      </c>
      <c r="AY45" s="2">
        <f>'[1]CP-11'!AY22+[1]Jensen!AY16+[1]Jensen!AY17+[1]Jensen!AY18+[1]Jensen!AY30+[1]Jensen!AY34+'[1]CP-14'!AY23+'[1]CP-15'!AY25+[1]Ouray!AY18+[1]Ouray!AY22+[1]Ouray!AY24+[1]Ouray!AY28+'[1]CP-16'!AY30+'[1]CP-17'!AY18+'[1]Grn-Colo-Confl'!AY17+'[1]Grn-Colo-Confl'!AY18+'[1]Grn-Colo-Confl'!AY20</f>
        <v>590828.95274432818</v>
      </c>
      <c r="AZ45" s="2">
        <f>'[1]CP-11'!AZ22+[1]Jensen!AZ16+[1]Jensen!AZ17+[1]Jensen!AZ18+[1]Jensen!AZ30+[1]Jensen!AZ34+'[1]CP-14'!AZ23+'[1]CP-15'!AZ25+[1]Ouray!AZ18+[1]Ouray!AZ22+[1]Ouray!AZ24+[1]Ouray!AZ28+'[1]CP-16'!AZ30+'[1]CP-17'!AZ18+'[1]Grn-Colo-Confl'!AZ17+'[1]Grn-Colo-Confl'!AZ18+'[1]Grn-Colo-Confl'!AZ20</f>
        <v>588067.50871847128</v>
      </c>
      <c r="BA45" s="2">
        <f>'[1]CP-11'!BA22+[1]Jensen!BA16+[1]Jensen!BA17+[1]Jensen!BA18+[1]Jensen!BA30+[1]Jensen!BA34+'[1]CP-14'!BA23+'[1]CP-15'!BA25+[1]Ouray!BA18+[1]Ouray!BA22+[1]Ouray!BA24+[1]Ouray!BA28+'[1]CP-16'!BA30+'[1]CP-17'!BA18+'[1]Grn-Colo-Confl'!BA17+'[1]Grn-Colo-Confl'!BA18+'[1]Grn-Colo-Confl'!BA20</f>
        <v>660532.66001014656</v>
      </c>
      <c r="BB45" s="2">
        <f>'[1]CP-11'!BB22+[1]Jensen!BB16+[1]Jensen!BB17+[1]Jensen!BB18+[1]Jensen!BB30+[1]Jensen!BB34+'[1]CP-14'!BB23+'[1]CP-15'!BB25+[1]Ouray!BB18+[1]Ouray!BB22+[1]Ouray!BB24+[1]Ouray!BB28+'[1]CP-16'!BB30+'[1]CP-17'!BB18+'[1]Grn-Colo-Confl'!BB17+'[1]Grn-Colo-Confl'!BB18+'[1]Grn-Colo-Confl'!BB20</f>
        <v>592906.75912449579</v>
      </c>
      <c r="BC45" s="2">
        <f>'[1]CP-11'!BC22+[1]Jensen!BC16+[1]Jensen!BC17+[1]Jensen!BC18+[1]Jensen!BC30+[1]Jensen!BC34+'[1]CP-14'!BC23+'[1]CP-15'!BC25+[1]Ouray!BC18+[1]Ouray!BC22+[1]Ouray!BC24+[1]Ouray!BC28+'[1]CP-16'!BC30+'[1]CP-17'!BC18+'[1]Grn-Colo-Confl'!BC17+'[1]Grn-Colo-Confl'!BC18+'[1]Grn-Colo-Confl'!BC20</f>
        <v>633975.55826161383</v>
      </c>
      <c r="BD45" s="2">
        <f>'[1]CP-11'!BD22+[1]Jensen!BD16+[1]Jensen!BD17+[1]Jensen!BD18+[1]Jensen!BD30+[1]Jensen!BD34+'[1]CP-14'!BD23+'[1]CP-15'!BD25+[1]Ouray!BD18+[1]Ouray!BD22+[1]Ouray!BD24+[1]Ouray!BD28+'[1]CP-16'!BD30+'[1]CP-17'!BD18+'[1]Grn-Colo-Confl'!BD17+'[1]Grn-Colo-Confl'!BD18+'[1]Grn-Colo-Confl'!BD20</f>
        <v>739682.43033303251</v>
      </c>
      <c r="BE45" s="2">
        <f>'[1]CP-11'!BE22+[1]Jensen!BE16+[1]Jensen!BE17+[1]Jensen!BE18+[1]Jensen!BE30+[1]Jensen!BE34+'[1]CP-14'!BE23+'[1]CP-15'!BE25+[1]Ouray!BE18+[1]Ouray!BE22+[1]Ouray!BE24+[1]Ouray!BE28+'[1]CP-16'!BE30+'[1]CP-17'!BE18+'[1]Grn-Colo-Confl'!BE17+'[1]Grn-Colo-Confl'!BE18+'[1]Grn-Colo-Confl'!BE20</f>
        <v>494532.35175321967</v>
      </c>
      <c r="BF45" s="2">
        <f>'[1]CP-11'!BF22+[1]Jensen!BF16+[1]Jensen!BF17+[1]Jensen!BF18+[1]Jensen!BF30+[1]Jensen!BF34+'[1]CP-14'!BF23+'[1]CP-15'!BF25+[1]Ouray!BF18+[1]Ouray!BF22+[1]Ouray!BF24+[1]Ouray!BF28+'[1]CP-16'!BF30+'[1]CP-17'!BF18+'[1]Grn-Colo-Confl'!BF17+'[1]Grn-Colo-Confl'!BF18+'[1]Grn-Colo-Confl'!BF20</f>
        <v>579003.75752645987</v>
      </c>
      <c r="BG45" s="2">
        <f>'[1]CP-11'!BG22+[1]Jensen!BG16+[1]Jensen!BG17+[1]Jensen!BG18+[1]Jensen!BG30+[1]Jensen!BG34+'[1]CP-14'!BG23+'[1]CP-15'!BG25+[1]Ouray!BG18+[1]Ouray!BG22+[1]Ouray!BG24+[1]Ouray!BG28+'[1]CP-16'!BG30+'[1]CP-17'!BG18+'[1]Grn-Colo-Confl'!BG17+'[1]Grn-Colo-Confl'!BG18+'[1]Grn-Colo-Confl'!BG20</f>
        <v>702325.65909746673</v>
      </c>
      <c r="BH45" s="2">
        <f>'[1]CP-11'!BH22+[1]Jensen!BH16+[1]Jensen!BH17+[1]Jensen!BH18+[1]Jensen!BH30+[1]Jensen!BH34+'[1]CP-14'!BH23+'[1]CP-15'!BH25+[1]Ouray!BH18+[1]Ouray!BH22+[1]Ouray!BH24+[1]Ouray!BH28+'[1]CP-16'!BH30+'[1]CP-17'!BH18+'[1]Grn-Colo-Confl'!BH17+'[1]Grn-Colo-Confl'!BH18+'[1]Grn-Colo-Confl'!BH20</f>
        <v>680362.13130839157</v>
      </c>
      <c r="BI45" s="2">
        <f>'[1]CP-11'!BI22+[1]Jensen!BI16+[1]Jensen!BI17+[1]Jensen!BI18+[1]Jensen!BI30+[1]Jensen!BI34+'[1]CP-14'!BI23+'[1]CP-15'!BI25+[1]Ouray!BI18+[1]Ouray!BI22+[1]Ouray!BI24+[1]Ouray!BI28+'[1]CP-16'!BI30+'[1]CP-17'!BI18+'[1]Grn-Colo-Confl'!BI17+'[1]Grn-Colo-Confl'!BI18+'[1]Grn-Colo-Confl'!BI20</f>
        <v>0</v>
      </c>
    </row>
    <row r="46" spans="1:61" x14ac:dyDescent="0.2">
      <c r="C46" s="60"/>
      <c r="F46" s="58" t="s">
        <v>10</v>
      </c>
      <c r="G46" s="2">
        <f>'[1]CP-7'!G19+'[1]CP-7'!G28+'[1]CP-8'!G15+'[1]CP-8'!G19+'[1]Grn-Colo-Confl'!G16</f>
        <v>10274</v>
      </c>
      <c r="H46" s="2">
        <f>'[1]CP-7'!H19+'[1]CP-7'!H28+'[1]CP-8'!H15+'[1]CP-8'!H19+'[1]Grn-Colo-Confl'!H16</f>
        <v>9377</v>
      </c>
      <c r="I46" s="2">
        <f>'[1]CP-7'!I19+'[1]CP-7'!I28+'[1]CP-8'!I15+'[1]CP-8'!I19+'[1]Grn-Colo-Confl'!I16</f>
        <v>9473</v>
      </c>
      <c r="J46" s="2">
        <f>'[1]CP-7'!J19+'[1]CP-7'!J28+'[1]CP-8'!J15+'[1]CP-8'!J19+'[1]Grn-Colo-Confl'!J16</f>
        <v>10403.000000000002</v>
      </c>
      <c r="K46" s="2">
        <f>'[1]CP-7'!K19+'[1]CP-7'!K28+'[1]CP-8'!K15+'[1]CP-8'!K19+'[1]Grn-Colo-Confl'!K16</f>
        <v>9247</v>
      </c>
      <c r="L46" s="11">
        <f>'[1]CP-7'!L19+'[1]CP-7'!L28+'[1]CP-8'!L15+'[1]CP-8'!L19+'[1]Grn-Colo-Confl'!L16</f>
        <v>10982</v>
      </c>
      <c r="M46" s="2">
        <f>'[1]CP-7'!M19+'[1]CP-7'!M28+'[1]CP-8'!M15+'[1]CP-8'!M19+'[1]Grn-Colo-Confl'!M16</f>
        <v>3983</v>
      </c>
      <c r="N46" s="11">
        <f>'[1]CP-7'!N19+'[1]CP-7'!N28+'[1]CP-8'!N15+'[1]CP-8'!N19+'[1]Grn-Colo-Confl'!N16</f>
        <v>13193</v>
      </c>
      <c r="O46" s="2">
        <f>'[1]CP-7'!O19+'[1]CP-7'!O28+'[1]CP-8'!O15+'[1]CP-8'!O19+'[1]Grn-Colo-Confl'!O16</f>
        <v>14501</v>
      </c>
      <c r="P46" s="11">
        <f>'[1]CP-7'!P19+'[1]CP-7'!P28+'[1]CP-8'!P15+'[1]CP-8'!P19+'[1]Grn-Colo-Confl'!P16</f>
        <v>13968</v>
      </c>
      <c r="Q46" s="2">
        <f>'[1]CP-7'!Q19+'[1]CP-7'!Q28+'[1]CP-8'!Q15+'[1]CP-8'!Q19+'[1]Grn-Colo-Confl'!Q16</f>
        <v>9072.0300000000007</v>
      </c>
      <c r="R46" s="2">
        <f>'[1]CP-7'!R19+'[1]CP-7'!R28+'[1]CP-8'!R15+'[1]CP-8'!R19+'[1]Grn-Colo-Confl'!R16</f>
        <v>7721.16</v>
      </c>
      <c r="S46" s="2">
        <f>'[1]CP-7'!S19+'[1]CP-7'!S28+'[1]CP-8'!S15+'[1]CP-8'!S19+'[1]Grn-Colo-Confl'!S16</f>
        <v>9102</v>
      </c>
      <c r="T46" s="2">
        <f>'[1]CP-7'!T19+'[1]CP-7'!T28+'[1]CP-8'!T15+'[1]CP-8'!T19+'[1]Grn-Colo-Confl'!T16</f>
        <v>10061.040000000001</v>
      </c>
      <c r="U46" s="2">
        <f>'[1]CP-7'!U19+'[1]CP-7'!U28+'[1]CP-8'!U15+'[1]CP-8'!U19+'[1]Grn-Colo-Confl'!U16</f>
        <v>9640.3499999999985</v>
      </c>
      <c r="V46" s="2">
        <f>'[1]CP-7'!V19+'[1]CP-7'!V28+'[1]CP-8'!V15+'[1]CP-8'!V19+'[1]Grn-Colo-Confl'!V16</f>
        <v>9563.7999999999993</v>
      </c>
      <c r="W46" s="2">
        <f>'[1]CP-7'!W19+'[1]CP-7'!W28+'[1]CP-8'!W15+'[1]CP-8'!W19+'[1]Grn-Colo-Confl'!W16</f>
        <v>10233.799999999999</v>
      </c>
      <c r="X46" s="2">
        <f>'[1]CP-7'!X19+'[1]CP-7'!X28+'[1]CP-8'!X15+'[1]CP-8'!X19+'[1]Grn-Colo-Confl'!X16</f>
        <v>9711.5</v>
      </c>
      <c r="Y46" s="2">
        <f>'[1]CP-7'!Y19+'[1]CP-7'!Y28+'[1]CP-8'!Y15+'[1]CP-8'!Y19+'[1]Grn-Colo-Confl'!Y16</f>
        <v>9070.7000000000007</v>
      </c>
      <c r="Z46" s="2">
        <f>'[1]CP-7'!Z19+'[1]CP-7'!Z28+'[1]CP-8'!Z15+'[1]CP-8'!Z19+'[1]Grn-Colo-Confl'!Z16</f>
        <v>10636.1</v>
      </c>
      <c r="AA46" s="2">
        <f>'[1]CP-7'!AA19+'[1]CP-7'!AA28+'[1]CP-8'!AA15+'[1]CP-8'!AA19+'[1]Grn-Colo-Confl'!AA16</f>
        <v>4771.8597125797587</v>
      </c>
      <c r="AB46" s="2">
        <f>'[1]CP-7'!AB19+'[1]CP-7'!AB28+'[1]CP-8'!AB15+'[1]CP-8'!AB19+'[1]Grn-Colo-Confl'!AB16</f>
        <v>5261.6198788560669</v>
      </c>
      <c r="AC46" s="2">
        <f>'[1]CP-7'!AC19+'[1]CP-7'!AC28+'[1]CP-8'!AC15+'[1]CP-8'!AC19+'[1]Grn-Colo-Confl'!AC16</f>
        <v>8026.9528676488035</v>
      </c>
      <c r="AD46" s="2">
        <f>'[1]CP-7'!AD19+'[1]CP-7'!AD28+'[1]CP-8'!AD15+'[1]CP-8'!AD19+'[1]Grn-Colo-Confl'!AD16</f>
        <v>6347.6915099329053</v>
      </c>
      <c r="AE46" s="2">
        <f>'[1]CP-7'!AE19+'[1]CP-7'!AE28+'[1]CP-8'!AE15+'[1]CP-8'!AE19+'[1]Grn-Colo-Confl'!AE16</f>
        <v>6163.818589159413</v>
      </c>
      <c r="AF46" s="2">
        <f>'[1]CP-7'!AF19+'[1]CP-7'!AF28+'[1]CP-8'!AF15+'[1]CP-8'!AF19+'[1]Grn-Colo-Confl'!AF16</f>
        <v>5970.8518653973251</v>
      </c>
      <c r="AG46" s="2">
        <f>'[1]CP-7'!AG19+'[1]CP-7'!AG28+'[1]CP-8'!AG15+'[1]CP-8'!AG19+'[1]Grn-Colo-Confl'!AG16</f>
        <v>6677.3390011702295</v>
      </c>
      <c r="AH46" s="2">
        <f>'[1]CP-7'!AH19+'[1]CP-7'!AH28+'[1]CP-8'!AH15+'[1]CP-8'!AH19+'[1]Grn-Colo-Confl'!AH16</f>
        <v>8815.6585292855307</v>
      </c>
      <c r="AI46" s="2">
        <f>'[1]CP-7'!AI19+'[1]CP-7'!AI28+'[1]CP-8'!AI15+'[1]CP-8'!AI19+'[1]Grn-Colo-Confl'!AI16</f>
        <v>6409.4790969696569</v>
      </c>
      <c r="AJ46" s="2">
        <f>'[1]CP-7'!AJ19+'[1]CP-7'!AJ28+'[1]CP-8'!AJ15+'[1]CP-8'!AJ19+'[1]Grn-Colo-Confl'!AJ16</f>
        <v>9108.2141748168942</v>
      </c>
      <c r="AK46" s="2">
        <f>'[1]CP-7'!AK19+'[1]CP-7'!AK28+'[1]CP-8'!AK15+'[1]CP-8'!AK19+'[1]Grn-Colo-Confl'!AK16</f>
        <v>8336.8666984894171</v>
      </c>
      <c r="AL46" s="2">
        <f>'[1]CP-7'!AL19+'[1]CP-7'!AL28+'[1]CP-8'!AL15+'[1]CP-8'!AL19+'[1]Grn-Colo-Confl'!AL16</f>
        <v>6452.9553080119285</v>
      </c>
      <c r="AM46" s="2">
        <f>'[1]CP-7'!AM19+'[1]CP-7'!AM28+'[1]CP-8'!AM15+'[1]CP-8'!AM19+'[1]Grn-Colo-Confl'!AM16</f>
        <v>6908.5640841273762</v>
      </c>
      <c r="AN46" s="2">
        <f>'[1]CP-7'!AN19+'[1]CP-7'!AN28+'[1]CP-8'!AN15+'[1]CP-8'!AN19+'[1]Grn-Colo-Confl'!AN16</f>
        <v>6409.943832780823</v>
      </c>
      <c r="AO46" s="2">
        <f>'[1]CP-7'!AO19+'[1]CP-7'!AO28+'[1]CP-8'!AO15+'[1]CP-8'!AO19+'[1]Grn-Colo-Confl'!AO16</f>
        <v>8009.814292276651</v>
      </c>
      <c r="AP46" s="2">
        <f>'[1]CP-7'!AP19+'[1]CP-7'!AP28+'[1]CP-8'!AP15+'[1]CP-8'!AP19+'[1]Grn-Colo-Confl'!AP16</f>
        <v>5591.9371364290291</v>
      </c>
      <c r="AQ46" s="2">
        <f>'[1]CP-7'!AQ19+'[1]CP-7'!AQ28+'[1]CP-8'!AQ15+'[1]CP-8'!AQ19+'[1]Grn-Colo-Confl'!AQ16</f>
        <v>7152.6208924537932</v>
      </c>
      <c r="AR46" s="2">
        <f>'[1]CP-7'!AR19+'[1]CP-7'!AR28+'[1]CP-8'!AR15+'[1]CP-8'!AR19+'[1]Grn-Colo-Confl'!AR16</f>
        <v>6911.2759720939939</v>
      </c>
      <c r="AS46" s="2">
        <f>'[1]CP-7'!AS19+'[1]CP-7'!AS28+'[1]CP-8'!AS15+'[1]CP-8'!AS19+'[1]Grn-Colo-Confl'!AS16</f>
        <v>6583.7462084660983</v>
      </c>
      <c r="AT46" s="2">
        <f>'[1]CP-7'!AT19+'[1]CP-7'!AT28+'[1]CP-8'!AT15+'[1]CP-8'!AT19+'[1]Grn-Colo-Confl'!AT16</f>
        <v>8968.7926889486407</v>
      </c>
      <c r="AU46" s="2">
        <f>'[1]CP-7'!AU19+'[1]CP-7'!AU28+'[1]CP-8'!AU15+'[1]CP-8'!AU19+'[1]Grn-Colo-Confl'!AU16</f>
        <v>7146.7637444243837</v>
      </c>
      <c r="AV46" s="2">
        <f>'[1]CP-7'!AV19+'[1]CP-7'!AV28+'[1]CP-8'!AV15+'[1]CP-8'!AV19+'[1]Grn-Colo-Confl'!AV16</f>
        <v>6142.8702804983277</v>
      </c>
      <c r="AW46" s="2">
        <f>'[1]CP-7'!AW19+'[1]CP-7'!AW28+'[1]CP-8'!AW15+'[1]CP-8'!AW19+'[1]Grn-Colo-Confl'!AW16</f>
        <v>3136.7819038009666</v>
      </c>
      <c r="AX46" s="2">
        <f>'[1]CP-7'!AX19+'[1]CP-7'!AX28+'[1]CP-8'!AX15+'[1]CP-8'!AX19+'[1]Grn-Colo-Confl'!AX16</f>
        <v>5143.715838120469</v>
      </c>
      <c r="AY46" s="2">
        <f>'[1]CP-7'!AY19+'[1]CP-7'!AY28+'[1]CP-8'!AY15+'[1]CP-8'!AY19+'[1]Grn-Colo-Confl'!AY16</f>
        <v>5557.1270864288799</v>
      </c>
      <c r="AZ46" s="2">
        <f>'[1]CP-7'!AZ19+'[1]CP-7'!AZ28+'[1]CP-8'!AZ15+'[1]CP-8'!AZ19+'[1]Grn-Colo-Confl'!AZ16</f>
        <v>7507.0081167117605</v>
      </c>
      <c r="BA46" s="2">
        <f>'[1]CP-7'!BA19+'[1]CP-7'!BA28+'[1]CP-8'!BA15+'[1]CP-8'!BA19+'[1]Grn-Colo-Confl'!BA16</f>
        <v>8502.3055978883094</v>
      </c>
      <c r="BB46" s="2">
        <f>'[1]CP-7'!BB19+'[1]CP-7'!BB28+'[1]CP-8'!BB15+'[1]CP-8'!BB19+'[1]Grn-Colo-Confl'!BB16</f>
        <v>5152.5084993850451</v>
      </c>
      <c r="BC46" s="2">
        <f>'[1]CP-7'!BC19+'[1]CP-7'!BC28+'[1]CP-8'!BC15+'[1]CP-8'!BC19+'[1]Grn-Colo-Confl'!BC16</f>
        <v>8466.1790717902386</v>
      </c>
      <c r="BD46" s="2">
        <f>'[1]CP-7'!BD19+'[1]CP-7'!BD28+'[1]CP-8'!BD15+'[1]CP-8'!BD19+'[1]Grn-Colo-Confl'!BD16</f>
        <v>7524.3791962819705</v>
      </c>
      <c r="BE46" s="2">
        <f>'[1]CP-7'!BE19+'[1]CP-7'!BE28+'[1]CP-8'!BE15+'[1]CP-8'!BE19+'[1]Grn-Colo-Confl'!BE16</f>
        <v>4625.1996029043657</v>
      </c>
      <c r="BF46" s="2">
        <f>'[1]CP-7'!BF19+'[1]CP-7'!BF28+'[1]CP-8'!BF15+'[1]CP-8'!BF19+'[1]Grn-Colo-Confl'!BF16</f>
        <v>4938.8720297961327</v>
      </c>
      <c r="BG46" s="2">
        <f>'[1]CP-7'!BG19+'[1]CP-7'!BG28+'[1]CP-8'!BG15+'[1]CP-8'!BG19+'[1]Grn-Colo-Confl'!BG16</f>
        <v>10053.35137740237</v>
      </c>
      <c r="BH46" s="2">
        <f>'[1]CP-7'!BH19+'[1]CP-7'!BH28+'[1]CP-8'!BH15+'[1]CP-8'!BH19+'[1]Grn-Colo-Confl'!BH16</f>
        <v>6869.6009362420746</v>
      </c>
      <c r="BI46" s="2">
        <f>'[1]CP-7'!BI19+'[1]CP-7'!BI28+'[1]CP-8'!BI15+'[1]CP-8'!BI19+'[1]Grn-Colo-Confl'!BI16</f>
        <v>0</v>
      </c>
    </row>
    <row r="47" spans="1:61" x14ac:dyDescent="0.2">
      <c r="F47" s="58" t="s">
        <v>7</v>
      </c>
      <c r="G47" s="11">
        <f>'[1]CP-19'!G44+ '[1]CP-19'!G48+'[1]CP-19'!G54+'[1]Colo-SanJuan-Confl'!G16+'[1]Colo-SanJuan-Confl'!G20+'[1]Colo-SanJuan-Confl'!G24+'[1]Colo-SanJuan-Confl'!G26+'[1]Colo-SanJuan-Confl'!G28+'[1]CP-21'!G16</f>
        <v>42802</v>
      </c>
      <c r="H47" s="2">
        <f>'[1]CP-19'!H44+ '[1]CP-19'!H48+'[1]CP-19'!H54+'[1]Colo-SanJuan-Confl'!H16+'[1]Colo-SanJuan-Confl'!H20+'[1]Colo-SanJuan-Confl'!H24+'[1]Colo-SanJuan-Confl'!H26+'[1]Colo-SanJuan-Confl'!H28+'[1]CP-21'!H16</f>
        <v>37668</v>
      </c>
      <c r="I47" s="11">
        <f>'[1]CP-19'!I44+ '[1]CP-19'!I48+'[1]CP-19'!I54+'[1]Colo-SanJuan-Confl'!I16+'[1]Colo-SanJuan-Confl'!I20+'[1]Colo-SanJuan-Confl'!I24+'[1]Colo-SanJuan-Confl'!I26+'[1]Colo-SanJuan-Confl'!I28+'[1]CP-21'!I16</f>
        <v>51907</v>
      </c>
      <c r="J47" s="2">
        <f>'[1]CP-19'!J44+ '[1]CP-19'!J48+'[1]CP-19'!J54+'[1]Colo-SanJuan-Confl'!J16+'[1]Colo-SanJuan-Confl'!J20+'[1]Colo-SanJuan-Confl'!J24+'[1]Colo-SanJuan-Confl'!J26+'[1]Colo-SanJuan-Confl'!J28+'[1]CP-21'!J16</f>
        <v>43378</v>
      </c>
      <c r="K47" s="2">
        <f>'[1]CP-19'!K44+ '[1]CP-19'!K48+'[1]CP-19'!K54+'[1]Colo-SanJuan-Confl'!K16+'[1]Colo-SanJuan-Confl'!K20+'[1]Colo-SanJuan-Confl'!K24+'[1]Colo-SanJuan-Confl'!K26+'[1]Colo-SanJuan-Confl'!K28+'[1]CP-21'!K16</f>
        <v>40104</v>
      </c>
      <c r="L47" s="2">
        <f>'[1]CP-19'!L44+ '[1]CP-19'!L48+'[1]CP-19'!L54+'[1]Colo-SanJuan-Confl'!L16+'[1]Colo-SanJuan-Confl'!L20+'[1]Colo-SanJuan-Confl'!L24+'[1]Colo-SanJuan-Confl'!L26+'[1]Colo-SanJuan-Confl'!L28+'[1]CP-21'!L16</f>
        <v>40765</v>
      </c>
      <c r="M47" s="2">
        <f>'[1]CP-19'!M44+ '[1]CP-19'!M48+'[1]CP-19'!M54+'[1]Colo-SanJuan-Confl'!M16+'[1]Colo-SanJuan-Confl'!M20+'[1]Colo-SanJuan-Confl'!M24+'[1]Colo-SanJuan-Confl'!M26+'[1]Colo-SanJuan-Confl'!M28+'[1]CP-21'!M16</f>
        <v>16822</v>
      </c>
      <c r="N47" s="11">
        <f>'[1]CP-19'!N44+ '[1]CP-19'!N48+'[1]CP-19'!N54+'[1]Colo-SanJuan-Confl'!N16+'[1]Colo-SanJuan-Confl'!N20+'[1]Colo-SanJuan-Confl'!N24+'[1]Colo-SanJuan-Confl'!N26+'[1]Colo-SanJuan-Confl'!N28+'[1]CP-21'!N16</f>
        <v>46661</v>
      </c>
      <c r="O47" s="2">
        <f>'[1]CP-19'!O44+ '[1]CP-19'!O48+'[1]CP-19'!O54+'[1]Colo-SanJuan-Confl'!O16+'[1]Colo-SanJuan-Confl'!O20+'[1]Colo-SanJuan-Confl'!O24+'[1]Colo-SanJuan-Confl'!O26+'[1]Colo-SanJuan-Confl'!O28+'[1]CP-21'!O16</f>
        <v>59099</v>
      </c>
      <c r="P47" s="2">
        <f>'[1]CP-19'!P44+ '[1]CP-19'!P48+'[1]CP-19'!P54+'[1]Colo-SanJuan-Confl'!P16+'[1]Colo-SanJuan-Confl'!P20+'[1]Colo-SanJuan-Confl'!P24+'[1]Colo-SanJuan-Confl'!P26+'[1]Colo-SanJuan-Confl'!P28+'[1]CP-21'!P16</f>
        <v>56369</v>
      </c>
      <c r="Q47" s="2">
        <f>'[1]CP-19'!Q44+ '[1]CP-19'!Q48+'[1]CP-19'!Q54+'[1]Colo-SanJuan-Confl'!Q16+'[1]Colo-SanJuan-Confl'!Q20+'[1]Colo-SanJuan-Confl'!Q24+'[1]Colo-SanJuan-Confl'!Q26+'[1]Colo-SanJuan-Confl'!Q28+'[1]CP-21'!Q16</f>
        <v>42918.807000000001</v>
      </c>
      <c r="R47" s="2">
        <f>'[1]CP-19'!R44+ '[1]CP-19'!R48+'[1]CP-19'!R54+'[1]Colo-SanJuan-Confl'!R16+'[1]Colo-SanJuan-Confl'!R20+'[1]Colo-SanJuan-Confl'!R24+'[1]Colo-SanJuan-Confl'!R26+'[1]Colo-SanJuan-Confl'!R28+'[1]CP-21'!R16</f>
        <v>46758.902999999991</v>
      </c>
      <c r="S47" s="2">
        <f>'[1]CP-19'!S44+ '[1]CP-19'!S48+'[1]CP-19'!S54+'[1]Colo-SanJuan-Confl'!S16+'[1]Colo-SanJuan-Confl'!S20+'[1]Colo-SanJuan-Confl'!S24+'[1]Colo-SanJuan-Confl'!S26+'[1]Colo-SanJuan-Confl'!S28+'[1]CP-21'!S16</f>
        <v>58777.508999999998</v>
      </c>
      <c r="T47" s="2">
        <f>'[1]CP-19'!T44+ '[1]CP-19'!T48+'[1]CP-19'!T54+'[1]Colo-SanJuan-Confl'!T16+'[1]Colo-SanJuan-Confl'!T20+'[1]Colo-SanJuan-Confl'!T24+'[1]Colo-SanJuan-Confl'!T26+'[1]Colo-SanJuan-Confl'!T28+'[1]CP-21'!T16</f>
        <v>60293.877</v>
      </c>
      <c r="U47" s="2">
        <f>'[1]CP-19'!U44+ '[1]CP-19'!U48+'[1]CP-19'!U54+'[1]Colo-SanJuan-Confl'!U16+'[1]Colo-SanJuan-Confl'!U20+'[1]Colo-SanJuan-Confl'!U24+'[1]Colo-SanJuan-Confl'!U26+'[1]Colo-SanJuan-Confl'!U28+'[1]CP-21'!U16</f>
        <v>63449.960999999996</v>
      </c>
      <c r="V47" s="2">
        <f>'[1]CP-19'!V44+ '[1]CP-19'!V48+'[1]CP-19'!V54+'[1]Colo-SanJuan-Confl'!V16+'[1]Colo-SanJuan-Confl'!V20+'[1]Colo-SanJuan-Confl'!V24+'[1]Colo-SanJuan-Confl'!V26+'[1]Colo-SanJuan-Confl'!V28+'[1]CP-21'!V16</f>
        <v>60333.1</v>
      </c>
      <c r="W47" s="2">
        <f>'[1]CP-19'!W44+ '[1]CP-19'!W48+'[1]CP-19'!W54+'[1]Colo-SanJuan-Confl'!W16+'[1]Colo-SanJuan-Confl'!W20+'[1]Colo-SanJuan-Confl'!W24+'[1]Colo-SanJuan-Confl'!W26+'[1]Colo-SanJuan-Confl'!W28+'[1]CP-21'!W16</f>
        <v>54198.8</v>
      </c>
      <c r="X47" s="2">
        <f>'[1]CP-19'!X44+ '[1]CP-19'!X48+'[1]CP-19'!X54+'[1]Colo-SanJuan-Confl'!X16+'[1]Colo-SanJuan-Confl'!X20+'[1]Colo-SanJuan-Confl'!X24+'[1]Colo-SanJuan-Confl'!X26+'[1]Colo-SanJuan-Confl'!X28+'[1]CP-21'!X16</f>
        <v>53529.599999999999</v>
      </c>
      <c r="Y47" s="2">
        <f>'[1]CP-19'!Y44+ '[1]CP-19'!Y48+'[1]CP-19'!Y54+'[1]Colo-SanJuan-Confl'!Y16+'[1]Colo-SanJuan-Confl'!Y20+'[1]Colo-SanJuan-Confl'!Y24+'[1]Colo-SanJuan-Confl'!Y26+'[1]Colo-SanJuan-Confl'!Y28+'[1]CP-21'!Y16</f>
        <v>53809.7</v>
      </c>
      <c r="Z47" s="2">
        <f>'[1]CP-19'!Z44+ '[1]CP-19'!Z48+'[1]CP-19'!Z54+'[1]Colo-SanJuan-Confl'!Z16+'[1]Colo-SanJuan-Confl'!Z20+'[1]Colo-SanJuan-Confl'!Z24+'[1]Colo-SanJuan-Confl'!Z26+'[1]Colo-SanJuan-Confl'!Z28+'[1]CP-21'!Z16</f>
        <v>48936.399999999994</v>
      </c>
      <c r="AA47" s="2">
        <f>'[1]CP-19'!AA44+ '[1]CP-19'!AA48+'[1]CP-19'!AA54+'[1]Colo-SanJuan-Confl'!AA16+'[1]Colo-SanJuan-Confl'!AA20+'[1]Colo-SanJuan-Confl'!AA24+'[1]Colo-SanJuan-Confl'!AA26+'[1]Colo-SanJuan-Confl'!AA28+'[1]CP-21'!AA16</f>
        <v>55031.396503257085</v>
      </c>
      <c r="AB47" s="2">
        <f>'[1]CP-19'!AB44+ '[1]CP-19'!AB48+'[1]CP-19'!AB54+'[1]Colo-SanJuan-Confl'!AB16+'[1]Colo-SanJuan-Confl'!AB20+'[1]Colo-SanJuan-Confl'!AB24+'[1]Colo-SanJuan-Confl'!AB26+'[1]Colo-SanJuan-Confl'!AB28+'[1]CP-21'!AB16</f>
        <v>55491.161106327541</v>
      </c>
      <c r="AC47" s="2">
        <f>'[1]CP-19'!AC44+ '[1]CP-19'!AC48+'[1]CP-19'!AC54+'[1]Colo-SanJuan-Confl'!AC16+'[1]Colo-SanJuan-Confl'!AC20+'[1]Colo-SanJuan-Confl'!AC24+'[1]Colo-SanJuan-Confl'!AC26+'[1]Colo-SanJuan-Confl'!AC28+'[1]CP-21'!AC16</f>
        <v>67626.962345684122</v>
      </c>
      <c r="AD47" s="2">
        <f>'[1]CP-19'!AD44+ '[1]CP-19'!AD48+'[1]CP-19'!AD54+'[1]Colo-SanJuan-Confl'!AD16+'[1]Colo-SanJuan-Confl'!AD20+'[1]Colo-SanJuan-Confl'!AD24+'[1]Colo-SanJuan-Confl'!AD26+'[1]Colo-SanJuan-Confl'!AD28+'[1]CP-21'!AD16</f>
        <v>71692.514747070789</v>
      </c>
      <c r="AE47" s="2">
        <f>'[1]CP-19'!AE44+ '[1]CP-19'!AE48+'[1]CP-19'!AE54+'[1]Colo-SanJuan-Confl'!AE16+'[1]Colo-SanJuan-Confl'!AE20+'[1]Colo-SanJuan-Confl'!AE24+'[1]Colo-SanJuan-Confl'!AE26+'[1]Colo-SanJuan-Confl'!AE28+'[1]CP-21'!AE16</f>
        <v>71015.619176870401</v>
      </c>
      <c r="AF47" s="2">
        <f>'[1]CP-19'!AF44+ '[1]CP-19'!AF48+'[1]CP-19'!AF54+'[1]Colo-SanJuan-Confl'!AF16+'[1]Colo-SanJuan-Confl'!AF20+'[1]Colo-SanJuan-Confl'!AF24+'[1]Colo-SanJuan-Confl'!AF26+'[1]Colo-SanJuan-Confl'!AF28+'[1]CP-21'!AF16</f>
        <v>68256.520591746041</v>
      </c>
      <c r="AG47" s="2">
        <f>'[1]CP-19'!AG44+ '[1]CP-19'!AG48+'[1]CP-19'!AG54+'[1]Colo-SanJuan-Confl'!AG16+'[1]Colo-SanJuan-Confl'!AG20+'[1]Colo-SanJuan-Confl'!AG24+'[1]Colo-SanJuan-Confl'!AG26+'[1]Colo-SanJuan-Confl'!AG28+'[1]CP-21'!AG16</f>
        <v>59872.575546606546</v>
      </c>
      <c r="AH47" s="2">
        <f>'[1]CP-19'!AH44+ '[1]CP-19'!AH48+'[1]CP-19'!AH54+'[1]Colo-SanJuan-Confl'!AH16+'[1]Colo-SanJuan-Confl'!AH20+'[1]Colo-SanJuan-Confl'!AH24+'[1]Colo-SanJuan-Confl'!AH26+'[1]Colo-SanJuan-Confl'!AH28+'[1]CP-21'!AH16</f>
        <v>59640.318405602913</v>
      </c>
      <c r="AI47" s="2">
        <f>'[1]CP-19'!AI44+ '[1]CP-19'!AI48+'[1]CP-19'!AI54+'[1]Colo-SanJuan-Confl'!AI16+'[1]Colo-SanJuan-Confl'!AI20+'[1]Colo-SanJuan-Confl'!AI24+'[1]Colo-SanJuan-Confl'!AI26+'[1]Colo-SanJuan-Confl'!AI28+'[1]CP-21'!AI16</f>
        <v>74492.298745942229</v>
      </c>
      <c r="AJ47" s="2">
        <f>'[1]CP-19'!AJ44+ '[1]CP-19'!AJ48+'[1]CP-19'!AJ54+'[1]Colo-SanJuan-Confl'!AJ16+'[1]Colo-SanJuan-Confl'!AJ20+'[1]Colo-SanJuan-Confl'!AJ24+'[1]Colo-SanJuan-Confl'!AJ26+'[1]Colo-SanJuan-Confl'!AJ28+'[1]CP-21'!AJ16</f>
        <v>78535.660644433752</v>
      </c>
      <c r="AK47" s="2">
        <f>'[1]CP-19'!AK44+ '[1]CP-19'!AK48+'[1]CP-19'!AK54+'[1]Colo-SanJuan-Confl'!AK16+'[1]Colo-SanJuan-Confl'!AK20+'[1]Colo-SanJuan-Confl'!AK24+'[1]Colo-SanJuan-Confl'!AK26+'[1]Colo-SanJuan-Confl'!AK28+'[1]CP-21'!AK16</f>
        <v>83386.922156332817</v>
      </c>
      <c r="AL47" s="2">
        <f>'[1]CP-19'!AL44+ '[1]CP-19'!AL48+'[1]CP-19'!AL54+'[1]Colo-SanJuan-Confl'!AL16+'[1]Colo-SanJuan-Confl'!AL20+'[1]Colo-SanJuan-Confl'!AL24+'[1]Colo-SanJuan-Confl'!AL26+'[1]Colo-SanJuan-Confl'!AL28+'[1]CP-21'!AL16</f>
        <v>60591.353460072249</v>
      </c>
      <c r="AM47" s="2">
        <f>'[1]CP-19'!AM44+ '[1]CP-19'!AM48+'[1]CP-19'!AM54+'[1]Colo-SanJuan-Confl'!AM16+'[1]Colo-SanJuan-Confl'!AM20+'[1]Colo-SanJuan-Confl'!AM24+'[1]Colo-SanJuan-Confl'!AM26+'[1]Colo-SanJuan-Confl'!AM28+'[1]CP-21'!AM16</f>
        <v>61617.211254668844</v>
      </c>
      <c r="AN47" s="2">
        <f>'[1]CP-19'!AN44+ '[1]CP-19'!AN48+'[1]CP-19'!AN54+'[1]Colo-SanJuan-Confl'!AN16+'[1]Colo-SanJuan-Confl'!AN20+'[1]Colo-SanJuan-Confl'!AN24+'[1]Colo-SanJuan-Confl'!AN26+'[1]Colo-SanJuan-Confl'!AN28+'[1]CP-21'!AN16</f>
        <v>66379.170731300343</v>
      </c>
      <c r="AO47" s="2">
        <f>'[1]CP-19'!AO44+ '[1]CP-19'!AO48+'[1]CP-19'!AO54+'[1]Colo-SanJuan-Confl'!AO16+'[1]Colo-SanJuan-Confl'!AO20+'[1]Colo-SanJuan-Confl'!AO24+'[1]Colo-SanJuan-Confl'!AO26+'[1]Colo-SanJuan-Confl'!AO28+'[1]CP-21'!AO16</f>
        <v>66975.434655747362</v>
      </c>
      <c r="AP47" s="2">
        <f>'[1]CP-19'!AP44+ '[1]CP-19'!AP48+'[1]CP-19'!AP54+'[1]Colo-SanJuan-Confl'!AP16+'[1]Colo-SanJuan-Confl'!AP20+'[1]Colo-SanJuan-Confl'!AP24+'[1]Colo-SanJuan-Confl'!AP26+'[1]Colo-SanJuan-Confl'!AP28+'[1]CP-21'!AP16</f>
        <v>60058.492646307022</v>
      </c>
      <c r="AQ47" s="2">
        <f>'[1]CP-19'!AQ44+ '[1]CP-19'!AQ48+'[1]CP-19'!AQ54+'[1]Colo-SanJuan-Confl'!AQ16+'[1]Colo-SanJuan-Confl'!AQ20+'[1]Colo-SanJuan-Confl'!AQ24+'[1]Colo-SanJuan-Confl'!AQ26+'[1]Colo-SanJuan-Confl'!AQ28+'[1]CP-21'!AQ16</f>
        <v>73959.438059804568</v>
      </c>
      <c r="AR47" s="2">
        <f>'[1]CP-19'!AR44+ '[1]CP-19'!AR48+'[1]CP-19'!AR54+'[1]Colo-SanJuan-Confl'!AR16+'[1]Colo-SanJuan-Confl'!AR20+'[1]Colo-SanJuan-Confl'!AR24+'[1]Colo-SanJuan-Confl'!AR26+'[1]Colo-SanJuan-Confl'!AR28+'[1]CP-21'!AR16</f>
        <v>62968.845777622453</v>
      </c>
      <c r="AS47" s="2">
        <f>'[1]CP-19'!AS44+ '[1]CP-19'!AS48+'[1]CP-19'!AS54+'[1]Colo-SanJuan-Confl'!AS16+'[1]Colo-SanJuan-Confl'!AS20+'[1]Colo-SanJuan-Confl'!AS24+'[1]Colo-SanJuan-Confl'!AS26+'[1]Colo-SanJuan-Confl'!AS28+'[1]CP-21'!AS16</f>
        <v>72063.879684493455</v>
      </c>
      <c r="AT47" s="2">
        <f>'[1]CP-19'!AT44+ '[1]CP-19'!AT48+'[1]CP-19'!AT54+'[1]Colo-SanJuan-Confl'!AT16+'[1]Colo-SanJuan-Confl'!AT20+'[1]Colo-SanJuan-Confl'!AT24+'[1]Colo-SanJuan-Confl'!AT26+'[1]Colo-SanJuan-Confl'!AT28+'[1]CP-21'!AT16</f>
        <v>70447.283558788913</v>
      </c>
      <c r="AU47" s="2">
        <f>'[1]CP-19'!AU44+ '[1]CP-19'!AU48+'[1]CP-19'!AU54+'[1]Colo-SanJuan-Confl'!AU16+'[1]Colo-SanJuan-Confl'!AU20+'[1]Colo-SanJuan-Confl'!AU24+'[1]Colo-SanJuan-Confl'!AU26+'[1]Colo-SanJuan-Confl'!AU28+'[1]CP-21'!AU16</f>
        <v>68323.154603709059</v>
      </c>
      <c r="AV47" s="2">
        <f>'[1]CP-19'!AV44+ '[1]CP-19'!AV48+'[1]CP-19'!AV54+'[1]Colo-SanJuan-Confl'!AV16+'[1]Colo-SanJuan-Confl'!AV20+'[1]Colo-SanJuan-Confl'!AV24+'[1]Colo-SanJuan-Confl'!AV26+'[1]Colo-SanJuan-Confl'!AV28+'[1]CP-21'!AV16</f>
        <v>67188.600543939945</v>
      </c>
      <c r="AW47" s="2">
        <f>'[1]CP-19'!AW44+ '[1]CP-19'!AW48+'[1]CP-19'!AW54+'[1]Colo-SanJuan-Confl'!AW16+'[1]Colo-SanJuan-Confl'!AW20+'[1]Colo-SanJuan-Confl'!AW24+'[1]Colo-SanJuan-Confl'!AW26+'[1]Colo-SanJuan-Confl'!AW28+'[1]CP-21'!AW16</f>
        <v>54584.716872737292</v>
      </c>
      <c r="AX47" s="2">
        <f>'[1]CP-19'!AX44+ '[1]CP-19'!AX48+'[1]CP-19'!AX54+'[1]Colo-SanJuan-Confl'!AX16+'[1]Colo-SanJuan-Confl'!AX20+'[1]Colo-SanJuan-Confl'!AX24+'[1]Colo-SanJuan-Confl'!AX26+'[1]Colo-SanJuan-Confl'!AX28+'[1]CP-21'!AX16</f>
        <v>69594.867585643369</v>
      </c>
      <c r="AY47" s="2">
        <f>'[1]CP-19'!AY44+ '[1]CP-19'!AY48+'[1]CP-19'!AY54+'[1]Colo-SanJuan-Confl'!AY16+'[1]Colo-SanJuan-Confl'!AY20+'[1]Colo-SanJuan-Confl'!AY24+'[1]Colo-SanJuan-Confl'!AY26+'[1]Colo-SanJuan-Confl'!AY28+'[1]CP-21'!AY16</f>
        <v>76212.284335276956</v>
      </c>
      <c r="AZ47" s="2">
        <f>'[1]CP-19'!AZ44+ '[1]CP-19'!AZ48+'[1]CP-19'!AZ54+'[1]Colo-SanJuan-Confl'!AZ16+'[1]Colo-SanJuan-Confl'!AZ20+'[1]Colo-SanJuan-Confl'!AZ24+'[1]Colo-SanJuan-Confl'!AZ26+'[1]Colo-SanJuan-Confl'!AZ28+'[1]CP-21'!AZ16</f>
        <v>78279.466815267981</v>
      </c>
      <c r="BA47" s="2">
        <f>'[1]CP-19'!BA44+ '[1]CP-19'!BA48+'[1]CP-19'!BA54+'[1]Colo-SanJuan-Confl'!BA16+'[1]Colo-SanJuan-Confl'!BA20+'[1]Colo-SanJuan-Confl'!BA24+'[1]Colo-SanJuan-Confl'!BA26+'[1]Colo-SanJuan-Confl'!BA28+'[1]CP-21'!BA16</f>
        <v>80855.509675836191</v>
      </c>
      <c r="BB47" s="2">
        <f>'[1]CP-19'!BB44+ '[1]CP-19'!BB48+'[1]CP-19'!BB54+'[1]Colo-SanJuan-Confl'!BB16+'[1]Colo-SanJuan-Confl'!BB20+'[1]Colo-SanJuan-Confl'!BB24+'[1]Colo-SanJuan-Confl'!BB26+'[1]Colo-SanJuan-Confl'!BB28+'[1]CP-21'!BB16</f>
        <v>74045.747959468819</v>
      </c>
      <c r="BC47" s="2">
        <f>'[1]CP-19'!BC44+ '[1]CP-19'!BC48+'[1]CP-19'!BC54+'[1]Colo-SanJuan-Confl'!BC16+'[1]Colo-SanJuan-Confl'!BC20+'[1]Colo-SanJuan-Confl'!BC24+'[1]Colo-SanJuan-Confl'!BC26+'[1]Colo-SanJuan-Confl'!BC28+'[1]CP-21'!BC16</f>
        <v>82398.549260478962</v>
      </c>
      <c r="BD47" s="2">
        <f>'[1]CP-19'!BD44+ '[1]CP-19'!BD48+'[1]CP-19'!BD54+'[1]Colo-SanJuan-Confl'!BD16+'[1]Colo-SanJuan-Confl'!BD20+'[1]Colo-SanJuan-Confl'!BD24+'[1]Colo-SanJuan-Confl'!BD26+'[1]Colo-SanJuan-Confl'!BD28+'[1]CP-21'!BD16</f>
        <v>87099.930794184023</v>
      </c>
      <c r="BE47" s="2">
        <f>'[1]CP-19'!BE44+ '[1]CP-19'!BE48+'[1]CP-19'!BE54+'[1]Colo-SanJuan-Confl'!BE16+'[1]Colo-SanJuan-Confl'!BE20+'[1]Colo-SanJuan-Confl'!BE24+'[1]Colo-SanJuan-Confl'!BE26+'[1]Colo-SanJuan-Confl'!BE28+'[1]CP-21'!BE16</f>
        <v>56255.205019879089</v>
      </c>
      <c r="BF47" s="2">
        <f>'[1]CP-19'!BF44+ '[1]CP-19'!BF48+'[1]CP-19'!BF54+'[1]Colo-SanJuan-Confl'!BF16+'[1]Colo-SanJuan-Confl'!BF20+'[1]Colo-SanJuan-Confl'!BF24+'[1]Colo-SanJuan-Confl'!BF26+'[1]Colo-SanJuan-Confl'!BF28+'[1]CP-21'!BF16</f>
        <v>63120.333849067931</v>
      </c>
      <c r="BG47" s="2">
        <f>'[1]CP-19'!BG44+ '[1]CP-19'!BG48+'[1]CP-19'!BG54+'[1]Colo-SanJuan-Confl'!BG16+'[1]Colo-SanJuan-Confl'!BG20+'[1]Colo-SanJuan-Confl'!BG24+'[1]Colo-SanJuan-Confl'!BG26+'[1]Colo-SanJuan-Confl'!BG28+'[1]CP-21'!BG16</f>
        <v>76172.869028744681</v>
      </c>
      <c r="BH47" s="2">
        <f>'[1]CP-19'!BH44+ '[1]CP-19'!BH48+'[1]CP-19'!BH54+'[1]Colo-SanJuan-Confl'!BH16+'[1]Colo-SanJuan-Confl'!BH20+'[1]Colo-SanJuan-Confl'!BH24+'[1]Colo-SanJuan-Confl'!BH26+'[1]Colo-SanJuan-Confl'!BH28+'[1]CP-21'!BH16</f>
        <v>78704.064083535632</v>
      </c>
      <c r="BI47" s="2">
        <f>'[1]CP-19'!BI44+ '[1]CP-19'!BI48+'[1]CP-19'!BI54+'[1]Colo-SanJuan-Confl'!BI16+'[1]Colo-SanJuan-Confl'!BI20+'[1]Colo-SanJuan-Confl'!BI24+'[1]Colo-SanJuan-Confl'!BI26+'[1]Colo-SanJuan-Confl'!BI28+'[1]CP-21'!BI16</f>
        <v>0</v>
      </c>
    </row>
    <row r="48" spans="1:61" x14ac:dyDescent="0.2">
      <c r="F48" s="38" t="s">
        <v>11</v>
      </c>
      <c r="G48" s="1">
        <f t="shared" ref="G48:U48" si="52">SUM(G45:G47)</f>
        <v>588563</v>
      </c>
      <c r="H48" s="1">
        <f t="shared" si="52"/>
        <v>588707</v>
      </c>
      <c r="I48" s="1">
        <f t="shared" si="52"/>
        <v>596315</v>
      </c>
      <c r="J48" s="1">
        <f t="shared" si="52"/>
        <v>604491</v>
      </c>
      <c r="K48" s="1">
        <f t="shared" si="52"/>
        <v>492838</v>
      </c>
      <c r="L48" s="1">
        <f t="shared" si="52"/>
        <v>492750</v>
      </c>
      <c r="M48" s="1">
        <f t="shared" si="52"/>
        <v>263486</v>
      </c>
      <c r="N48" s="1">
        <f t="shared" si="52"/>
        <v>520700.00000000006</v>
      </c>
      <c r="O48" s="1">
        <f t="shared" si="52"/>
        <v>545682</v>
      </c>
      <c r="P48" s="1">
        <f t="shared" si="52"/>
        <v>523750</v>
      </c>
      <c r="Q48" s="1">
        <f t="shared" si="52"/>
        <v>461141.51500000001</v>
      </c>
      <c r="R48" s="1">
        <f t="shared" si="52"/>
        <v>458027.33299999998</v>
      </c>
      <c r="S48" s="1">
        <f t="shared" si="52"/>
        <v>475189.79700000002</v>
      </c>
      <c r="T48" s="1">
        <f t="shared" si="52"/>
        <v>509104.10499999992</v>
      </c>
      <c r="U48" s="1">
        <f t="shared" si="52"/>
        <v>583834.995</v>
      </c>
      <c r="V48" s="1">
        <f>SUM(V45:V47)</f>
        <v>542961.28059999994</v>
      </c>
      <c r="W48" s="1">
        <f t="shared" ref="W48:AE48" si="53">SUM(W45:W47)</f>
        <v>525744.1274</v>
      </c>
      <c r="X48" s="1">
        <f t="shared" si="53"/>
        <v>503632.6642</v>
      </c>
      <c r="Y48" s="1">
        <f t="shared" si="53"/>
        <v>484655.32960000011</v>
      </c>
      <c r="Z48" s="1">
        <f t="shared" si="53"/>
        <v>522925.67479999992</v>
      </c>
      <c r="AA48" s="1">
        <f t="shared" si="53"/>
        <v>600640.47708589165</v>
      </c>
      <c r="AB48" s="1">
        <f t="shared" si="53"/>
        <v>526746.14464545494</v>
      </c>
      <c r="AC48" s="1">
        <f t="shared" si="53"/>
        <v>574538.88717927749</v>
      </c>
      <c r="AD48" s="1">
        <f t="shared" si="53"/>
        <v>613139.05999223725</v>
      </c>
      <c r="AE48" s="1">
        <f t="shared" si="53"/>
        <v>607978.78823916649</v>
      </c>
      <c r="AF48" s="1">
        <f>SUM(AF45:AF47)</f>
        <v>652107.87008643779</v>
      </c>
      <c r="AG48" s="1">
        <f>SUM(AG45:AG47)</f>
        <v>511945.28955910972</v>
      </c>
      <c r="AH48" s="1">
        <f>SUM(AH45:AH47)</f>
        <v>553493.10524176923</v>
      </c>
      <c r="AI48" s="1">
        <f>SUM(AI45:AI47)</f>
        <v>638857.15577386704</v>
      </c>
      <c r="AJ48" s="1">
        <f>SUM(AJ45:AJ47)</f>
        <v>676501.76725871442</v>
      </c>
      <c r="AK48" s="1">
        <f t="shared" ref="AK48:AY48" si="54">SUM(AK45:AK47)</f>
        <v>740077.34512151219</v>
      </c>
      <c r="AL48" s="1">
        <f t="shared" si="54"/>
        <v>494897.07977172354</v>
      </c>
      <c r="AM48" s="1">
        <f t="shared" si="54"/>
        <v>589644.99994978914</v>
      </c>
      <c r="AN48" s="1">
        <f t="shared" si="54"/>
        <v>566764.90776895173</v>
      </c>
      <c r="AO48" s="1">
        <f t="shared" si="54"/>
        <v>691740.7647563949</v>
      </c>
      <c r="AP48" s="4">
        <f t="shared" si="54"/>
        <v>587478.54237836041</v>
      </c>
      <c r="AQ48" s="4">
        <f t="shared" si="54"/>
        <v>678155.87162537465</v>
      </c>
      <c r="AR48" s="4">
        <f t="shared" si="54"/>
        <v>586165.42913101311</v>
      </c>
      <c r="AS48" s="1">
        <f t="shared" si="54"/>
        <v>622221.77210065722</v>
      </c>
      <c r="AT48" s="1">
        <f t="shared" si="54"/>
        <v>661451.12856060732</v>
      </c>
      <c r="AU48" s="1">
        <f t="shared" si="54"/>
        <v>617025.4063786522</v>
      </c>
      <c r="AV48" s="1">
        <f t="shared" si="54"/>
        <v>654470.72642608569</v>
      </c>
      <c r="AW48" s="1">
        <f t="shared" si="54"/>
        <v>490954.93258867669</v>
      </c>
      <c r="AX48" s="1">
        <f t="shared" si="54"/>
        <v>600359.62438803702</v>
      </c>
      <c r="AY48" s="1">
        <f t="shared" si="54"/>
        <v>672598.36416603404</v>
      </c>
      <c r="AZ48" s="1">
        <f>SUM(AZ45:AZ47)</f>
        <v>673853.98365045106</v>
      </c>
      <c r="BA48" s="1">
        <f>SUM(BA45:BA47)</f>
        <v>749890.47528387106</v>
      </c>
      <c r="BB48" s="1">
        <f>SUM(BB45:BB47)</f>
        <v>672105.01558334974</v>
      </c>
      <c r="BC48" s="1">
        <f>SUM(BC45:BC47)</f>
        <v>724840.28659388295</v>
      </c>
      <c r="BD48" s="1">
        <f>SUM(BD45:BD47)</f>
        <v>834306.7403234985</v>
      </c>
      <c r="BE48" s="1">
        <f t="shared" ref="BE48:BI48" si="55">SUM(BE45:BE47)</f>
        <v>555412.75637600315</v>
      </c>
      <c r="BF48" s="1">
        <f t="shared" si="55"/>
        <v>647062.96340532391</v>
      </c>
      <c r="BG48" s="1">
        <f t="shared" si="55"/>
        <v>788551.87950361369</v>
      </c>
      <c r="BH48" s="1">
        <f t="shared" si="55"/>
        <v>765935.79632816929</v>
      </c>
      <c r="BI48" s="1">
        <f t="shared" si="55"/>
        <v>0</v>
      </c>
    </row>
    <row r="49" spans="1:61" x14ac:dyDescent="0.2">
      <c r="D49" s="36" t="s">
        <v>14</v>
      </c>
      <c r="F49" s="58" t="s">
        <v>9</v>
      </c>
      <c r="G49" s="1">
        <f>'[1]CP-9'!G20+'[1]CP-10'!G23+'[1]CP-11'!G15+'[1]CP-11'!G26+'[1]CP-11'!G30+'[1]CP-11'!G33+'[1]CP-13'!G22+'[1]CP-13'!G23+'[1]CP-13'!G24+[1]Jensen!G21+[1]Jensen!G22+[1]Jensen!G26</f>
        <v>309916</v>
      </c>
      <c r="H49" s="1">
        <f>'[1]CP-9'!H20+'[1]CP-10'!H23+'[1]CP-11'!H15+'[1]CP-11'!H26+'[1]CP-11'!H30+'[1]CP-11'!H33+'[1]CP-13'!H22+'[1]CP-13'!H23+'[1]CP-13'!H24+[1]Jensen!H21+[1]Jensen!H22+[1]Jensen!H26</f>
        <v>291759</v>
      </c>
      <c r="I49" s="1">
        <f>'[1]CP-9'!I20+'[1]CP-10'!I23+'[1]CP-11'!I15+'[1]CP-11'!I26+'[1]CP-11'!I30+'[1]CP-11'!I33+'[1]CP-13'!I22+'[1]CP-13'!I23+'[1]CP-13'!I24+[1]Jensen!I21+[1]Jensen!I22+[1]Jensen!I26</f>
        <v>280819.99999999994</v>
      </c>
      <c r="J49" s="1">
        <f>'[1]CP-9'!J20+'[1]CP-10'!J23+'[1]CP-11'!J15+'[1]CP-11'!J26+'[1]CP-11'!J30+'[1]CP-11'!J33+'[1]CP-13'!J22+'[1]CP-13'!J23+'[1]CP-13'!J24+[1]Jensen!J21+[1]Jensen!J22+[1]Jensen!J26</f>
        <v>344556</v>
      </c>
      <c r="K49" s="1">
        <f>'[1]CP-9'!K20+'[1]CP-10'!K23+'[1]CP-11'!K15+'[1]CP-11'!K26+'[1]CP-11'!K30+'[1]CP-11'!K33+'[1]CP-13'!K22+'[1]CP-13'!K23+'[1]CP-13'!K24+[1]Jensen!K21+[1]Jensen!K22+[1]Jensen!K26</f>
        <v>259368.99999999997</v>
      </c>
      <c r="L49" s="1">
        <f>'[1]CP-9'!L20+'[1]CP-10'!L23+'[1]CP-11'!L15+'[1]CP-11'!L26+'[1]CP-11'!L30+'[1]CP-11'!L33+'[1]CP-13'!L22+'[1]CP-13'!L23+'[1]CP-13'!L24+[1]Jensen!L21+[1]Jensen!L22+[1]Jensen!L26</f>
        <v>245354</v>
      </c>
      <c r="M49" s="1">
        <f>'[1]CP-9'!M20+'[1]CP-10'!M23+'[1]CP-11'!M15+'[1]CP-11'!M26+'[1]CP-11'!M30+'[1]CP-11'!M33+'[1]CP-13'!M22+'[1]CP-13'!M23+'[1]CP-13'!M24+[1]Jensen!M21+[1]Jensen!M22+[1]Jensen!M26</f>
        <v>147625</v>
      </c>
      <c r="N49" s="1">
        <f>'[1]CP-9'!N20+'[1]CP-10'!N23+'[1]CP-11'!N15+'[1]CP-11'!N26+'[1]CP-11'!N30+'[1]CP-11'!N33+'[1]CP-13'!N22+'[1]CP-13'!N23+'[1]CP-13'!N24+[1]Jensen!N21+[1]Jensen!N22+[1]Jensen!N26</f>
        <v>270985</v>
      </c>
      <c r="O49" s="1">
        <f>'[1]CP-9'!O20+'[1]CP-10'!O23+'[1]CP-11'!O15+'[1]CP-11'!O26+'[1]CP-11'!O30+'[1]CP-11'!O33+'[1]CP-13'!O22+'[1]CP-13'!O23+'[1]CP-13'!O24+[1]Jensen!O21+[1]Jensen!O22+[1]Jensen!O26</f>
        <v>267558.99999999994</v>
      </c>
      <c r="P49" s="1">
        <f>'[1]CP-9'!P20+'[1]CP-10'!P23+'[1]CP-11'!P15+'[1]CP-11'!P26+'[1]CP-11'!P30+'[1]CP-11'!P33+'[1]CP-13'!P22+'[1]CP-13'!P23+'[1]CP-13'!P24+[1]Jensen!P21+[1]Jensen!P22+[1]Jensen!P26</f>
        <v>260876</v>
      </c>
      <c r="Q49" s="1">
        <f>'[1]CP-9'!Q20+'[1]CP-10'!Q23+'[1]CP-11'!Q15+'[1]CP-11'!Q26+'[1]CP-11'!Q30+'[1]CP-11'!Q33+'[1]CP-13'!Q22+'[1]CP-13'!Q23+'[1]CP-13'!Q24+[1]Jensen!Q21+[1]Jensen!Q22+[1]Jensen!Q26</f>
        <v>237145.53399999996</v>
      </c>
      <c r="R49" s="1">
        <f>'[1]CP-9'!R20+'[1]CP-10'!R23+'[1]CP-11'!R15+'[1]CP-11'!R26+'[1]CP-11'!R30+'[1]CP-11'!R33+'[1]CP-13'!R22+'[1]CP-13'!R23+'[1]CP-13'!R24+[1]Jensen!R21+[1]Jensen!R22+[1]Jensen!R26</f>
        <v>224291.60100000002</v>
      </c>
      <c r="S49" s="1">
        <f>'[1]CP-9'!S20+'[1]CP-10'!S23+'[1]CP-11'!S15+'[1]CP-11'!S26+'[1]CP-11'!S30+'[1]CP-11'!S33+'[1]CP-13'!S22+'[1]CP-13'!S23+'[1]CP-13'!S24+[1]Jensen!S21+[1]Jensen!S22+[1]Jensen!S26</f>
        <v>253177.55199999997</v>
      </c>
      <c r="T49" s="1">
        <f>'[1]CP-9'!T20+'[1]CP-10'!T23+'[1]CP-11'!T15+'[1]CP-11'!T26+'[1]CP-11'!T30+'[1]CP-11'!T33+'[1]CP-13'!T22+'[1]CP-13'!T23+'[1]CP-13'!T24+[1]Jensen!T21+[1]Jensen!T22+[1]Jensen!T26</f>
        <v>225224.139</v>
      </c>
      <c r="U49" s="1">
        <f>'[1]CP-9'!U20+'[1]CP-10'!U23+'[1]CP-11'!U15+'[1]CP-11'!U26+'[1]CP-11'!U30+'[1]CP-11'!U33+'[1]CP-13'!U22+'[1]CP-13'!U23+'[1]CP-13'!U24+[1]Jensen!U21+[1]Jensen!U22+[1]Jensen!U26</f>
        <v>245859.11199999999</v>
      </c>
      <c r="V49" s="1">
        <f>'[1]CP-9'!V20+'[1]CP-10'!V23+'[1]CP-11'!V15+'[1]CP-11'!V26+'[1]CP-11'!V30+'[1]CP-11'!V33+'[1]CP-13'!V22+'[1]CP-13'!V23+'[1]CP-13'!V24+[1]Jensen!V21+[1]Jensen!V22+[1]Jensen!V26</f>
        <v>380692.60000000003</v>
      </c>
      <c r="W49" s="1">
        <f>'[1]CP-9'!W20+'[1]CP-10'!W23+'[1]CP-11'!W15+'[1]CP-11'!W26+'[1]CP-11'!W30+'[1]CP-11'!W33+'[1]CP-13'!W22+'[1]CP-13'!W23+'[1]CP-13'!W24+[1]Jensen!W21+[1]Jensen!W22+[1]Jensen!W26</f>
        <v>378364.6</v>
      </c>
      <c r="X49" s="1">
        <f>'[1]CP-9'!X20+'[1]CP-10'!X23+'[1]CP-11'!X15+'[1]CP-11'!X26+'[1]CP-11'!X30+'[1]CP-11'!X33+'[1]CP-13'!X22+'[1]CP-13'!X23+'[1]CP-13'!X24+[1]Jensen!X21+[1]Jensen!X22+[1]Jensen!X26</f>
        <v>463711.10000000003</v>
      </c>
      <c r="Y49" s="1">
        <f>'[1]CP-9'!Y20+'[1]CP-10'!Y23+'[1]CP-11'!Y15+'[1]CP-11'!Y26+'[1]CP-11'!Y30+'[1]CP-11'!Y33+'[1]CP-13'!Y22+'[1]CP-13'!Y23+'[1]CP-13'!Y24+[1]Jensen!Y21+[1]Jensen!Y22+[1]Jensen!Y26</f>
        <v>369055.4</v>
      </c>
      <c r="Z49" s="1">
        <f>'[1]CP-9'!Z20+'[1]CP-10'!Z23+'[1]CP-11'!Z15+'[1]CP-11'!Z26+'[1]CP-11'!Z30+'[1]CP-11'!Z33+'[1]CP-13'!Z22+'[1]CP-13'!Z23+'[1]CP-13'!Z24+[1]Jensen!Z21+[1]Jensen!Z22+[1]Jensen!Z26</f>
        <v>401100.79999999999</v>
      </c>
      <c r="AA49" s="1">
        <f>'[1]CP-9'!AA20+'[1]CP-10'!AA23+'[1]CP-11'!AA15+'[1]CP-11'!AA26+'[1]CP-11'!AA30+'[1]CP-11'!AA33+'[1]CP-13'!AA22+'[1]CP-13'!AA23+'[1]CP-13'!AA24+[1]Jensen!AA21+[1]Jensen!AA22+[1]Jensen!AA26</f>
        <v>438240.18572918483</v>
      </c>
      <c r="AB49" s="1">
        <f>'[1]CP-9'!AB20+'[1]CP-10'!AB23+'[1]CP-11'!AB15+'[1]CP-11'!AB26+'[1]CP-11'!AB30+'[1]CP-11'!AB33+'[1]CP-13'!AB22+'[1]CP-13'!AB23+'[1]CP-13'!AB24+[1]Jensen!AB21+[1]Jensen!AB22+[1]Jensen!AB26</f>
        <v>435122.08608201722</v>
      </c>
      <c r="AC49" s="1">
        <f>'[1]CP-9'!AC20+'[1]CP-10'!AC23+'[1]CP-11'!AC15+'[1]CP-11'!AC26+'[1]CP-11'!AC30+'[1]CP-11'!AC33+'[1]CP-13'!AC22+'[1]CP-13'!AC23+'[1]CP-13'!AC24+[1]Jensen!AC21+[1]Jensen!AC22+[1]Jensen!AC26</f>
        <v>380585.27378910704</v>
      </c>
      <c r="AD49" s="1">
        <f>'[1]CP-9'!AD20+'[1]CP-10'!AD23+'[1]CP-11'!AD15+'[1]CP-11'!AD26+'[1]CP-11'!AD30+'[1]CP-11'!AD33+'[1]CP-13'!AD22+'[1]CP-13'!AD23+'[1]CP-13'!AD24+[1]Jensen!AD21+[1]Jensen!AD22+[1]Jensen!AD26</f>
        <v>503802.97153144184</v>
      </c>
      <c r="AE49" s="1">
        <f>'[1]CP-9'!AE20+'[1]CP-10'!AE23+'[1]CP-11'!AE15+'[1]CP-11'!AE26+'[1]CP-11'!AE30+'[1]CP-11'!AE33+'[1]CP-13'!AE22+'[1]CP-13'!AE23+'[1]CP-13'!AE24+[1]Jensen!AE21+[1]Jensen!AE22+[1]Jensen!AE26</f>
        <v>336824.30678250908</v>
      </c>
      <c r="AF49" s="1">
        <f>'[1]CP-9'!AF20+'[1]CP-10'!AF23+'[1]CP-11'!AF15+'[1]CP-11'!AF26+'[1]CP-11'!AF30+'[1]CP-11'!AF33+'[1]CP-13'!AF22+'[1]CP-13'!AF23+'[1]CP-13'!AF24+[1]Jensen!AF21+[1]Jensen!AF22+[1]Jensen!AF26</f>
        <v>548284.96141890425</v>
      </c>
      <c r="AG49" s="1">
        <f>'[1]CP-9'!AG20+'[1]CP-10'!AG23+'[1]CP-11'!AG15+'[1]CP-11'!AG26+'[1]CP-11'!AG30+'[1]CP-11'!AG33+'[1]CP-13'!AG22+'[1]CP-13'!AG23+'[1]CP-13'!AG24+[1]Jensen!AG21+[1]Jensen!AG22+[1]Jensen!AG26</f>
        <v>444493.75312056387</v>
      </c>
      <c r="AH49" s="1">
        <f>'[1]CP-9'!AH20+'[1]CP-10'!AH23+'[1]CP-11'!AH15+'[1]CP-11'!AH26+'[1]CP-11'!AH30+'[1]CP-11'!AH33+'[1]CP-13'!AH22+'[1]CP-13'!AH23+'[1]CP-13'!AH24+[1]Jensen!AH21+[1]Jensen!AH22+[1]Jensen!AH26</f>
        <v>389319.65063899278</v>
      </c>
      <c r="AI49" s="1">
        <f>'[1]CP-9'!AI20+'[1]CP-10'!AI23+'[1]CP-11'!AI15+'[1]CP-11'!AI26+'[1]CP-11'!AI30+'[1]CP-11'!AI33+'[1]CP-13'!AI22+'[1]CP-13'!AI23+'[1]CP-13'!AI24+[1]Jensen!AI21+[1]Jensen!AI22+[1]Jensen!AI26</f>
        <v>545719.94557870377</v>
      </c>
      <c r="AJ49" s="1">
        <f>'[1]CP-9'!AJ20+'[1]CP-10'!AJ23+'[1]CP-11'!AJ15+'[1]CP-11'!AJ26+'[1]CP-11'!AJ30+'[1]CP-11'!AJ33+'[1]CP-13'!AJ22+'[1]CP-13'!AJ23+'[1]CP-13'!AJ24+[1]Jensen!AJ21+[1]Jensen!AJ22+[1]Jensen!AJ26</f>
        <v>500643.10027834977</v>
      </c>
      <c r="AK49" s="1">
        <f>'[1]CP-9'!AK20+'[1]CP-10'!AK23+'[1]CP-11'!AK15+'[1]CP-11'!AK26+'[1]CP-11'!AK30+'[1]CP-11'!AK33+'[1]CP-13'!AK22+'[1]CP-13'!AK23+'[1]CP-13'!AK24+[1]Jensen!AK21+[1]Jensen!AK22+[1]Jensen!AK26</f>
        <v>550814.49074671534</v>
      </c>
      <c r="AL49" s="1">
        <f>'[1]CP-9'!AL20+'[1]CP-10'!AL23+'[1]CP-11'!AL15+'[1]CP-11'!AL26+'[1]CP-11'!AL30+'[1]CP-11'!AL33+'[1]CP-13'!AL22+'[1]CP-13'!AL23+'[1]CP-13'!AL24+[1]Jensen!AL21+[1]Jensen!AL22+[1]Jensen!AL26</f>
        <v>431828.72608262289</v>
      </c>
      <c r="AM49" s="1">
        <f>'[1]CP-9'!AM20+'[1]CP-10'!AM23+'[1]CP-11'!AM15+'[1]CP-11'!AM26+'[1]CP-11'!AM30+'[1]CP-11'!AM33+'[1]CP-13'!AM22+'[1]CP-13'!AM23+'[1]CP-13'!AM24+[1]Jensen!AM21+[1]Jensen!AM22+[1]Jensen!AM26</f>
        <v>468364.69738987321</v>
      </c>
      <c r="AN49" s="1">
        <f>'[1]CP-9'!AN20+'[1]CP-10'!AN23+'[1]CP-11'!AN15+'[1]CP-11'!AN26+'[1]CP-11'!AN30+'[1]CP-11'!AN33+'[1]CP-13'!AN22+'[1]CP-13'!AN23+'[1]CP-13'!AN24+[1]Jensen!AN21+[1]Jensen!AN22+[1]Jensen!AN26</f>
        <v>393487.1252806501</v>
      </c>
      <c r="AO49" s="1">
        <f>'[1]CP-9'!AO20+'[1]CP-10'!AO23+'[1]CP-11'!AO15+'[1]CP-11'!AO26+'[1]CP-11'!AO30+'[1]CP-11'!AO33+'[1]CP-13'!AO22+'[1]CP-13'!AO23+'[1]CP-13'!AO24+[1]Jensen!AO21+[1]Jensen!AO22+[1]Jensen!AO26</f>
        <v>502838.38093786564</v>
      </c>
      <c r="AP49" s="1">
        <f>'[1]CP-9'!AP20+'[1]CP-10'!AP23+'[1]CP-11'!AP15+'[1]CP-11'!AP26+'[1]CP-11'!AP30+'[1]CP-11'!AP33+'[1]CP-13'!AP22+'[1]CP-13'!AP23+'[1]CP-13'!AP24+[1]Jensen!AP21+[1]Jensen!AP22+[1]Jensen!AP26</f>
        <v>490668.81164574984</v>
      </c>
      <c r="AQ49" s="1">
        <f>'[1]CP-9'!AQ20+'[1]CP-10'!AQ23+'[1]CP-11'!AQ15+'[1]CP-11'!AQ26+'[1]CP-11'!AQ30+'[1]CP-11'!AQ33+'[1]CP-13'!AQ22+'[1]CP-13'!AQ23+'[1]CP-13'!AQ24+[1]Jensen!AQ21+[1]Jensen!AQ22+[1]Jensen!AQ26</f>
        <v>506670.09799670719</v>
      </c>
      <c r="AR49" s="1">
        <f>'[1]CP-9'!AR20+'[1]CP-10'!AR23+'[1]CP-11'!AR15+'[1]CP-11'!AR26+'[1]CP-11'!AR30+'[1]CP-11'!AR33+'[1]CP-13'!AR22+'[1]CP-13'!AR23+'[1]CP-13'!AR24+[1]Jensen!AR21+[1]Jensen!AR22+[1]Jensen!AR26</f>
        <v>483049.23862422269</v>
      </c>
      <c r="AS49" s="1">
        <f>'[1]CP-9'!AS20+'[1]CP-10'!AS23+'[1]CP-11'!AS15+'[1]CP-11'!AS26+'[1]CP-11'!AS30+'[1]CP-11'!AS33+'[1]CP-13'!AS22+'[1]CP-13'!AS23+'[1]CP-13'!AS24+[1]Jensen!AS21+[1]Jensen!AS22+[1]Jensen!AS26</f>
        <v>430027.5751661291</v>
      </c>
      <c r="AT49" s="1">
        <f>'[1]CP-9'!AT20+'[1]CP-10'!AT23+'[1]CP-11'!AT15+'[1]CP-11'!AT26+'[1]CP-11'!AT30+'[1]CP-11'!AT33+'[1]CP-13'!AT22+'[1]CP-13'!AT23+'[1]CP-13'!AT24+[1]Jensen!AT21+[1]Jensen!AT22+[1]Jensen!AT26</f>
        <v>580160.46453336254</v>
      </c>
      <c r="AU49" s="1">
        <f>'[1]CP-9'!AU20+'[1]CP-10'!AU23+'[1]CP-11'!AU15+'[1]CP-11'!AU26+'[1]CP-11'!AU30+'[1]CP-11'!AU33+'[1]CP-13'!AU22+'[1]CP-13'!AU23+'[1]CP-13'!AU24+[1]Jensen!AU21+[1]Jensen!AU22+[1]Jensen!AU26</f>
        <v>470055.29721006926</v>
      </c>
      <c r="AV49" s="1">
        <f>'[1]CP-9'!AV20+'[1]CP-10'!AV23+'[1]CP-11'!AV15+'[1]CP-11'!AV26+'[1]CP-11'!AV30+'[1]CP-11'!AV33+'[1]CP-13'!AV22+'[1]CP-13'!AV23+'[1]CP-13'!AV24+[1]Jensen!AV21+[1]Jensen!AV22+[1]Jensen!AV26</f>
        <v>519036.14594397624</v>
      </c>
      <c r="AW49" s="1">
        <f>'[1]CP-9'!AW20+'[1]CP-10'!AW23+'[1]CP-11'!AW15+'[1]CP-11'!AW26+'[1]CP-11'!AW30+'[1]CP-11'!AW33+'[1]CP-13'!AW22+'[1]CP-13'!AW23+'[1]CP-13'!AW24+[1]Jensen!AW21+[1]Jensen!AW22+[1]Jensen!AW26</f>
        <v>433903.01185024687</v>
      </c>
      <c r="AX49" s="1">
        <f>'[1]CP-9'!AX20+'[1]CP-10'!AX23+'[1]CP-11'!AX15+'[1]CP-11'!AX26+'[1]CP-11'!AX30+'[1]CP-11'!AX33+'[1]CP-13'!AX22+'[1]CP-13'!AX23+'[1]CP-13'!AX24+[1]Jensen!AX21+[1]Jensen!AX22+[1]Jensen!AX26</f>
        <v>494766.13793414301</v>
      </c>
      <c r="AY49" s="1">
        <f>'[1]CP-9'!AY20+'[1]CP-10'!AY23+'[1]CP-11'!AY15+'[1]CP-11'!AY26+'[1]CP-11'!AY30+'[1]CP-11'!AY33+'[1]CP-13'!AY22+'[1]CP-13'!AY23+'[1]CP-13'!AY24+[1]Jensen!AY21+[1]Jensen!AY22+[1]Jensen!AY26</f>
        <v>546601.91870231507</v>
      </c>
      <c r="AZ49" s="1">
        <f>'[1]CP-9'!AZ20+'[1]CP-10'!AZ23+'[1]CP-11'!AZ15+'[1]CP-11'!AZ26+'[1]CP-11'!AZ30+'[1]CP-11'!AZ33+'[1]CP-13'!AZ22+'[1]CP-13'!AZ23+'[1]CP-13'!AZ24+[1]Jensen!AZ21+[1]Jensen!AZ22+[1]Jensen!AZ26</f>
        <v>515037.89132458385</v>
      </c>
      <c r="BA49" s="1">
        <f>'[1]CP-9'!BA20+'[1]CP-10'!BA23+'[1]CP-11'!BA15+'[1]CP-11'!BA26+'[1]CP-11'!BA30+'[1]CP-11'!BA33+'[1]CP-13'!BA22+'[1]CP-13'!BA23+'[1]CP-13'!BA24+[1]Jensen!BA21+[1]Jensen!BA22+[1]Jensen!BA26</f>
        <v>567501.66066632979</v>
      </c>
      <c r="BB49" s="1">
        <f>'[1]CP-9'!BB20+'[1]CP-10'!BB23+'[1]CP-11'!BB15+'[1]CP-11'!BB26+'[1]CP-11'!BB30+'[1]CP-11'!BB33+'[1]CP-13'!BB22+'[1]CP-13'!BB23+'[1]CP-13'!BB24+[1]Jensen!BB21+[1]Jensen!BB22+[1]Jensen!BB26</f>
        <v>624274.07378471468</v>
      </c>
      <c r="BC49" s="1">
        <f>'[1]CP-9'!BC20+'[1]CP-10'!BC23+'[1]CP-11'!BC15+'[1]CP-11'!BC26+'[1]CP-11'!BC30+'[1]CP-11'!BC33+'[1]CP-13'!BC22+'[1]CP-13'!BC23+'[1]CP-13'!BC24+[1]Jensen!BC21+[1]Jensen!BC22+[1]Jensen!BC26</f>
        <v>560288.40780367143</v>
      </c>
      <c r="BD49" s="1">
        <f>'[1]CP-9'!BD20+'[1]CP-10'!BD23+'[1]CP-11'!BD15+'[1]CP-11'!BD26+'[1]CP-11'!BD30+'[1]CP-11'!BD33+'[1]CP-13'!BD22+'[1]CP-13'!BD23+'[1]CP-13'!BD24+[1]Jensen!BD21+[1]Jensen!BD22+[1]Jensen!BD26</f>
        <v>645296.05724770739</v>
      </c>
      <c r="BE49" s="1">
        <f>'[1]CP-9'!BE20+'[1]CP-10'!BE23+'[1]CP-11'!BE15+'[1]CP-11'!BE26+'[1]CP-11'!BE30+'[1]CP-11'!BE33+'[1]CP-13'!BE22+'[1]CP-13'!BE23+'[1]CP-13'!BE24+[1]Jensen!BE21+[1]Jensen!BE22+[1]Jensen!BE26</f>
        <v>508505.33119974815</v>
      </c>
      <c r="BF49" s="1">
        <f>'[1]CP-9'!BF20+'[1]CP-10'!BF23+'[1]CP-11'!BF15+'[1]CP-11'!BF26+'[1]CP-11'!BF30+'[1]CP-11'!BF33+'[1]CP-13'!BF22+'[1]CP-13'!BF23+'[1]CP-13'!BF24+[1]Jensen!BF21+[1]Jensen!BF22+[1]Jensen!BF26</f>
        <v>576566.92939903669</v>
      </c>
      <c r="BG49" s="1">
        <f>'[1]CP-9'!BG20+'[1]CP-10'!BG23+'[1]CP-11'!BG15+'[1]CP-11'!BG26+'[1]CP-11'!BG30+'[1]CP-11'!BG33+'[1]CP-13'!BG22+'[1]CP-13'!BG23+'[1]CP-13'!BG24+[1]Jensen!BG21+[1]Jensen!BG22+[1]Jensen!BG26</f>
        <v>504040.52483069221</v>
      </c>
      <c r="BH49" s="1">
        <f>'[1]CP-9'!BH20+'[1]CP-10'!BH23+'[1]CP-11'!BH15+'[1]CP-11'!BH26+'[1]CP-11'!BH30+'[1]CP-11'!BH33+'[1]CP-13'!BH22+'[1]CP-13'!BH23+'[1]CP-13'!BH24+[1]Jensen!BH21+[1]Jensen!BH22+[1]Jensen!BH26</f>
        <v>606054.51245634106</v>
      </c>
      <c r="BI49" s="1">
        <f>'[1]CP-9'!BI20+'[1]CP-10'!BI23+'[1]CP-11'!BI15+'[1]CP-11'!BI26+'[1]CP-11'!BI30+'[1]CP-11'!BI33+'[1]CP-13'!BI22+'[1]CP-13'!BI23+'[1]CP-13'!BI24+[1]Jensen!BI21+[1]Jensen!BI22+[1]Jensen!BI26</f>
        <v>0</v>
      </c>
    </row>
    <row r="50" spans="1:61" x14ac:dyDescent="0.2">
      <c r="F50" s="5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</row>
    <row r="51" spans="1:61" x14ac:dyDescent="0.2">
      <c r="A51" s="62"/>
      <c r="B51" s="63"/>
      <c r="C51" s="63"/>
      <c r="D51" s="57"/>
      <c r="E51" s="57"/>
      <c r="F51" s="64" t="s">
        <v>21</v>
      </c>
      <c r="G51" s="5">
        <f t="shared" ref="G51:U51" si="56">G39+G43+G44+G48+G49</f>
        <v>2312361.5317000002</v>
      </c>
      <c r="H51" s="5">
        <f t="shared" si="56"/>
        <v>2294485</v>
      </c>
      <c r="I51" s="5">
        <f t="shared" si="56"/>
        <v>2133277</v>
      </c>
      <c r="J51" s="5">
        <f t="shared" si="56"/>
        <v>2415734</v>
      </c>
      <c r="K51" s="5">
        <f t="shared" si="56"/>
        <v>2106605</v>
      </c>
      <c r="L51" s="5">
        <f t="shared" si="56"/>
        <v>2077240</v>
      </c>
      <c r="M51" s="5">
        <f t="shared" si="56"/>
        <v>1606601</v>
      </c>
      <c r="N51" s="5">
        <f t="shared" si="56"/>
        <v>2234387</v>
      </c>
      <c r="O51" s="5">
        <f t="shared" si="56"/>
        <v>2310179</v>
      </c>
      <c r="P51" s="5">
        <f t="shared" si="56"/>
        <v>2310383</v>
      </c>
      <c r="Q51" s="5">
        <f t="shared" si="56"/>
        <v>2257850.932</v>
      </c>
      <c r="R51" s="5">
        <f t="shared" si="56"/>
        <v>2247546.2829999998</v>
      </c>
      <c r="S51" s="5">
        <f t="shared" si="56"/>
        <v>2294320.4759999998</v>
      </c>
      <c r="T51" s="5">
        <f t="shared" si="56"/>
        <v>2200974.4560000002</v>
      </c>
      <c r="U51" s="5">
        <f t="shared" si="56"/>
        <v>2386486.3340000003</v>
      </c>
      <c r="V51" s="5">
        <f>V39+V43+V44+V48+V49</f>
        <v>2350416.2747132564</v>
      </c>
      <c r="W51" s="5">
        <f t="shared" ref="W51:AE51" si="57">W39+W43+W44+W48+W49</f>
        <v>2508830.965637973</v>
      </c>
      <c r="X51" s="5">
        <f t="shared" si="57"/>
        <v>2769087.5852741334</v>
      </c>
      <c r="Y51" s="5">
        <f t="shared" si="57"/>
        <v>2785211.3719647839</v>
      </c>
      <c r="Z51" s="5">
        <f t="shared" si="57"/>
        <v>2670569.3272717101</v>
      </c>
      <c r="AA51" s="5">
        <f t="shared" si="57"/>
        <v>2387097.4196993001</v>
      </c>
      <c r="AB51" s="5">
        <f t="shared" si="57"/>
        <v>2100717.3635521363</v>
      </c>
      <c r="AC51" s="5">
        <f t="shared" si="57"/>
        <v>2140080.9682231187</v>
      </c>
      <c r="AD51" s="5">
        <f t="shared" si="57"/>
        <v>2559284.0484973243</v>
      </c>
      <c r="AE51" s="5">
        <f t="shared" si="57"/>
        <v>2144383.7185298596</v>
      </c>
      <c r="AF51" s="5">
        <f>AF39+AF43+AF44+AF48+AF49</f>
        <v>2596017.6421297658</v>
      </c>
      <c r="AG51" s="5">
        <f>AG39+AG43+AG44+AG48+AG49</f>
        <v>2014297.6608004277</v>
      </c>
      <c r="AH51" s="5">
        <f>AH39+AH43+AH44+AH48+AH49</f>
        <v>2312257.8703623656</v>
      </c>
      <c r="AI51" s="5">
        <f>AI39+AI43+AI44+AI48+AI49</f>
        <v>2568372.8225252614</v>
      </c>
      <c r="AJ51" s="5">
        <f>AJ39+AJ43+AJ44+AJ48+AJ49</f>
        <v>2781142.1213572836</v>
      </c>
      <c r="AK51" s="5">
        <f t="shared" ref="AK51:AY51" si="58">AK39+AK43+AK44+AK48+AK49</f>
        <v>2874273.6003821073</v>
      </c>
      <c r="AL51" s="5">
        <f t="shared" si="58"/>
        <v>2294636.2096285135</v>
      </c>
      <c r="AM51" s="5">
        <f t="shared" si="58"/>
        <v>2598249.1875202297</v>
      </c>
      <c r="AN51" s="5">
        <f t="shared" si="58"/>
        <v>2335762.4530339646</v>
      </c>
      <c r="AO51" s="5">
        <f t="shared" si="58"/>
        <v>2614158.510836184</v>
      </c>
      <c r="AP51" s="5">
        <f t="shared" si="58"/>
        <v>2396315.9894010308</v>
      </c>
      <c r="AQ51" s="5">
        <f t="shared" si="58"/>
        <v>2735239.33049013</v>
      </c>
      <c r="AR51" s="5">
        <f t="shared" si="58"/>
        <v>2526524.3847517632</v>
      </c>
      <c r="AS51" s="5">
        <f t="shared" si="58"/>
        <v>2611318.3037416353</v>
      </c>
      <c r="AT51" s="5">
        <f t="shared" si="58"/>
        <v>2662605.69772436</v>
      </c>
      <c r="AU51" s="5">
        <f t="shared" si="58"/>
        <v>2522282.8501956873</v>
      </c>
      <c r="AV51" s="5">
        <f t="shared" si="58"/>
        <v>2863323.6631239047</v>
      </c>
      <c r="AW51" s="5">
        <f t="shared" si="58"/>
        <v>1993456.462075976</v>
      </c>
      <c r="AX51" s="5">
        <f t="shared" si="58"/>
        <v>2433315.8461690885</v>
      </c>
      <c r="AY51" s="5">
        <f t="shared" si="58"/>
        <v>2516850.7844775678</v>
      </c>
      <c r="AZ51" s="5">
        <f>AZ39+AZ43+AZ44+AZ48+AZ49</f>
        <v>2672723.2620914425</v>
      </c>
      <c r="BA51" s="5">
        <f>BA39+BA43+BA44+BA48+BA49</f>
        <v>2913021.7886567255</v>
      </c>
      <c r="BB51" s="5">
        <f>BB39+BB43+BB44+BB48+BB49</f>
        <v>2903370.1048722686</v>
      </c>
      <c r="BC51" s="5">
        <f>BC39+BC43+BC44+BC48+BC49</f>
        <v>2843999.5857034479</v>
      </c>
      <c r="BD51" s="5">
        <f>BD39+BD43+BD44+BD48+BD49</f>
        <v>3246069.9379162304</v>
      </c>
      <c r="BE51" s="5">
        <f t="shared" ref="BE51:BI51" si="59">BE39+BE43+BE44+BE48+BE49</f>
        <v>2420786.8007277567</v>
      </c>
      <c r="BF51" s="5">
        <f t="shared" si="59"/>
        <v>2615308.7484690589</v>
      </c>
      <c r="BG51" s="5">
        <f t="shared" si="59"/>
        <v>3155603.4361072909</v>
      </c>
      <c r="BH51" s="5">
        <f t="shared" si="59"/>
        <v>2828336.0866452805</v>
      </c>
      <c r="BI51" s="5">
        <f t="shared" si="59"/>
        <v>0</v>
      </c>
    </row>
    <row r="52" spans="1:61" ht="13.5" thickBot="1" x14ac:dyDescent="0.25">
      <c r="A52" s="62"/>
      <c r="B52" s="63"/>
      <c r="C52" s="63"/>
      <c r="D52" s="57"/>
      <c r="E52" s="57"/>
      <c r="F52" s="64"/>
      <c r="G52" s="5" t="s">
        <v>22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</row>
    <row r="53" spans="1:61" ht="14.25" thickTop="1" thickBot="1" x14ac:dyDescent="0.25">
      <c r="A53" s="76" t="s">
        <v>23</v>
      </c>
      <c r="B53" s="77"/>
      <c r="C53" s="77"/>
      <c r="D53" s="78"/>
      <c r="E53" s="78"/>
      <c r="F53" s="78" t="s">
        <v>19</v>
      </c>
      <c r="G53" s="8">
        <f>'[1]CP-1'!G37+'[1]CP-2'!G40+[1]Stateline!G24+'[1]CP-3'!G22+'[1]CP-4'!G39+'[1]CP-5'!G29+'[1]CP-6'!G53+'[1]CP-7'!G47+'[1]CP-8'!G29+'[1]CP-9'!G28+'[1]CP-10'!G31+'[1]CP-11'!G54+'[1]CP-12'!G32+'[1]CP-13'!G37+[1]Jensen!G55+'[1]CP-14'!G32+'[1]CP-15'!G40+[1]Ouray!G45+'[1]CP-16'!G45+'[1]CP-17'!G23+'[1]Grn-Colo-Confl'!G33+'[1]CP-18'!G40+'[1]CP-19'!G101+'[1]Colo-SanJuan-Confl'!G47+'[1]CP-20'!G22+'[1]CP-21'!G24</f>
        <v>15899.673852470461</v>
      </c>
      <c r="H53" s="8">
        <f>'[1]CP-1'!H37+'[1]CP-2'!H40+[1]Stateline!H24+'[1]CP-3'!H22+'[1]CP-4'!H39+'[1]CP-5'!H29+'[1]CP-6'!H53+'[1]CP-7'!H47+'[1]CP-8'!H29+'[1]CP-9'!H28+'[1]CP-10'!H31+'[1]CP-11'!H54+'[1]CP-12'!H32+'[1]CP-13'!H37+[1]Jensen!H55+'[1]CP-14'!H32+'[1]CP-15'!H40+[1]Ouray!H45+'[1]CP-16'!H45+'[1]CP-17'!H23+'[1]Grn-Colo-Confl'!H33+'[1]CP-18'!H40+'[1]CP-19'!H101+'[1]Colo-SanJuan-Confl'!H47+'[1]CP-20'!H22+'[1]CP-21'!H24</f>
        <v>16019.897083868247</v>
      </c>
      <c r="I53" s="8">
        <f>'[1]CP-1'!I37+'[1]CP-2'!I40+[1]Stateline!I24+'[1]CP-3'!I22+'[1]CP-4'!I39+'[1]CP-5'!I29+'[1]CP-6'!I53+'[1]CP-7'!I47+'[1]CP-8'!I29+'[1]CP-9'!I28+'[1]CP-10'!I31+'[1]CP-11'!I54+'[1]CP-12'!I32+'[1]CP-13'!I37+[1]Jensen!I55+'[1]CP-14'!I32+'[1]CP-15'!I40+[1]Ouray!I45+'[1]CP-16'!I45+'[1]CP-17'!I23+'[1]Grn-Colo-Confl'!I33+'[1]CP-18'!I40+'[1]CP-19'!I101+'[1]Colo-SanJuan-Confl'!I47+'[1]CP-20'!I22+'[1]CP-21'!I24</f>
        <v>15155.395182770122</v>
      </c>
      <c r="J53" s="8">
        <f>'[1]CP-1'!J37+'[1]CP-2'!J40+[1]Stateline!J24+'[1]CP-3'!J22+'[1]CP-4'!J39+'[1]CP-5'!J29+'[1]CP-6'!J53+'[1]CP-7'!J47+'[1]CP-8'!J29+'[1]CP-9'!J28+'[1]CP-10'!J31+'[1]CP-11'!J54+'[1]CP-12'!J32+'[1]CP-13'!J37+[1]Jensen!J55+'[1]CP-14'!J32+'[1]CP-15'!J40+[1]Ouray!J45+'[1]CP-16'!J45+'[1]CP-17'!J23+'[1]Grn-Colo-Confl'!J33+'[1]CP-18'!J40+'[1]CP-19'!J101+'[1]Colo-SanJuan-Confl'!J47+'[1]CP-20'!J22+'[1]CP-21'!J24</f>
        <v>17003.968297374773</v>
      </c>
      <c r="K53" s="8">
        <f>'[1]CP-1'!K37+'[1]CP-2'!K40+[1]Stateline!K24+'[1]CP-3'!K22+'[1]CP-4'!K39+'[1]CP-5'!K29+'[1]CP-6'!K53+'[1]CP-7'!K47+'[1]CP-8'!K29+'[1]CP-9'!K28+'[1]CP-10'!K31+'[1]CP-11'!K54+'[1]CP-12'!K32+'[1]CP-13'!K37+[1]Jensen!K55+'[1]CP-14'!K32+'[1]CP-15'!K40+[1]Ouray!K45+'[1]CP-16'!K45+'[1]CP-17'!K23+'[1]Grn-Colo-Confl'!K33+'[1]CP-18'!K40+'[1]CP-19'!K101+'[1]Colo-SanJuan-Confl'!K47+'[1]CP-20'!K22+'[1]CP-21'!K24</f>
        <v>14759.188344553262</v>
      </c>
      <c r="L53" s="8">
        <f>'[1]CP-1'!L37+'[1]CP-2'!L40+[1]Stateline!L24+'[1]CP-3'!L22+'[1]CP-4'!L39+'[1]CP-5'!L29+'[1]CP-6'!L53+'[1]CP-7'!L47+'[1]CP-8'!L29+'[1]CP-9'!L28+'[1]CP-10'!L31+'[1]CP-11'!L54+'[1]CP-12'!L32+'[1]CP-13'!L37+[1]Jensen!L55+'[1]CP-14'!L32+'[1]CP-15'!L40+[1]Ouray!L45+'[1]CP-16'!L45+'[1]CP-17'!L23+'[1]Grn-Colo-Confl'!L33+'[1]CP-18'!L40+'[1]CP-19'!L101+'[1]Colo-SanJuan-Confl'!L47+'[1]CP-20'!L22+'[1]CP-21'!L24</f>
        <v>13700.000000000004</v>
      </c>
      <c r="M53" s="8">
        <f>'[1]CP-1'!M37+'[1]CP-2'!M40+[1]Stateline!M24+'[1]CP-3'!M22+'[1]CP-4'!M39+'[1]CP-5'!M29+'[1]CP-6'!M53+'[1]CP-7'!M47+'[1]CP-8'!M29+'[1]CP-9'!M28+'[1]CP-10'!M31+'[1]CP-11'!M54+'[1]CP-12'!M32+'[1]CP-13'!M37+[1]Jensen!M55+'[1]CP-14'!M32+'[1]CP-15'!M40+[1]Ouray!M45+'[1]CP-16'!M45+'[1]CP-17'!M23+'[1]Grn-Colo-Confl'!M33+'[1]CP-18'!M40+'[1]CP-19'!M101+'[1]Colo-SanJuan-Confl'!M47+'[1]CP-20'!M22+'[1]CP-21'!M24</f>
        <v>12700</v>
      </c>
      <c r="N53" s="8">
        <f>'[1]CP-1'!N37+'[1]CP-2'!N40+[1]Stateline!N24+'[1]CP-3'!N22+'[1]CP-4'!N39+'[1]CP-5'!N29+'[1]CP-6'!N53+'[1]CP-7'!N47+'[1]CP-8'!N29+'[1]CP-9'!N28+'[1]CP-10'!N31+'[1]CP-11'!N54+'[1]CP-12'!N32+'[1]CP-13'!N37+[1]Jensen!N55+'[1]CP-14'!N32+'[1]CP-15'!N40+[1]Ouray!N45+'[1]CP-16'!N45+'[1]CP-17'!N23+'[1]Grn-Colo-Confl'!N33+'[1]CP-18'!N40+'[1]CP-19'!N101+'[1]Colo-SanJuan-Confl'!N47+'[1]CP-20'!N22+'[1]CP-21'!N24</f>
        <v>11599.999999999998</v>
      </c>
      <c r="O53" s="8">
        <f>'[1]CP-1'!O37+'[1]CP-2'!O40+[1]Stateline!O24+'[1]CP-3'!O22+'[1]CP-4'!O39+'[1]CP-5'!O29+'[1]CP-6'!O53+'[1]CP-7'!O47+'[1]CP-8'!O29+'[1]CP-9'!O28+'[1]CP-10'!O31+'[1]CP-11'!O54+'[1]CP-12'!O32+'[1]CP-13'!O37+[1]Jensen!O55+'[1]CP-14'!O32+'[1]CP-15'!O40+[1]Ouray!O45+'[1]CP-16'!O45+'[1]CP-17'!O23+'[1]Grn-Colo-Confl'!O33+'[1]CP-18'!O40+'[1]CP-19'!O101+'[1]Colo-SanJuan-Confl'!O47+'[1]CP-20'!O22+'[1]CP-21'!O24</f>
        <v>12200.000000000004</v>
      </c>
      <c r="P53" s="8">
        <f>'[1]CP-1'!P37+'[1]CP-2'!P40+[1]Stateline!P24+'[1]CP-3'!P22+'[1]CP-4'!P39+'[1]CP-5'!P29+'[1]CP-6'!P53+'[1]CP-7'!P47+'[1]CP-8'!P29+'[1]CP-9'!P28+'[1]CP-10'!P31+'[1]CP-11'!P54+'[1]CP-12'!P32+'[1]CP-13'!P37+[1]Jensen!P55+'[1]CP-14'!P32+'[1]CP-15'!P40+[1]Ouray!P45+'[1]CP-16'!P45+'[1]CP-17'!P23+'[1]Grn-Colo-Confl'!P33+'[1]CP-18'!P40+'[1]CP-19'!P101+'[1]Colo-SanJuan-Confl'!P47+'[1]CP-20'!P22+'[1]CP-21'!P24</f>
        <v>12000</v>
      </c>
      <c r="Q53" s="8">
        <f>'[1]CP-1'!Q37+'[1]CP-2'!Q40+[1]Stateline!Q24+'[1]CP-3'!Q22+'[1]CP-4'!Q39+'[1]CP-5'!Q29+'[1]CP-6'!Q53+'[1]CP-7'!Q47+'[1]CP-8'!Q29+'[1]CP-9'!Q28+'[1]CP-10'!Q31+'[1]CP-11'!Q54+'[1]CP-12'!Q32+'[1]CP-13'!Q37+[1]Jensen!Q55+'[1]CP-14'!Q32+'[1]CP-15'!Q40+[1]Ouray!Q45+'[1]CP-16'!Q45+'[1]CP-17'!Q23+'[1]Grn-Colo-Confl'!Q33+'[1]CP-18'!Q40+'[1]CP-19'!Q101+'[1]Colo-SanJuan-Confl'!Q47+'[1]CP-20'!Q22+'[1]CP-21'!Q24</f>
        <v>17016.434651728014</v>
      </c>
      <c r="R53" s="8">
        <f>'[1]CP-1'!R37+'[1]CP-2'!R40+[1]Stateline!R24+'[1]CP-3'!R22+'[1]CP-4'!R39+'[1]CP-5'!R29+'[1]CP-6'!R53+'[1]CP-7'!R47+'[1]CP-8'!R29+'[1]CP-9'!R28+'[1]CP-10'!R31+'[1]CP-11'!R54+'[1]CP-12'!R32+'[1]CP-13'!R37+[1]Jensen!R55+'[1]CP-14'!R32+'[1]CP-15'!R40+[1]Ouray!R45+'[1]CP-16'!R45+'[1]CP-17'!R23+'[1]Grn-Colo-Confl'!R33+'[1]CP-18'!R40+'[1]CP-19'!R101+'[1]Colo-SanJuan-Confl'!R47+'[1]CP-20'!R22+'[1]CP-21'!R24</f>
        <v>16844.548360746685</v>
      </c>
      <c r="S53" s="8">
        <f>'[1]CP-1'!S37+'[1]CP-2'!S40+[1]Stateline!S24+'[1]CP-3'!S22+'[1]CP-4'!S39+'[1]CP-5'!S29+'[1]CP-6'!S53+'[1]CP-7'!S47+'[1]CP-8'!S29+'[1]CP-9'!S28+'[1]CP-10'!S31+'[1]CP-11'!S54+'[1]CP-12'!S32+'[1]CP-13'!S37+[1]Jensen!S55+'[1]CP-14'!S32+'[1]CP-15'!S40+[1]Ouray!S45+'[1]CP-16'!S45+'[1]CP-17'!S23+'[1]Grn-Colo-Confl'!S33+'[1]CP-18'!S40+'[1]CP-19'!S101+'[1]Colo-SanJuan-Confl'!S47+'[1]CP-20'!S22+'[1]CP-21'!S24</f>
        <v>16814.548360746681</v>
      </c>
      <c r="T53" s="8">
        <f>'[1]CP-1'!T37+'[1]CP-2'!T40+[1]Stateline!T24+'[1]CP-3'!T22+'[1]CP-4'!T39+'[1]CP-5'!T29+'[1]CP-6'!T53+'[1]CP-7'!T47+'[1]CP-8'!T29+'[1]CP-9'!T28+'[1]CP-10'!T31+'[1]CP-11'!T54+'[1]CP-12'!T32+'[1]CP-13'!T37+[1]Jensen!T55+'[1]CP-14'!T32+'[1]CP-15'!T40+[1]Ouray!T45+'[1]CP-16'!T45+'[1]CP-17'!T23+'[1]Grn-Colo-Confl'!T33+'[1]CP-18'!T40+'[1]CP-19'!T101+'[1]Colo-SanJuan-Confl'!T47+'[1]CP-20'!T22+'[1]CP-21'!T24</f>
        <v>16524.548360746685</v>
      </c>
      <c r="U53" s="8">
        <f>'[1]CP-1'!U37+'[1]CP-2'!U40+[1]Stateline!U24+'[1]CP-3'!U22+'[1]CP-4'!U39+'[1]CP-5'!U29+'[1]CP-6'!U53+'[1]CP-7'!U47+'[1]CP-8'!U29+'[1]CP-9'!U28+'[1]CP-10'!U31+'[1]CP-11'!U54+'[1]CP-12'!U32+'[1]CP-13'!U37+[1]Jensen!U55+'[1]CP-14'!U32+'[1]CP-15'!U40+[1]Ouray!U45+'[1]CP-16'!U45+'[1]CP-17'!U23+'[1]Grn-Colo-Confl'!U33+'[1]CP-18'!U40+'[1]CP-19'!U101+'[1]Colo-SanJuan-Confl'!U47+'[1]CP-20'!U22+'[1]CP-21'!U24</f>
        <v>15774.548360746681</v>
      </c>
      <c r="V53" s="8">
        <f>'[1]CP-1'!V37+'[1]CP-2'!V40+[1]Stateline!V24+'[1]CP-3'!V22+'[1]CP-4'!V39+'[1]CP-5'!V29+'[1]CP-6'!V53+'[1]CP-7'!V47+'[1]CP-8'!V29+'[1]CP-9'!V28+'[1]CP-10'!V31+'[1]CP-11'!V54+'[1]CP-12'!V32+'[1]CP-13'!V37+[1]Jensen!V55+'[1]CP-14'!V32+'[1]CP-15'!V40+[1]Ouray!V45+'[1]CP-16'!V45+'[1]CP-17'!V23+'[1]Grn-Colo-Confl'!V33+'[1]CP-18'!V40+'[1]CP-19'!V101+'[1]Colo-SanJuan-Confl'!V47+'[1]CP-20'!V22+'[1]CP-21'!V24</f>
        <v>13857.200000000004</v>
      </c>
      <c r="W53" s="8">
        <f>'[1]CP-1'!W37+'[1]CP-2'!W40+[1]Stateline!W24+'[1]CP-3'!W22+'[1]CP-4'!W39+'[1]CP-5'!W29+'[1]CP-6'!W53+'[1]CP-7'!W47+'[1]CP-8'!W29+'[1]CP-9'!W28+'[1]CP-10'!W31+'[1]CP-11'!W54+'[1]CP-12'!W32+'[1]CP-13'!W37+[1]Jensen!W55+'[1]CP-14'!W32+'[1]CP-15'!W40+[1]Ouray!W45+'[1]CP-16'!W45+'[1]CP-17'!W23+'[1]Grn-Colo-Confl'!W33+'[1]CP-18'!W40+'[1]CP-19'!W101+'[1]Colo-SanJuan-Confl'!W47+'[1]CP-20'!W22+'[1]CP-21'!W24</f>
        <v>13474.200000000004</v>
      </c>
      <c r="X53" s="8">
        <f>'[1]CP-1'!X37+'[1]CP-2'!X40+[1]Stateline!X24+'[1]CP-3'!X22+'[1]CP-4'!X39+'[1]CP-5'!X29+'[1]CP-6'!X53+'[1]CP-7'!X47+'[1]CP-8'!X29+'[1]CP-9'!X28+'[1]CP-10'!X31+'[1]CP-11'!X54+'[1]CP-12'!X32+'[1]CP-13'!X37+[1]Jensen!X55+'[1]CP-14'!X32+'[1]CP-15'!X40+[1]Ouray!X45+'[1]CP-16'!X45+'[1]CP-17'!X23+'[1]Grn-Colo-Confl'!X33+'[1]CP-18'!X40+'[1]CP-19'!X101+'[1]Colo-SanJuan-Confl'!X47+'[1]CP-20'!X22+'[1]CP-21'!X24</f>
        <v>13599.2</v>
      </c>
      <c r="Y53" s="8">
        <f>'[1]CP-1'!Y37+'[1]CP-2'!Y40+[1]Stateline!Y24+'[1]CP-3'!Y22+'[1]CP-4'!Y39+'[1]CP-5'!Y29+'[1]CP-6'!Y53+'[1]CP-7'!Y47+'[1]CP-8'!Y29+'[1]CP-9'!Y28+'[1]CP-10'!Y31+'[1]CP-11'!Y54+'[1]CP-12'!Y32+'[1]CP-13'!Y37+[1]Jensen!Y55+'[1]CP-14'!Y32+'[1]CP-15'!Y40+[1]Ouray!Y45+'[1]CP-16'!Y45+'[1]CP-17'!Y23+'[1]Grn-Colo-Confl'!Y33+'[1]CP-18'!Y40+'[1]CP-19'!Y101+'[1]Colo-SanJuan-Confl'!Y47+'[1]CP-20'!Y22+'[1]CP-21'!Y24</f>
        <v>13881.4</v>
      </c>
      <c r="Z53" s="8">
        <f>'[1]CP-1'!Z37+'[1]CP-2'!Z40+[1]Stateline!Z24+'[1]CP-3'!Z22+'[1]CP-4'!Z39+'[1]CP-5'!Z29+'[1]CP-6'!Z53+'[1]CP-7'!Z47+'[1]CP-8'!Z29+'[1]CP-9'!Z28+'[1]CP-10'!Z31+'[1]CP-11'!Z54+'[1]CP-12'!Z32+'[1]CP-13'!Z37+[1]Jensen!Z55+'[1]CP-14'!Z32+'[1]CP-15'!Z40+[1]Ouray!Z45+'[1]CP-16'!Z45+'[1]CP-17'!Z23+'[1]Grn-Colo-Confl'!Z33+'[1]CP-18'!Z40+'[1]CP-19'!Z101+'[1]Colo-SanJuan-Confl'!Z47+'[1]CP-20'!Z22+'[1]CP-21'!Z24</f>
        <v>13387.000000000007</v>
      </c>
      <c r="AA53" s="8">
        <f>'[1]CP-1'!AA37+'[1]CP-2'!AA40+[1]Stateline!AA24+'[1]CP-3'!AA22+'[1]CP-4'!AA39+'[1]CP-5'!AA29+'[1]CP-6'!AA53+'[1]CP-7'!AA47+'[1]CP-8'!AA29+'[1]CP-9'!AA28+'[1]CP-10'!AA31+'[1]CP-11'!AA54+'[1]CP-12'!AA32+'[1]CP-13'!AA37+[1]Jensen!AA55+'[1]CP-14'!AA32+'[1]CP-15'!AA40+[1]Ouray!AA45+'[1]CP-16'!AA45+'[1]CP-17'!AA23+'[1]Grn-Colo-Confl'!AA33+'[1]CP-18'!AA40+'[1]CP-19'!AA101+'[1]Colo-SanJuan-Confl'!AA47+'[1]CP-20'!AA22+'[1]CP-21'!AA24</f>
        <v>13126.6</v>
      </c>
      <c r="AB53" s="8">
        <f>'[1]CP-1'!AB37+'[1]CP-2'!AB40+[1]Stateline!AB24+'[1]CP-3'!AB22+'[1]CP-4'!AB39+'[1]CP-5'!AB29+'[1]CP-6'!AB53+'[1]CP-7'!AB47+'[1]CP-8'!AB29+'[1]CP-9'!AB28+'[1]CP-10'!AB31+'[1]CP-11'!AB54+'[1]CP-12'!AB32+'[1]CP-13'!AB37+[1]Jensen!AB55+'[1]CP-14'!AB32+'[1]CP-15'!AB40+[1]Ouray!AB45+'[1]CP-16'!AB45+'[1]CP-17'!AB23+'[1]Grn-Colo-Confl'!AB33+'[1]CP-18'!AB40+'[1]CP-19'!AB101+'[1]Colo-SanJuan-Confl'!AB47+'[1]CP-20'!AB22+'[1]CP-21'!AB24</f>
        <v>13041.6</v>
      </c>
      <c r="AC53" s="8">
        <f>'[1]CP-1'!AC37+'[1]CP-2'!AC40+[1]Stateline!AC24+'[1]CP-3'!AC22+'[1]CP-4'!AC39+'[1]CP-5'!AC29+'[1]CP-6'!AC53+'[1]CP-7'!AC47+'[1]CP-8'!AC29+'[1]CP-9'!AC28+'[1]CP-10'!AC31+'[1]CP-11'!AC54+'[1]CP-12'!AC32+'[1]CP-13'!AC37+[1]Jensen!AC55+'[1]CP-14'!AC32+'[1]CP-15'!AC40+[1]Ouray!AC45+'[1]CP-16'!AC45+'[1]CP-17'!AC23+'[1]Grn-Colo-Confl'!AC33+'[1]CP-18'!AC40+'[1]CP-19'!AC101+'[1]Colo-SanJuan-Confl'!AC47+'[1]CP-20'!AC22+'[1]CP-21'!AC24</f>
        <v>13476.7</v>
      </c>
      <c r="AD53" s="8">
        <f>'[1]CP-1'!AD37+'[1]CP-2'!AD40+[1]Stateline!AD24+'[1]CP-3'!AD22+'[1]CP-4'!AD39+'[1]CP-5'!AD29+'[1]CP-6'!AD53+'[1]CP-7'!AD47+'[1]CP-8'!AD29+'[1]CP-9'!AD28+'[1]CP-10'!AD31+'[1]CP-11'!AD54+'[1]CP-12'!AD32+'[1]CP-13'!AD37+[1]Jensen!AD55+'[1]CP-14'!AD32+'[1]CP-15'!AD40+[1]Ouray!AD45+'[1]CP-16'!AD45+'[1]CP-17'!AD23+'[1]Grn-Colo-Confl'!AD33+'[1]CP-18'!AD40+'[1]CP-19'!AD101+'[1]Colo-SanJuan-Confl'!AD47+'[1]CP-20'!AD22+'[1]CP-21'!AD24</f>
        <v>13877.200000000003</v>
      </c>
      <c r="AE53" s="8">
        <f>'[1]CP-1'!AE37+'[1]CP-2'!AE40+[1]Stateline!AE24+'[1]CP-3'!AE22+'[1]CP-4'!AE39+'[1]CP-5'!AE29+'[1]CP-6'!AE53+'[1]CP-7'!AE47+'[1]CP-8'!AE29+'[1]CP-9'!AE28+'[1]CP-10'!AE31+'[1]CP-11'!AE54+'[1]CP-12'!AE32+'[1]CP-13'!AE37+[1]Jensen!AE55+'[1]CP-14'!AE32+'[1]CP-15'!AE40+[1]Ouray!AE45+'[1]CP-16'!AE45+'[1]CP-17'!AE23+'[1]Grn-Colo-Confl'!AE33+'[1]CP-18'!AE40+'[1]CP-19'!AE101+'[1]Colo-SanJuan-Confl'!AE47+'[1]CP-20'!AE22+'[1]CP-21'!AE24</f>
        <v>15269.100000000002</v>
      </c>
      <c r="AF53" s="8">
        <f>'[1]CP-1'!AF37+'[1]CP-2'!AF40+[1]Stateline!AF24+'[1]CP-3'!AF22+'[1]CP-4'!AF39+'[1]CP-5'!AF29+'[1]CP-6'!AF53+'[1]CP-7'!AF47+'[1]CP-8'!AF29+'[1]CP-9'!AF28+'[1]CP-10'!AF31+'[1]CP-11'!AF54+'[1]CP-12'!AF32+'[1]CP-13'!AF37+[1]Jensen!AF55+'[1]CP-14'!AF32+'[1]CP-15'!AF40+[1]Ouray!AF45+'[1]CP-16'!AF45+'[1]CP-17'!AF23+'[1]Grn-Colo-Confl'!AF33+'[1]CP-18'!AF40+'[1]CP-19'!AF101+'[1]Colo-SanJuan-Confl'!AF47+'[1]CP-20'!AF22+'[1]CP-21'!AF24</f>
        <v>12692.296163394276</v>
      </c>
      <c r="AG53" s="8">
        <f>'[1]CP-1'!AG37+'[1]CP-2'!AG40+[1]Stateline!AG24+'[1]CP-3'!AG22+'[1]CP-4'!AG39+'[1]CP-5'!AG29+'[1]CP-6'!AG53+'[1]CP-7'!AG47+'[1]CP-8'!AG29+'[1]CP-9'!AG28+'[1]CP-10'!AG31+'[1]CP-11'!AG54+'[1]CP-12'!AG32+'[1]CP-13'!AG37+[1]Jensen!AG55+'[1]CP-14'!AG32+'[1]CP-15'!AG40+[1]Ouray!AG45+'[1]CP-16'!AG45+'[1]CP-17'!AG23+'[1]Grn-Colo-Confl'!AG33+'[1]CP-18'!AG40+'[1]CP-19'!AG101+'[1]Colo-SanJuan-Confl'!AG47+'[1]CP-20'!AG22+'[1]CP-21'!AG24</f>
        <v>12897.589618597305</v>
      </c>
      <c r="AH53" s="8">
        <f>'[1]CP-1'!AH37+'[1]CP-2'!AH40+[1]Stateline!AH24+'[1]CP-3'!AH22+'[1]CP-4'!AH39+'[1]CP-5'!AH29+'[1]CP-6'!AH53+'[1]CP-7'!AH47+'[1]CP-8'!AH29+'[1]CP-9'!AH28+'[1]CP-10'!AH31+'[1]CP-11'!AH54+'[1]CP-12'!AH32+'[1]CP-13'!AH37+[1]Jensen!AH55+'[1]CP-14'!AH32+'[1]CP-15'!AH40+[1]Ouray!AH45+'[1]CP-16'!AH45+'[1]CP-17'!AH23+'[1]Grn-Colo-Confl'!AH33+'[1]CP-18'!AH40+'[1]CP-19'!AH101+'[1]Colo-SanJuan-Confl'!AH47+'[1]CP-20'!AH22+'[1]CP-21'!AH24</f>
        <v>12326.480575985775</v>
      </c>
      <c r="AI53" s="8">
        <f>'[1]CP-1'!AI37+'[1]CP-2'!AI40+[1]Stateline!AI24+'[1]CP-3'!AI22+'[1]CP-4'!AI39+'[1]CP-5'!AI29+'[1]CP-6'!AI53+'[1]CP-7'!AI47+'[1]CP-8'!AI29+'[1]CP-9'!AI28+'[1]CP-10'!AI31+'[1]CP-11'!AI54+'[1]CP-12'!AI32+'[1]CP-13'!AI37+[1]Jensen!AI55+'[1]CP-14'!AI32+'[1]CP-15'!AI40+[1]Ouray!AI45+'[1]CP-16'!AI45+'[1]CP-17'!AI23+'[1]Grn-Colo-Confl'!AI33+'[1]CP-18'!AI40+'[1]CP-19'!AI101+'[1]Colo-SanJuan-Confl'!AI47+'[1]CP-20'!AI22+'[1]CP-21'!AI24</f>
        <v>11882.626351158655</v>
      </c>
      <c r="AJ53" s="8">
        <f>'[1]CP-1'!AJ37+'[1]CP-2'!AJ40+[1]Stateline!AJ24+'[1]CP-3'!AJ22+'[1]CP-4'!AJ39+'[1]CP-5'!AJ29+'[1]CP-6'!AJ53+'[1]CP-7'!AJ47+'[1]CP-8'!AJ29+'[1]CP-9'!AJ28+'[1]CP-10'!AJ31+'[1]CP-11'!AJ54+'[1]CP-12'!AJ32+'[1]CP-13'!AJ37+[1]Jensen!AJ55+'[1]CP-14'!AJ32+'[1]CP-15'!AJ40+[1]Ouray!AJ45+'[1]CP-16'!AJ45+'[1]CP-17'!AJ23+'[1]Grn-Colo-Confl'!AJ33+'[1]CP-18'!AJ40+'[1]CP-19'!AJ101+'[1]Colo-SanJuan-Confl'!AJ47+'[1]CP-20'!AJ22+'[1]CP-21'!AJ24</f>
        <v>11433.577182829935</v>
      </c>
      <c r="AK53" s="8">
        <f>'[1]CP-1'!AK37+'[1]CP-2'!AK40+[1]Stateline!AK24+'[1]CP-3'!AK22+'[1]CP-4'!AK39+'[1]CP-5'!AK29+'[1]CP-6'!AK53+'[1]CP-7'!AK47+'[1]CP-8'!AK29+'[1]CP-9'!AK28+'[1]CP-10'!AK31+'[1]CP-11'!AK54+'[1]CP-12'!AK32+'[1]CP-13'!AK37+[1]Jensen!AK55+'[1]CP-14'!AK32+'[1]CP-15'!AK40+[1]Ouray!AK45+'[1]CP-16'!AK45+'[1]CP-17'!AK23+'[1]Grn-Colo-Confl'!AK33+'[1]CP-18'!AK40+'[1]CP-19'!AK101+'[1]Colo-SanJuan-Confl'!AK47+'[1]CP-20'!AK22+'[1]CP-21'!AK24</f>
        <v>11573.595598419108</v>
      </c>
      <c r="AL53" s="8">
        <f>'[1]CP-1'!AL37+'[1]CP-2'!AL40+[1]Stateline!AL24+'[1]CP-3'!AL22+'[1]CP-4'!AL39+'[1]CP-5'!AL29+'[1]CP-6'!AL53+'[1]CP-7'!AL47+'[1]CP-8'!AL29+'[1]CP-9'!AL28+'[1]CP-10'!AL31+'[1]CP-11'!AL54+'[1]CP-12'!AL32+'[1]CP-13'!AL37+[1]Jensen!AL55+'[1]CP-14'!AL32+'[1]CP-15'!AL40+[1]Ouray!AL45+'[1]CP-16'!AL45+'[1]CP-17'!AL23+'[1]Grn-Colo-Confl'!AL33+'[1]CP-18'!AL40+'[1]CP-19'!AL101+'[1]Colo-SanJuan-Confl'!AL47+'[1]CP-20'!AL22+'[1]CP-21'!AL24</f>
        <v>9894.2957961714692</v>
      </c>
      <c r="AM53" s="8">
        <f>'[1]CP-1'!AM37+'[1]CP-2'!AM40+[1]Stateline!AM24+'[1]CP-3'!AM22+'[1]CP-4'!AM39+'[1]CP-5'!AM29+'[1]CP-6'!AM53+'[1]CP-7'!AM47+'[1]CP-8'!AM29+'[1]CP-9'!AM28+'[1]CP-10'!AM31+'[1]CP-11'!AM54+'[1]CP-12'!AM32+'[1]CP-13'!AM37+[1]Jensen!AM55+'[1]CP-14'!AM32+'[1]CP-15'!AM40+[1]Ouray!AM45+'[1]CP-16'!AM45+'[1]CP-17'!AM23+'[1]Grn-Colo-Confl'!AM33+'[1]CP-18'!AM40+'[1]CP-19'!AM101+'[1]Colo-SanJuan-Confl'!AM47+'[1]CP-20'!AM22+'[1]CP-21'!AM24</f>
        <v>9496.4803435742942</v>
      </c>
      <c r="AN53" s="8">
        <f>'[1]CP-1'!AN37+'[1]CP-2'!AN40+[1]Stateline!AN24+'[1]CP-3'!AN22+'[1]CP-4'!AN39+'[1]CP-5'!AN29+'[1]CP-6'!AN53+'[1]CP-7'!AN47+'[1]CP-8'!AN29+'[1]CP-9'!AN28+'[1]CP-10'!AN31+'[1]CP-11'!AN54+'[1]CP-12'!AN32+'[1]CP-13'!AN37+[1]Jensen!AN55+'[1]CP-14'!AN32+'[1]CP-15'!AN40+[1]Ouray!AN45+'[1]CP-16'!AN45+'[1]CP-17'!AN23+'[1]Grn-Colo-Confl'!AN33+'[1]CP-18'!AN40+'[1]CP-19'!AN101+'[1]Colo-SanJuan-Confl'!AN47+'[1]CP-20'!AN22+'[1]CP-21'!AN24</f>
        <v>9109.6461087260577</v>
      </c>
      <c r="AO53" s="8">
        <f>'[1]CP-1'!AO37+'[1]CP-2'!AO40+[1]Stateline!AO24+'[1]CP-3'!AO22+'[1]CP-4'!AO39+'[1]CP-5'!AO29+'[1]CP-6'!AO53+'[1]CP-7'!AO47+'[1]CP-8'!AO29+'[1]CP-9'!AO28+'[1]CP-10'!AO31+'[1]CP-11'!AO54+'[1]CP-12'!AO32+'[1]CP-13'!AO37+[1]Jensen!AO55+'[1]CP-14'!AO32+'[1]CP-15'!AO40+[1]Ouray!AO45+'[1]CP-16'!AO45+'[1]CP-17'!AO23+'[1]Grn-Colo-Confl'!AO33+'[1]CP-18'!AO40+'[1]CP-19'!AO101+'[1]Colo-SanJuan-Confl'!AO47+'[1]CP-20'!AO22+'[1]CP-21'!AO24</f>
        <v>9397.1654721211871</v>
      </c>
      <c r="AP53" s="8">
        <f>'[1]CP-1'!AP37+'[1]CP-2'!AP40+[1]Stateline!AP24+'[1]CP-3'!AP22+'[1]CP-4'!AP39+'[1]CP-5'!AP29+'[1]CP-6'!AP53+'[1]CP-7'!AP47+'[1]CP-8'!AP29+'[1]CP-9'!AP28+'[1]CP-10'!AP31+'[1]CP-11'!AP54+'[1]CP-12'!AP32+'[1]CP-13'!AP37+[1]Jensen!AP55+'[1]CP-14'!AP32+'[1]CP-15'!AP40+[1]Ouray!AP45+'[1]CP-16'!AP45+'[1]CP-17'!AP23+'[1]Grn-Colo-Confl'!AP33+'[1]CP-18'!AP40+'[1]CP-19'!AP101+'[1]Colo-SanJuan-Confl'!AP47+'[1]CP-20'!AP22+'[1]CP-21'!AP24</f>
        <v>9680.4249301592808</v>
      </c>
      <c r="AQ53" s="8">
        <f>'[1]CP-1'!AQ37+'[1]CP-2'!AQ40+[1]Stateline!AQ24+'[1]CP-3'!AQ22+'[1]CP-4'!AQ39+'[1]CP-5'!AQ29+'[1]CP-6'!AQ53+'[1]CP-7'!AQ47+'[1]CP-8'!AQ29+'[1]CP-9'!AQ28+'[1]CP-10'!AQ31+'[1]CP-11'!AQ54+'[1]CP-12'!AQ32+'[1]CP-13'!AQ37+[1]Jensen!AQ55+'[1]CP-14'!AQ32+'[1]CP-15'!AQ40+[1]Ouray!AQ45+'[1]CP-16'!AQ45+'[1]CP-17'!AQ23+'[1]Grn-Colo-Confl'!AQ33+'[1]CP-18'!AQ40+'[1]CP-19'!AQ101+'[1]Colo-SanJuan-Confl'!AQ47+'[1]CP-20'!AQ22+'[1]CP-21'!AQ24</f>
        <v>9660.6368957959749</v>
      </c>
      <c r="AR53" s="8">
        <f>'[1]CP-1'!AR37+'[1]CP-2'!AR40+[1]Stateline!AR24+'[1]CP-3'!AR22+'[1]CP-4'!AR39+'[1]CP-5'!AR29+'[1]CP-6'!AR53+'[1]CP-7'!AR47+'[1]CP-8'!AR29+'[1]CP-9'!AR28+'[1]CP-10'!AR31+'[1]CP-11'!AR54+'[1]CP-12'!AR32+'[1]CP-13'!AR37+[1]Jensen!AR55+'[1]CP-14'!AR32+'[1]CP-15'!AR40+[1]Ouray!AR45+'[1]CP-16'!AR45+'[1]CP-17'!AR23+'[1]Grn-Colo-Confl'!AR33+'[1]CP-18'!AR40+'[1]CP-19'!AR101+'[1]Colo-SanJuan-Confl'!AR47+'[1]CP-20'!AR22+'[1]CP-21'!AR24</f>
        <v>9743.6530607216118</v>
      </c>
      <c r="AS53" s="8">
        <f>'[1]CP-1'!AS37+'[1]CP-2'!AS40+[1]Stateline!AS24+'[1]CP-3'!AS22+'[1]CP-4'!AS39+'[1]CP-5'!AS29+'[1]CP-6'!AS53+'[1]CP-7'!AS47+'[1]CP-8'!AS29+'[1]CP-9'!AS28+'[1]CP-10'!AS31+'[1]CP-11'!AS54+'[1]CP-12'!AS32+'[1]CP-13'!AS37+[1]Jensen!AS55+'[1]CP-14'!AS32+'[1]CP-15'!AS40+[1]Ouray!AS45+'[1]CP-16'!AS45+'[1]CP-17'!AS23+'[1]Grn-Colo-Confl'!AS33+'[1]CP-18'!AS40+'[1]CP-19'!AS101+'[1]Colo-SanJuan-Confl'!AS47+'[1]CP-20'!AS22+'[1]CP-21'!AS24</f>
        <v>9839.5070267096944</v>
      </c>
      <c r="AT53" s="8">
        <f>'[1]CP-1'!AT37+'[1]CP-2'!AT40+[1]Stateline!AT24+'[1]CP-3'!AT22+'[1]CP-4'!AT39+'[1]CP-5'!AT29+'[1]CP-6'!AT53+'[1]CP-7'!AT47+'[1]CP-8'!AT29+'[1]CP-9'!AT28+'[1]CP-10'!AT31+'[1]CP-11'!AT54+'[1]CP-12'!AT32+'[1]CP-13'!AT37+[1]Jensen!AT55+'[1]CP-14'!AT32+'[1]CP-15'!AT40+[1]Ouray!AT45+'[1]CP-16'!AT45+'[1]CP-17'!AT23+'[1]Grn-Colo-Confl'!AT33+'[1]CP-18'!AT40+'[1]CP-19'!AT101+'[1]Colo-SanJuan-Confl'!AT47+'[1]CP-20'!AT22+'[1]CP-21'!AT24</f>
        <v>9810.9576124814848</v>
      </c>
      <c r="AU53" s="8">
        <f>'[1]CP-1'!AU37+'[1]CP-2'!AU40+[1]Stateline!AU24+'[1]CP-3'!AU22+'[1]CP-4'!AU39+'[1]CP-5'!AU29+'[1]CP-6'!AU53+'[1]CP-7'!AU47+'[1]CP-8'!AU29+'[1]CP-9'!AU28+'[1]CP-10'!AU31+'[1]CP-11'!AU54+'[1]CP-12'!AU32+'[1]CP-13'!AU37+[1]Jensen!AU55+'[1]CP-14'!AU32+'[1]CP-15'!AU40+[1]Ouray!AU45+'[1]CP-16'!AU45+'[1]CP-17'!AU23+'[1]Grn-Colo-Confl'!AU33+'[1]CP-18'!AU40+'[1]CP-19'!AU101+'[1]Colo-SanJuan-Confl'!AU47+'[1]CP-20'!AU22+'[1]CP-21'!AU24</f>
        <v>9789.221546747478</v>
      </c>
      <c r="AV53" s="8">
        <f>'[1]CP-1'!AV37+'[1]CP-2'!AV40+[1]Stateline!AV24+'[1]CP-3'!AV22+'[1]CP-4'!AV39+'[1]CP-5'!AV29+'[1]CP-6'!AV53+'[1]CP-7'!AV47+'[1]CP-8'!AV29+'[1]CP-9'!AV28+'[1]CP-10'!AV31+'[1]CP-11'!AV54+'[1]CP-12'!AV32+'[1]CP-13'!AV37+[1]Jensen!AV55+'[1]CP-14'!AV32+'[1]CP-15'!AV40+[1]Ouray!AV45+'[1]CP-16'!AV45+'[1]CP-17'!AV23+'[1]Grn-Colo-Confl'!AV33+'[1]CP-18'!AV40+'[1]CP-19'!AV101+'[1]Colo-SanJuan-Confl'!AV47+'[1]CP-20'!AV22+'[1]CP-21'!AV24</f>
        <v>10188.145226131976</v>
      </c>
      <c r="AW53" s="8">
        <f>'[1]CP-1'!AW37+'[1]CP-2'!AW40+[1]Stateline!AW24+'[1]CP-3'!AW22+'[1]CP-4'!AW39+'[1]CP-5'!AW29+'[1]CP-6'!AW53+'[1]CP-7'!AW47+'[1]CP-8'!AW29+'[1]CP-9'!AW28+'[1]CP-10'!AW31+'[1]CP-11'!AW54+'[1]CP-12'!AW32+'[1]CP-13'!AW37+[1]Jensen!AW55+'[1]CP-14'!AW32+'[1]CP-15'!AW40+[1]Ouray!AW45+'[1]CP-16'!AW45+'[1]CP-17'!AW23+'[1]Grn-Colo-Confl'!AW33+'[1]CP-18'!AW40+'[1]CP-19'!AW101+'[1]Colo-SanJuan-Confl'!AW47+'[1]CP-20'!AW22+'[1]CP-21'!AW24</f>
        <v>10241.07000248236</v>
      </c>
      <c r="AX53" s="8">
        <f>'[1]CP-1'!AX37+'[1]CP-2'!AX40+[1]Stateline!AX24+'[1]CP-3'!AX22+'[1]CP-4'!AX39+'[1]CP-5'!AX29+'[1]CP-6'!AX53+'[1]CP-7'!AX47+'[1]CP-8'!AX29+'[1]CP-9'!AX28+'[1]CP-10'!AX31+'[1]CP-11'!AX54+'[1]CP-12'!AX32+'[1]CP-13'!AX37+[1]Jensen!AX55+'[1]CP-14'!AX32+'[1]CP-15'!AX40+[1]Ouray!AX45+'[1]CP-16'!AX45+'[1]CP-17'!AX23+'[1]Grn-Colo-Confl'!AX33+'[1]CP-18'!AX40+'[1]CP-19'!AX101+'[1]Colo-SanJuan-Confl'!AX47+'[1]CP-20'!AX22+'[1]CP-21'!AX24</f>
        <v>10111.284653250515</v>
      </c>
      <c r="AY53" s="8">
        <f>'[1]CP-1'!AY37+'[1]CP-2'!AY40+[1]Stateline!AY24+'[1]CP-3'!AY22+'[1]CP-4'!AY39+'[1]CP-5'!AY29+'[1]CP-6'!AY53+'[1]CP-7'!AY47+'[1]CP-8'!AY29+'[1]CP-9'!AY28+'[1]CP-10'!AY31+'[1]CP-11'!AY54+'[1]CP-12'!AY32+'[1]CP-13'!AY37+[1]Jensen!AY55+'[1]CP-14'!AY32+'[1]CP-15'!AY40+[1]Ouray!AY45+'[1]CP-16'!AY45+'[1]CP-17'!AY23+'[1]Grn-Colo-Confl'!AY33+'[1]CP-18'!AY40+'[1]CP-19'!AY101+'[1]Colo-SanJuan-Confl'!AY47+'[1]CP-20'!AY22+'[1]CP-21'!AY24</f>
        <v>10155.682106124561</v>
      </c>
      <c r="AZ53" s="8">
        <f>'[1]CP-1'!AZ37+'[1]CP-2'!AZ40+[1]Stateline!AZ24+'[1]CP-3'!AZ22+'[1]CP-4'!AZ39+'[1]CP-5'!AZ29+'[1]CP-6'!AZ53+'[1]CP-7'!AZ47+'[1]CP-8'!AZ29+'[1]CP-9'!AZ28+'[1]CP-10'!AZ31+'[1]CP-11'!AZ54+'[1]CP-12'!AZ32+'[1]CP-13'!AZ37+[1]Jensen!AZ55+'[1]CP-14'!AZ32+'[1]CP-15'!AZ40+[1]Ouray!AZ45+'[1]CP-16'!AZ45+'[1]CP-17'!AZ23+'[1]Grn-Colo-Confl'!AZ33+'[1]CP-18'!AZ40+'[1]CP-19'!AZ101+'[1]Colo-SanJuan-Confl'!AZ47+'[1]CP-20'!AZ22+'[1]CP-21'!AZ24</f>
        <v>10497.125663617457</v>
      </c>
      <c r="BA53" s="8">
        <f>'[1]CP-1'!BA37+'[1]CP-2'!BA40+[1]Stateline!BA24+'[1]CP-3'!BA22+'[1]CP-4'!BA39+'[1]CP-5'!BA29+'[1]CP-6'!BA53+'[1]CP-7'!BA47+'[1]CP-8'!BA29+'[1]CP-9'!BA28+'[1]CP-10'!BA31+'[1]CP-11'!BA54+'[1]CP-12'!BA32+'[1]CP-13'!BA37+[1]Jensen!BA55+'[1]CP-14'!BA32+'[1]CP-15'!BA40+[1]Ouray!BA45+'[1]CP-16'!BA45+'[1]CP-17'!BA23+'[1]Grn-Colo-Confl'!BA33+'[1]CP-18'!BA40+'[1]CP-19'!BA101+'[1]Colo-SanJuan-Confl'!BA47+'[1]CP-20'!BA22+'[1]CP-21'!BA24</f>
        <v>10892.753066406358</v>
      </c>
      <c r="BB53" s="8">
        <f>'[1]CP-1'!BB37+'[1]CP-2'!BB40+[1]Stateline!BB24+'[1]CP-3'!BB22+'[1]CP-4'!BB39+'[1]CP-5'!BB29+'[1]CP-6'!BB53+'[1]CP-7'!BB47+'[1]CP-8'!BB29+'[1]CP-9'!BB28+'[1]CP-10'!BB31+'[1]CP-11'!BB54+'[1]CP-12'!BB32+'[1]CP-13'!BB37+[1]Jensen!BB55+'[1]CP-14'!BB32+'[1]CP-15'!BB40+[1]Ouray!BB45+'[1]CP-16'!BB45+'[1]CP-17'!BB23+'[1]Grn-Colo-Confl'!BB33+'[1]CP-18'!BB40+'[1]CP-19'!BB101+'[1]Colo-SanJuan-Confl'!BB47+'[1]CP-20'!BB22+'[1]CP-21'!BB24</f>
        <v>10965.405984764095</v>
      </c>
      <c r="BC53" s="8">
        <f>'[1]CP-1'!BC37+'[1]CP-2'!BC40+[1]Stateline!BC24+'[1]CP-3'!BC22+'[1]CP-4'!BC39+'[1]CP-5'!BC29+'[1]CP-6'!BC53+'[1]CP-7'!BC47+'[1]CP-8'!BC29+'[1]CP-9'!BC28+'[1]CP-10'!BC31+'[1]CP-11'!BC54+'[1]CP-12'!BC32+'[1]CP-13'!BC37+[1]Jensen!BC55+'[1]CP-14'!BC32+'[1]CP-15'!BC40+[1]Ouray!BC45+'[1]CP-16'!BC45+'[1]CP-17'!BC23+'[1]Grn-Colo-Confl'!BC33+'[1]CP-18'!BC40+'[1]CP-19'!BC101+'[1]Colo-SanJuan-Confl'!BC47+'[1]CP-20'!BC22+'[1]CP-21'!BC24</f>
        <v>10943.518837848293</v>
      </c>
      <c r="BD53" s="8">
        <f>'[1]CP-1'!BD37+'[1]CP-2'!BD40+[1]Stateline!BD24+'[1]CP-3'!BD22+'[1]CP-4'!BD39+'[1]CP-5'!BD29+'[1]CP-6'!BD53+'[1]CP-7'!BD47+'[1]CP-8'!BD29+'[1]CP-9'!BD28+'[1]CP-10'!BD31+'[1]CP-11'!BD54+'[1]CP-12'!BD32+'[1]CP-13'!BD37+[1]Jensen!BD55+'[1]CP-14'!BD32+'[1]CP-15'!BD40+[1]Ouray!BD45+'[1]CP-16'!BD45+'[1]CP-17'!BD23+'[1]Grn-Colo-Confl'!BD33+'[1]CP-18'!BD40+'[1]CP-19'!BD101+'[1]Colo-SanJuan-Confl'!BD47+'[1]CP-20'!BD22+'[1]CP-21'!BD24</f>
        <v>10785.050154278884</v>
      </c>
      <c r="BE53" s="8">
        <f>'[1]CP-1'!BE37+'[1]CP-2'!BE40+[1]Stateline!BE24+'[1]CP-3'!BE22+'[1]CP-4'!BE39+'[1]CP-5'!BE29+'[1]CP-6'!BE53+'[1]CP-7'!BE47+'[1]CP-8'!BE29+'[1]CP-9'!BE28+'[1]CP-10'!BE31+'[1]CP-11'!BE54+'[1]CP-12'!BE32+'[1]CP-13'!BE37+[1]Jensen!BE55+'[1]CP-14'!BE32+'[1]CP-15'!BE40+[1]Ouray!BE45+'[1]CP-16'!BE45+'[1]CP-17'!BE23+'[1]Grn-Colo-Confl'!BE33+'[1]CP-18'!BE40+'[1]CP-19'!BE101+'[1]Colo-SanJuan-Confl'!BE47+'[1]CP-20'!BE22+'[1]CP-21'!BE24</f>
        <v>11330.566398537831</v>
      </c>
      <c r="BF53" s="8">
        <f>'[1]CP-1'!BF37+'[1]CP-2'!BF40+[1]Stateline!BF24+'[1]CP-3'!BF22+'[1]CP-4'!BF39+'[1]CP-5'!BF29+'[1]CP-6'!BF53+'[1]CP-7'!BF47+'[1]CP-8'!BF29+'[1]CP-9'!BF28+'[1]CP-10'!BF31+'[1]CP-11'!BF54+'[1]CP-12'!BF32+'[1]CP-13'!BF37+[1]Jensen!BF55+'[1]CP-14'!BF32+'[1]CP-15'!BF40+[1]Ouray!BF45+'[1]CP-16'!BF45+'[1]CP-17'!BF23+'[1]Grn-Colo-Confl'!BF33+'[1]CP-18'!BF40+'[1]CP-19'!BF101+'[1]Colo-SanJuan-Confl'!BF47+'[1]CP-20'!BF22+'[1]CP-21'!BF24</f>
        <v>10914.862307444291</v>
      </c>
      <c r="BG53" s="8">
        <f>'[1]CP-1'!BG37+'[1]CP-2'!BG40+[1]Stateline!BG24+'[1]CP-3'!BG22+'[1]CP-4'!BG39+'[1]CP-5'!BG29+'[1]CP-6'!BG53+'[1]CP-7'!BG47+'[1]CP-8'!BG29+'[1]CP-9'!BG28+'[1]CP-10'!BG31+'[1]CP-11'!BG54+'[1]CP-12'!BG32+'[1]CP-13'!BG37+[1]Jensen!BG55+'[1]CP-14'!BG32+'[1]CP-15'!BG40+[1]Ouray!BG45+'[1]CP-16'!BG45+'[1]CP-17'!BG23+'[1]Grn-Colo-Confl'!BG33+'[1]CP-18'!BG40+'[1]CP-19'!BG101+'[1]Colo-SanJuan-Confl'!BG47+'[1]CP-20'!BG22+'[1]CP-21'!BG24</f>
        <v>10914.862307444291</v>
      </c>
      <c r="BH53" s="8">
        <f>'[1]CP-1'!BH37+'[1]CP-2'!BH40+[1]Stateline!BH24+'[1]CP-3'!BH22+'[1]CP-4'!BH39+'[1]CP-5'!BH29+'[1]CP-6'!BH53+'[1]CP-7'!BH47+'[1]CP-8'!BH29+'[1]CP-9'!BH28+'[1]CP-10'!BH31+'[1]CP-11'!BH54+'[1]CP-12'!BH32+'[1]CP-13'!BH37+[1]Jensen!BH55+'[1]CP-14'!BH32+'[1]CP-15'!BH40+[1]Ouray!BH45+'[1]CP-16'!BH45+'[1]CP-17'!BH23+'[1]Grn-Colo-Confl'!BH33+'[1]CP-18'!BH40+'[1]CP-19'!BH101+'[1]Colo-SanJuan-Confl'!BH47+'[1]CP-20'!BH22+'[1]CP-21'!BH24</f>
        <v>10917.700866405179</v>
      </c>
      <c r="BI53" s="8">
        <f>'[1]CP-1'!BI37+'[1]CP-2'!BI40+[1]Stateline!BI24+'[1]CP-3'!BI22+'[1]CP-4'!BI39+'[1]CP-5'!BI29+'[1]CP-6'!BI53+'[1]CP-7'!BI47+'[1]CP-8'!BI29+'[1]CP-9'!BI28+'[1]CP-10'!BI31+'[1]CP-11'!BI54+'[1]CP-12'!BI32+'[1]CP-13'!BI37+[1]Jensen!BI55+'[1]CP-14'!BI32+'[1]CP-15'!BI40+[1]Ouray!BI45+'[1]CP-16'!BI45+'[1]CP-17'!BI23+'[1]Grn-Colo-Confl'!BI33+'[1]CP-18'!BI40+'[1]CP-19'!BI101+'[1]Colo-SanJuan-Confl'!BI47+'[1]CP-20'!BI22+'[1]CP-21'!BI24</f>
        <v>0</v>
      </c>
    </row>
    <row r="54" spans="1:61" ht="13.5" thickTop="1" x14ac:dyDescent="0.2">
      <c r="A54" s="63"/>
      <c r="B54" s="63"/>
      <c r="C54" s="63"/>
      <c r="D54" s="57"/>
      <c r="E54" s="57"/>
      <c r="F54" s="5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</row>
    <row r="55" spans="1:61" x14ac:dyDescent="0.2">
      <c r="B55" s="57"/>
      <c r="D55" s="36" t="s">
        <v>6</v>
      </c>
      <c r="F55" s="58" t="s">
        <v>7</v>
      </c>
      <c r="G55" s="1">
        <f>'[1]CP-19'!G72+'[1]CP-19'!G82+'[1]CP-19'!G93+'[1]CP-19'!G94+'[1]CP-19'!G98+'[1]Colo-SanJuan-Confl'!G44+'[1]CP-20'!G19</f>
        <v>0</v>
      </c>
      <c r="H55" s="1">
        <f>'[1]CP-19'!H72+'[1]CP-19'!H82+'[1]CP-19'!H93+'[1]CP-19'!H94+'[1]CP-19'!H98+'[1]Colo-SanJuan-Confl'!H44+'[1]CP-20'!H19</f>
        <v>0</v>
      </c>
      <c r="I55" s="1">
        <f>'[1]CP-19'!I72+'[1]CP-19'!I82+'[1]CP-19'!I93+'[1]CP-19'!I94+'[1]CP-19'!I98+'[1]Colo-SanJuan-Confl'!I44+'[1]CP-20'!I19</f>
        <v>0</v>
      </c>
      <c r="J55" s="1">
        <f>'[1]CP-19'!J72+'[1]CP-19'!J82+'[1]CP-19'!J93+'[1]CP-19'!J94+'[1]CP-19'!J98+'[1]Colo-SanJuan-Confl'!J44+'[1]CP-20'!J19</f>
        <v>0</v>
      </c>
      <c r="K55" s="1">
        <f>'[1]CP-19'!K72+'[1]CP-19'!K82+'[1]CP-19'!K93+'[1]CP-19'!K94+'[1]CP-19'!K98+'[1]Colo-SanJuan-Confl'!K44+'[1]CP-20'!K19</f>
        <v>0</v>
      </c>
      <c r="L55" s="1">
        <f>'[1]CP-19'!L72+'[1]CP-19'!L82+'[1]CP-19'!L93+'[1]CP-19'!L94+'[1]CP-19'!L98+'[1]Colo-SanJuan-Confl'!L44+'[1]CP-20'!L19</f>
        <v>0</v>
      </c>
      <c r="M55" s="1">
        <f>'[1]CP-19'!M72+'[1]CP-19'!M82+'[1]CP-19'!M93+'[1]CP-19'!M94+'[1]CP-19'!M98+'[1]Colo-SanJuan-Confl'!M44+'[1]CP-20'!M19</f>
        <v>0</v>
      </c>
      <c r="N55" s="1">
        <f>'[1]CP-19'!N72+'[1]CP-19'!N82+'[1]CP-19'!N93+'[1]CP-19'!N94+'[1]CP-19'!N98+'[1]Colo-SanJuan-Confl'!N44+'[1]CP-20'!N19</f>
        <v>0</v>
      </c>
      <c r="O55" s="1">
        <f>'[1]CP-19'!O72+'[1]CP-19'!O82+'[1]CP-19'!O93+'[1]CP-19'!O94+'[1]CP-19'!O98+'[1]Colo-SanJuan-Confl'!O44+'[1]CP-20'!O19</f>
        <v>0</v>
      </c>
      <c r="P55" s="1">
        <f>'[1]CP-19'!P72+'[1]CP-19'!P82+'[1]CP-19'!P93+'[1]CP-19'!P94+'[1]CP-19'!P98+'[1]Colo-SanJuan-Confl'!P44+'[1]CP-20'!P19</f>
        <v>0</v>
      </c>
      <c r="Q55" s="1">
        <f>'[1]CP-19'!Q72+'[1]CP-19'!Q82+'[1]CP-19'!Q93+'[1]CP-19'!Q94+'[1]CP-19'!Q98+'[1]Colo-SanJuan-Confl'!Q44+'[1]CP-20'!Q19</f>
        <v>2400</v>
      </c>
      <c r="R55" s="1">
        <f>'[1]CP-19'!R72+'[1]CP-19'!R82+'[1]CP-19'!R93+'[1]CP-19'!R94+'[1]CP-19'!R98+'[1]Colo-SanJuan-Confl'!R44+'[1]CP-20'!R19</f>
        <v>2400</v>
      </c>
      <c r="S55" s="1">
        <f>'[1]CP-19'!S72+'[1]CP-19'!S82+'[1]CP-19'!S93+'[1]CP-19'!S94+'[1]CP-19'!S98+'[1]Colo-SanJuan-Confl'!S44+'[1]CP-20'!S19</f>
        <v>2400</v>
      </c>
      <c r="T55" s="1">
        <f>'[1]CP-19'!T72+'[1]CP-19'!T82+'[1]CP-19'!T93+'[1]CP-19'!T94+'[1]CP-19'!T98+'[1]Colo-SanJuan-Confl'!T44+'[1]CP-20'!T19</f>
        <v>2400</v>
      </c>
      <c r="U55" s="1">
        <f>'[1]CP-19'!U72+'[1]CP-19'!U82+'[1]CP-19'!U93+'[1]CP-19'!U94+'[1]CP-19'!U98+'[1]Colo-SanJuan-Confl'!U44+'[1]CP-20'!U19</f>
        <v>2400</v>
      </c>
      <c r="V55" s="1">
        <f>'[1]CP-19'!V72+'[1]CP-19'!V82+'[1]CP-19'!V93+'[1]CP-19'!V94+'[1]CP-19'!V98+'[1]Colo-SanJuan-Confl'!V44+'[1]CP-20'!V19</f>
        <v>1500</v>
      </c>
      <c r="W55" s="1">
        <f>'[1]CP-19'!W72+'[1]CP-19'!W82+'[1]CP-19'!W93+'[1]CP-19'!W94+'[1]CP-19'!W98+'[1]Colo-SanJuan-Confl'!W44+'[1]CP-20'!W19</f>
        <v>1500</v>
      </c>
      <c r="X55" s="1">
        <f>'[1]CP-19'!X72+'[1]CP-19'!X82+'[1]CP-19'!X93+'[1]CP-19'!X94+'[1]CP-19'!X98+'[1]Colo-SanJuan-Confl'!X44+'[1]CP-20'!X19</f>
        <v>1500</v>
      </c>
      <c r="Y55" s="1">
        <f>'[1]CP-19'!Y72+'[1]CP-19'!Y82+'[1]CP-19'!Y93+'[1]CP-19'!Y94+'[1]CP-19'!Y98+'[1]Colo-SanJuan-Confl'!Y44+'[1]CP-20'!Y19</f>
        <v>1500</v>
      </c>
      <c r="Z55" s="1">
        <f>'[1]CP-19'!Z72+'[1]CP-19'!Z82+'[1]CP-19'!Z93+'[1]CP-19'!Z94+'[1]CP-19'!Z98+'[1]Colo-SanJuan-Confl'!Z44+'[1]CP-20'!Z19</f>
        <v>1500</v>
      </c>
      <c r="AA55" s="1">
        <f>'[1]CP-19'!AA72+'[1]CP-19'!AA82+'[1]CP-19'!AA93+'[1]CP-19'!AA94+'[1]CP-19'!AA98+'[1]Colo-SanJuan-Confl'!AA44+'[1]CP-20'!AA19</f>
        <v>1500</v>
      </c>
      <c r="AB55" s="1">
        <f>'[1]CP-19'!AB72+'[1]CP-19'!AB82+'[1]CP-19'!AB93+'[1]CP-19'!AB94+'[1]CP-19'!AB98+'[1]Colo-SanJuan-Confl'!AB44+'[1]CP-20'!AB19</f>
        <v>1500</v>
      </c>
      <c r="AC55" s="1">
        <f>'[1]CP-19'!AC72+'[1]CP-19'!AC82+'[1]CP-19'!AC93+'[1]CP-19'!AC94+'[1]CP-19'!AC98+'[1]Colo-SanJuan-Confl'!AC44+'[1]CP-20'!AC19</f>
        <v>1500</v>
      </c>
      <c r="AD55" s="1">
        <f>'[1]CP-19'!AD72+'[1]CP-19'!AD82+'[1]CP-19'!AD93+'[1]CP-19'!AD94+'[1]CP-19'!AD98+'[1]Colo-SanJuan-Confl'!AD44+'[1]CP-20'!AD19</f>
        <v>1470</v>
      </c>
      <c r="AE55" s="1">
        <f>'[1]CP-19'!AE72+'[1]CP-19'!AE82+'[1]CP-19'!AE93+'[1]CP-19'!AE94+'[1]CP-19'!AE98+'[1]Colo-SanJuan-Confl'!AE44+'[1]CP-20'!AE19</f>
        <v>2590</v>
      </c>
      <c r="AF55" s="1">
        <f>'[1]CP-19'!AF72+'[1]CP-19'!AF82+'[1]CP-19'!AF93+'[1]CP-19'!AF94+'[1]CP-19'!AF98+'[1]Colo-SanJuan-Confl'!AF44+'[1]CP-20'!AF19</f>
        <v>243.27976861383769</v>
      </c>
      <c r="AG55" s="1">
        <f>'[1]CP-19'!AG72+'[1]CP-19'!AG82+'[1]CP-19'!AG93+'[1]CP-19'!AG94+'[1]CP-19'!AG98+'[1]Colo-SanJuan-Confl'!AG44+'[1]CP-20'!AG19</f>
        <v>243.27976861383769</v>
      </c>
      <c r="AH55" s="1">
        <f>'[1]CP-19'!AH72+'[1]CP-19'!AH82+'[1]CP-19'!AH93+'[1]CP-19'!AH94+'[1]CP-19'!AH98+'[1]Colo-SanJuan-Confl'!AH44+'[1]CP-20'!AH19</f>
        <v>243.27976861383769</v>
      </c>
      <c r="AI55" s="1">
        <f>'[1]CP-19'!AI72+'[1]CP-19'!AI82+'[1]CP-19'!AI93+'[1]CP-19'!AI94+'[1]CP-19'!AI98+'[1]Colo-SanJuan-Confl'!AI44+'[1]CP-20'!AI19</f>
        <v>247.5782891857483</v>
      </c>
      <c r="AJ55" s="1">
        <f>'[1]CP-19'!AJ72+'[1]CP-19'!AJ82+'[1]CP-19'!AJ93+'[1]CP-19'!AJ94+'[1]CP-19'!AJ98+'[1]Colo-SanJuan-Confl'!AJ44+'[1]CP-20'!AJ19</f>
        <v>250.0052274203596</v>
      </c>
      <c r="AK55" s="1">
        <f>'[1]CP-19'!AK72+'[1]CP-19'!AK82+'[1]CP-19'!AK93+'[1]CP-19'!AK94+'[1]CP-19'!AK98+'[1]Colo-SanJuan-Confl'!AK44+'[1]CP-20'!AK19</f>
        <v>218.19707158764052</v>
      </c>
      <c r="AL55" s="1">
        <f>'[1]CP-19'!AL72+'[1]CP-19'!AL82+'[1]CP-19'!AL93+'[1]CP-19'!AL94+'[1]CP-19'!AL98+'[1]Colo-SanJuan-Confl'!AL44+'[1]CP-20'!AL19</f>
        <v>218.19707158764052</v>
      </c>
      <c r="AM55" s="1">
        <f>'[1]CP-19'!AM72+'[1]CP-19'!AM82+'[1]CP-19'!AM93+'[1]CP-19'!AM94+'[1]CP-19'!AM98+'[1]Colo-SanJuan-Confl'!AM44+'[1]CP-20'!AM19</f>
        <v>218.19707158764052</v>
      </c>
      <c r="AN55" s="1">
        <f>'[1]CP-19'!AN72+'[1]CP-19'!AN82+'[1]CP-19'!AN93+'[1]CP-19'!AN94+'[1]CP-19'!AN98+'[1]Colo-SanJuan-Confl'!AN44+'[1]CP-20'!AN19</f>
        <v>218.19707158764052</v>
      </c>
      <c r="AO55" s="1">
        <f>'[1]CP-19'!AO72+'[1]CP-19'!AO82+'[1]CP-19'!AO93+'[1]CP-19'!AO94+'[1]CP-19'!AO98+'[1]Colo-SanJuan-Confl'!AO44+'[1]CP-20'!AO19</f>
        <v>218.19707158764052</v>
      </c>
      <c r="AP55" s="1">
        <f>'[1]CP-19'!AP72+'[1]CP-19'!AP82+'[1]CP-19'!AP93+'[1]CP-19'!AP94+'[1]CP-19'!AP98+'[1]Colo-SanJuan-Confl'!AP44+'[1]CP-20'!AP19</f>
        <v>218.19707158764052</v>
      </c>
      <c r="AQ55" s="1">
        <f>'[1]CP-19'!AQ72+'[1]CP-19'!AQ82+'[1]CP-19'!AQ93+'[1]CP-19'!AQ94+'[1]CP-19'!AQ98+'[1]Colo-SanJuan-Confl'!AQ44+'[1]CP-20'!AQ19</f>
        <v>245.39285012690328</v>
      </c>
      <c r="AR55" s="1">
        <f>'[1]CP-19'!AR72+'[1]CP-19'!AR82+'[1]CP-19'!AR93+'[1]CP-19'!AR94+'[1]CP-19'!AR98+'[1]Colo-SanJuan-Confl'!AR44+'[1]CP-20'!AR19</f>
        <v>278.29999999999995</v>
      </c>
      <c r="AS55" s="1">
        <f>'[1]CP-19'!AS72+'[1]CP-19'!AS82+'[1]CP-19'!AS93+'[1]CP-19'!AS94+'[1]CP-19'!AS98+'[1]Colo-SanJuan-Confl'!AS44+'[1]CP-20'!AS19</f>
        <v>461.33732300333293</v>
      </c>
      <c r="AT55" s="1">
        <f>'[1]CP-19'!AT72+'[1]CP-19'!AT82+'[1]CP-19'!AT93+'[1]CP-19'!AT94+'[1]CP-19'!AT98+'[1]Colo-SanJuan-Confl'!AT44+'[1]CP-20'!AT19</f>
        <v>533.31881396214283</v>
      </c>
      <c r="AU55" s="1">
        <f>'[1]CP-19'!AU72+'[1]CP-19'!AU82+'[1]CP-19'!AU93+'[1]CP-19'!AU94+'[1]CP-19'!AU98+'[1]Colo-SanJuan-Confl'!AU44+'[1]CP-20'!AU19</f>
        <v>638.49835165223965</v>
      </c>
      <c r="AV55" s="1">
        <f>'[1]CP-19'!AV72+'[1]CP-19'!AV82+'[1]CP-19'!AV93+'[1]CP-19'!AV94+'[1]CP-19'!AV98+'[1]Colo-SanJuan-Confl'!AV44+'[1]CP-20'!AV19</f>
        <v>397.1769247689449</v>
      </c>
      <c r="AW55" s="1">
        <f>'[1]CP-19'!AW72+'[1]CP-19'!AW82+'[1]CP-19'!AW93+'[1]CP-19'!AW94+'[1]CP-19'!AW98+'[1]Colo-SanJuan-Confl'!AW44+'[1]CP-20'!AW19</f>
        <v>425.51026677329139</v>
      </c>
      <c r="AX55" s="1">
        <f>'[1]CP-19'!AX72+'[1]CP-19'!AX82+'[1]CP-19'!AX93+'[1]CP-19'!AX94+'[1]CP-19'!AX98+'[1]Colo-SanJuan-Confl'!AX44+'[1]CP-20'!AX19</f>
        <v>457.12340748375459</v>
      </c>
      <c r="AY55" s="1">
        <f>'[1]CP-19'!AY72+'[1]CP-19'!AY82+'[1]CP-19'!AY93+'[1]CP-19'!AY94+'[1]CP-19'!AY98+'[1]Colo-SanJuan-Confl'!AY44+'[1]CP-20'!AY19</f>
        <v>489.47585279069096</v>
      </c>
      <c r="AZ55" s="1">
        <f>'[1]CP-19'!AZ72+'[1]CP-19'!AZ82+'[1]CP-19'!AZ93+'[1]CP-19'!AZ94+'[1]CP-19'!AZ98+'[1]Colo-SanJuan-Confl'!AZ44+'[1]CP-20'!AZ19</f>
        <v>521.86862384688061</v>
      </c>
      <c r="BA55" s="1">
        <f>'[1]CP-19'!BA72+'[1]CP-19'!BA82+'[1]CP-19'!BA93+'[1]CP-19'!BA94+'[1]CP-19'!BA98+'[1]Colo-SanJuan-Confl'!BA44+'[1]CP-20'!BA19</f>
        <v>1036.0740207234724</v>
      </c>
      <c r="BB55" s="1">
        <f>'[1]CP-19'!BB72+'[1]CP-19'!BB82+'[1]CP-19'!BB93+'[1]CP-19'!BB94+'[1]CP-19'!BB98+'[1]Colo-SanJuan-Confl'!BB44+'[1]CP-20'!BB19</f>
        <v>1036.0740207234724</v>
      </c>
      <c r="BC55" s="1">
        <f>'[1]CP-19'!BC72+'[1]CP-19'!BC82+'[1]CP-19'!BC93+'[1]CP-19'!BC94+'[1]CP-19'!BC98+'[1]Colo-SanJuan-Confl'!BC44+'[1]CP-20'!BC19</f>
        <v>1036.0740207234724</v>
      </c>
      <c r="BD55" s="1">
        <f>'[1]CP-19'!BD72+'[1]CP-19'!BD82+'[1]CP-19'!BD93+'[1]CP-19'!BD94+'[1]CP-19'!BD98+'[1]Colo-SanJuan-Confl'!BD44+'[1]CP-20'!BD19</f>
        <v>1036.0740207234724</v>
      </c>
      <c r="BE55" s="1">
        <f>'[1]CP-19'!BE72+'[1]CP-19'!BE82+'[1]CP-19'!BE93+'[1]CP-19'!BE94+'[1]CP-19'!BE98+'[1]Colo-SanJuan-Confl'!BE44+'[1]CP-20'!BE19</f>
        <v>1036.0740207234724</v>
      </c>
      <c r="BF55" s="1">
        <f>'[1]CP-19'!BF72+'[1]CP-19'!BF82+'[1]CP-19'!BF93+'[1]CP-19'!BF94+'[1]CP-19'!BF98+'[1]Colo-SanJuan-Confl'!BF44+'[1]CP-20'!BF19</f>
        <v>1036.0740207234724</v>
      </c>
      <c r="BG55" s="1">
        <f>'[1]CP-19'!BG72+'[1]CP-19'!BG82+'[1]CP-19'!BG93+'[1]CP-19'!BG94+'[1]CP-19'!BG98+'[1]Colo-SanJuan-Confl'!BG44+'[1]CP-20'!BG19</f>
        <v>1036.0740207234724</v>
      </c>
      <c r="BH55" s="1">
        <f>'[1]CP-19'!BH72+'[1]CP-19'!BH82+'[1]CP-19'!BH93+'[1]CP-19'!BH94+'[1]CP-19'!BH98+'[1]Colo-SanJuan-Confl'!BH44+'[1]CP-20'!BH19</f>
        <v>1038.9125796843587</v>
      </c>
      <c r="BI55" s="1">
        <f>'[1]CP-19'!BI72+'[1]CP-19'!BI82+'[1]CP-19'!BI93+'[1]CP-19'!BI94+'[1]CP-19'!BI98+'[1]Colo-SanJuan-Confl'!BI44+'[1]CP-20'!BI19</f>
        <v>0</v>
      </c>
    </row>
    <row r="56" spans="1:61" x14ac:dyDescent="0.2">
      <c r="D56" s="36" t="s">
        <v>8</v>
      </c>
      <c r="F56" s="58" t="s">
        <v>9</v>
      </c>
      <c r="G56" s="2">
        <f>'[1]CP-11'!G37+'[1]CP-12'!G32+'[1]CP-13'!G29+'[1]CP-13'!G30+[1]Jensen!G39+[1]Jensen!G48+[1]Jensen!G50+'[1]CP-15'!G31+'[1]CP-15'!G33+'[1]CP-15'!G34+'[1]CP-15'!G35+[1]Ouray!G33+[1]Ouray!G34+[1]Ouray!G38</f>
        <v>2776.9559028802928</v>
      </c>
      <c r="H56" s="2">
        <f>'[1]CP-11'!H37+'[1]CP-12'!H32+'[1]CP-13'!H29+'[1]CP-13'!H30+[1]Jensen!H39+[1]Jensen!H48+[1]Jensen!H50+'[1]CP-15'!H31+'[1]CP-15'!H33+'[1]CP-15'!H34+'[1]CP-15'!H35+[1]Ouray!H33+[1]Ouray!H34+[1]Ouray!H38</f>
        <v>2321.7172302769663</v>
      </c>
      <c r="I56" s="2">
        <f>'[1]CP-11'!I37+'[1]CP-12'!I32+'[1]CP-13'!I29+'[1]CP-13'!I30+[1]Jensen!I39+[1]Jensen!I48+[1]Jensen!I50+'[1]CP-15'!I31+'[1]CP-15'!I33+'[1]CP-15'!I34+'[1]CP-15'!I35+[1]Ouray!I33+[1]Ouray!I34+[1]Ouray!I38</f>
        <v>2230.6694957563</v>
      </c>
      <c r="J56" s="2">
        <f>'[1]CP-11'!J37+'[1]CP-12'!J32+'[1]CP-13'!J29+'[1]CP-13'!J30+[1]Jensen!J39+[1]Jensen!J48+[1]Jensen!J50+'[1]CP-15'!J31+'[1]CP-15'!J33+'[1]CP-15'!J34+'[1]CP-15'!J35+[1]Ouray!J33+[1]Ouray!J34+[1]Ouray!J38</f>
        <v>2549.33656657863</v>
      </c>
      <c r="K56" s="2">
        <f>'[1]CP-11'!K37+'[1]CP-12'!K32+'[1]CP-13'!K29+'[1]CP-13'!K30+[1]Jensen!K39+[1]Jensen!K48+[1]Jensen!K50+'[1]CP-15'!K31+'[1]CP-15'!K33+'[1]CP-15'!K34+'[1]CP-15'!K35+[1]Ouray!K33+[1]Ouray!K34+[1]Ouray!K38</f>
        <v>2367.2410975372991</v>
      </c>
      <c r="L56" s="2">
        <f>'[1]CP-11'!L37+'[1]CP-12'!L32+'[1]CP-13'!L29+'[1]CP-13'!L30+[1]Jensen!L39+[1]Jensen!L48+[1]Jensen!L50+'[1]CP-15'!L31+'[1]CP-15'!L33+'[1]CP-15'!L34+'[1]CP-15'!L35+[1]Ouray!L33+[1]Ouray!L34+[1]Ouray!L38</f>
        <v>1800.0000000000002</v>
      </c>
      <c r="M56" s="2">
        <f>'[1]CP-11'!M37+'[1]CP-12'!M32+'[1]CP-13'!M29+'[1]CP-13'!M30+[1]Jensen!M39+[1]Jensen!M48+[1]Jensen!M50+'[1]CP-15'!M31+'[1]CP-15'!M33+'[1]CP-15'!M34+'[1]CP-15'!M35+[1]Ouray!M33+[1]Ouray!M34+[1]Ouray!M38</f>
        <v>1699.9999999999998</v>
      </c>
      <c r="N56" s="2">
        <f>'[1]CP-11'!N37+'[1]CP-12'!N32+'[1]CP-13'!N29+'[1]CP-13'!N30+[1]Jensen!N39+[1]Jensen!N48+[1]Jensen!N50+'[1]CP-15'!N31+'[1]CP-15'!N33+'[1]CP-15'!N34+'[1]CP-15'!N35+[1]Ouray!N33+[1]Ouray!N34+[1]Ouray!N38</f>
        <v>1499.9999999999998</v>
      </c>
      <c r="O56" s="2">
        <f>'[1]CP-11'!O37+'[1]CP-12'!O32+'[1]CP-13'!O29+'[1]CP-13'!O30+[1]Jensen!O39+[1]Jensen!O48+[1]Jensen!O50+'[1]CP-15'!O31+'[1]CP-15'!O33+'[1]CP-15'!O34+'[1]CP-15'!O35+[1]Ouray!O33+[1]Ouray!O34+[1]Ouray!O38</f>
        <v>1699.9999999999998</v>
      </c>
      <c r="P56" s="2">
        <f>'[1]CP-11'!P37+'[1]CP-12'!P32+'[1]CP-13'!P29+'[1]CP-13'!P30+[1]Jensen!P39+[1]Jensen!P48+[1]Jensen!P50+'[1]CP-15'!P31+'[1]CP-15'!P33+'[1]CP-15'!P34+'[1]CP-15'!P35+[1]Ouray!P33+[1]Ouray!P34+[1]Ouray!P38</f>
        <v>1600</v>
      </c>
      <c r="Q56" s="2">
        <f>'[1]CP-11'!Q37+'[1]CP-12'!Q32+'[1]CP-13'!Q29+'[1]CP-13'!Q30+[1]Jensen!Q39+[1]Jensen!Q48+[1]Jensen!Q50+'[1]CP-15'!Q31+'[1]CP-15'!Q33+'[1]CP-15'!Q34+'[1]CP-15'!Q35+[1]Ouray!Q33+[1]Ouray!Q34+[1]Ouray!Q38</f>
        <v>1829.9999999999993</v>
      </c>
      <c r="R56" s="2">
        <f>'[1]CP-11'!R37+'[1]CP-12'!R32+'[1]CP-13'!R29+'[1]CP-13'!R30+[1]Jensen!R39+[1]Jensen!R48+[1]Jensen!R50+'[1]CP-15'!R31+'[1]CP-15'!R33+'[1]CP-15'!R34+'[1]CP-15'!R35+[1]Ouray!R33+[1]Ouray!R34+[1]Ouray!R38</f>
        <v>1729.9999999999998</v>
      </c>
      <c r="S56" s="2">
        <f>'[1]CP-11'!S37+'[1]CP-12'!S32+'[1]CP-13'!S29+'[1]CP-13'!S30+[1]Jensen!S39+[1]Jensen!S48+[1]Jensen!S50+'[1]CP-15'!S31+'[1]CP-15'!S33+'[1]CP-15'!S34+'[1]CP-15'!S35+[1]Ouray!S33+[1]Ouray!S34+[1]Ouray!S38</f>
        <v>1710.0000000000002</v>
      </c>
      <c r="T56" s="2">
        <f>'[1]CP-11'!T37+'[1]CP-12'!T32+'[1]CP-13'!T29+'[1]CP-13'!T30+[1]Jensen!T39+[1]Jensen!T48+[1]Jensen!T50+'[1]CP-15'!T31+'[1]CP-15'!T33+'[1]CP-15'!T34+'[1]CP-15'!T35+[1]Ouray!T33+[1]Ouray!T34+[1]Ouray!T38</f>
        <v>1739.9999999999998</v>
      </c>
      <c r="U56" s="2">
        <f>'[1]CP-11'!U37+'[1]CP-12'!U32+'[1]CP-13'!U29+'[1]CP-13'!U30+[1]Jensen!U39+[1]Jensen!U48+[1]Jensen!U50+'[1]CP-15'!U31+'[1]CP-15'!U33+'[1]CP-15'!U34+'[1]CP-15'!U35+[1]Ouray!U33+[1]Ouray!U34+[1]Ouray!U38</f>
        <v>1650</v>
      </c>
      <c r="V56" s="2">
        <f>'[1]CP-11'!V37+'[1]CP-12'!V32+'[1]CP-13'!V29+'[1]CP-13'!V30+[1]Jensen!V39+[1]Jensen!V48+[1]Jensen!V50+'[1]CP-15'!V31+'[1]CP-15'!V33+'[1]CP-15'!V34+'[1]CP-15'!V35+[1]Ouray!V33+[1]Ouray!V34+[1]Ouray!V38</f>
        <v>1606.6000000000001</v>
      </c>
      <c r="W56" s="2">
        <f>'[1]CP-11'!W37+'[1]CP-12'!W32+'[1]CP-13'!W29+'[1]CP-13'!W30+[1]Jensen!W39+[1]Jensen!W48+[1]Jensen!W50+'[1]CP-15'!W31+'[1]CP-15'!W33+'[1]CP-15'!W34+'[1]CP-15'!W35+[1]Ouray!W33+[1]Ouray!W34+[1]Ouray!W38</f>
        <v>1600.8000000000002</v>
      </c>
      <c r="X56" s="2">
        <f>'[1]CP-11'!X37+'[1]CP-12'!X32+'[1]CP-13'!X29+'[1]CP-13'!X30+[1]Jensen!X39+[1]Jensen!X48+[1]Jensen!X50+'[1]CP-15'!X31+'[1]CP-15'!X33+'[1]CP-15'!X34+'[1]CP-15'!X35+[1]Ouray!X33+[1]Ouray!X34+[1]Ouray!X38</f>
        <v>1507.6000000000001</v>
      </c>
      <c r="Y56" s="2">
        <f>'[1]CP-11'!Y37+'[1]CP-12'!Y32+'[1]CP-13'!Y29+'[1]CP-13'!Y30+[1]Jensen!Y39+[1]Jensen!Y48+[1]Jensen!Y50+'[1]CP-15'!Y31+'[1]CP-15'!Y33+'[1]CP-15'!Y34+'[1]CP-15'!Y35+[1]Ouray!Y33+[1]Ouray!Y34+[1]Ouray!Y38</f>
        <v>1517.1999999999998</v>
      </c>
      <c r="Z56" s="2">
        <f>'[1]CP-11'!Z37+'[1]CP-12'!Z32+'[1]CP-13'!Z29+'[1]CP-13'!Z30+[1]Jensen!Z39+[1]Jensen!Z48+[1]Jensen!Z50+'[1]CP-15'!Z31+'[1]CP-15'!Z33+'[1]CP-15'!Z34+'[1]CP-15'!Z35+[1]Ouray!Z33+[1]Ouray!Z34+[1]Ouray!Z38</f>
        <v>1486.6</v>
      </c>
      <c r="AA56" s="2">
        <f>'[1]CP-11'!AA37+'[1]CP-12'!AA32+'[1]CP-13'!AA29+'[1]CP-13'!AA30+[1]Jensen!AA39+[1]Jensen!AA48+[1]Jensen!AA50+'[1]CP-15'!AA31+'[1]CP-15'!AA33+'[1]CP-15'!AA34+'[1]CP-15'!AA35+[1]Ouray!AA33+[1]Ouray!AA34+[1]Ouray!AA38</f>
        <v>1454.9000000000003</v>
      </c>
      <c r="AB56" s="2">
        <f>'[1]CP-11'!AB37+'[1]CP-12'!AB32+'[1]CP-13'!AB29+'[1]CP-13'!AB30+[1]Jensen!AB39+[1]Jensen!AB48+[1]Jensen!AB50+'[1]CP-15'!AB31+'[1]CP-15'!AB33+'[1]CP-15'!AB34+'[1]CP-15'!AB35+[1]Ouray!AB33+[1]Ouray!AB34+[1]Ouray!AB38</f>
        <v>1471.4</v>
      </c>
      <c r="AC56" s="2">
        <f>'[1]CP-11'!AC37+'[1]CP-12'!AC32+'[1]CP-13'!AC29+'[1]CP-13'!AC30+[1]Jensen!AC39+[1]Jensen!AC48+[1]Jensen!AC50+'[1]CP-15'!AC31+'[1]CP-15'!AC33+'[1]CP-15'!AC34+'[1]CP-15'!AC35+[1]Ouray!AC33+[1]Ouray!AC34+[1]Ouray!AC38</f>
        <v>1521.6000000000001</v>
      </c>
      <c r="AD56" s="2">
        <f>'[1]CP-11'!AD37+'[1]CP-12'!AD32+'[1]CP-13'!AD29+'[1]CP-13'!AD30+[1]Jensen!AD39+[1]Jensen!AD48+[1]Jensen!AD50+'[1]CP-15'!AD31+'[1]CP-15'!AD33+'[1]CP-15'!AD34+'[1]CP-15'!AD35+[1]Ouray!AD33+[1]Ouray!AD34+[1]Ouray!AD38</f>
        <v>1571.7000000000003</v>
      </c>
      <c r="AE56" s="2">
        <f>'[1]CP-11'!AE37+'[1]CP-12'!AE32+'[1]CP-13'!AE29+'[1]CP-13'!AE30+[1]Jensen!AE39+[1]Jensen!AE48+[1]Jensen!AE50+'[1]CP-15'!AE31+'[1]CP-15'!AE33+'[1]CP-15'!AE34+'[1]CP-15'!AE35+[1]Ouray!AE33+[1]Ouray!AE34+[1]Ouray!AE38</f>
        <v>1621.6000000000001</v>
      </c>
      <c r="AF56" s="2">
        <f>'[1]CP-11'!AF37+'[1]CP-12'!AF32+'[1]CP-13'!AF29+'[1]CP-13'!AF30+[1]Jensen!AF39+[1]Jensen!AF48+[1]Jensen!AF50+'[1]CP-15'!AF31+'[1]CP-15'!AF33+'[1]CP-15'!AF34+'[1]CP-15'!AF35+[1]Ouray!AF33+[1]Ouray!AF34+[1]Ouray!AF38</f>
        <v>1429.1959611918894</v>
      </c>
      <c r="AG56" s="2">
        <f>'[1]CP-11'!AG37+'[1]CP-12'!AG32+'[1]CP-13'!AG29+'[1]CP-13'!AG30+[1]Jensen!AG39+[1]Jensen!AG48+[1]Jensen!AG50+'[1]CP-15'!AG31+'[1]CP-15'!AG33+'[1]CP-15'!AG34+'[1]CP-15'!AG35+[1]Ouray!AG33+[1]Ouray!AG34+[1]Ouray!AG38</f>
        <v>1482.4948055543277</v>
      </c>
      <c r="AH56" s="2">
        <f>'[1]CP-11'!AH37+'[1]CP-12'!AH32+'[1]CP-13'!AH29+'[1]CP-13'!AH30+[1]Jensen!AH39+[1]Jensen!AH48+[1]Jensen!AH50+'[1]CP-15'!AH31+'[1]CP-15'!AH33+'[1]CP-15'!AH34+'[1]CP-15'!AH35+[1]Ouray!AH33+[1]Ouray!AH34+[1]Ouray!AH38</f>
        <v>1452.2824670501809</v>
      </c>
      <c r="AI56" s="2">
        <f>'[1]CP-11'!AI37+'[1]CP-12'!AI32+'[1]CP-13'!AI29+'[1]CP-13'!AI30+[1]Jensen!AI39+[1]Jensen!AI48+[1]Jensen!AI50+'[1]CP-15'!AI31+'[1]CP-15'!AI33+'[1]CP-15'!AI34+'[1]CP-15'!AI35+[1]Ouray!AI33+[1]Ouray!AI34+[1]Ouray!AI38</f>
        <v>1422.1485439592816</v>
      </c>
      <c r="AJ56" s="2">
        <f>'[1]CP-11'!AJ37+'[1]CP-12'!AJ32+'[1]CP-13'!AJ29+'[1]CP-13'!AJ30+[1]Jensen!AJ39+[1]Jensen!AJ48+[1]Jensen!AJ50+'[1]CP-15'!AJ31+'[1]CP-15'!AJ33+'[1]CP-15'!AJ34+'[1]CP-15'!AJ35+[1]Ouray!AJ33+[1]Ouray!AJ34+[1]Ouray!AJ38</f>
        <v>1392.0146208683823</v>
      </c>
      <c r="AK56" s="2">
        <f>'[1]CP-11'!AK37+'[1]CP-12'!AK32+'[1]CP-13'!AK29+'[1]CP-13'!AK30+[1]Jensen!AK39+[1]Jensen!AK48+[1]Jensen!AK50+'[1]CP-15'!AK31+'[1]CP-15'!AK33+'[1]CP-15'!AK34+'[1]CP-15'!AK35+[1]Ouray!AK33+[1]Ouray!AK34+[1]Ouray!AK38</f>
        <v>1556.1986847080429</v>
      </c>
      <c r="AL56" s="2">
        <f>'[1]CP-11'!AL37+'[1]CP-12'!AL32+'[1]CP-13'!AL29+'[1]CP-13'!AL30+[1]Jensen!AL39+[1]Jensen!AL48+[1]Jensen!AL50+'[1]CP-15'!AL31+'[1]CP-15'!AL33+'[1]CP-15'!AL34+'[1]CP-15'!AL35+[1]Ouray!AL33+[1]Ouray!AL34+[1]Ouray!AL38</f>
        <v>1135.3956139583986</v>
      </c>
      <c r="AM56" s="2">
        <f>'[1]CP-11'!AM37+'[1]CP-12'!AM32+'[1]CP-13'!AM29+'[1]CP-13'!AM30+[1]Jensen!AM39+[1]Jensen!AM48+[1]Jensen!AM50+'[1]CP-15'!AM31+'[1]CP-15'!AM33+'[1]CP-15'!AM34+'[1]CP-15'!AM35+[1]Ouray!AM33+[1]Ouray!AM34+[1]Ouray!AM38</f>
        <v>1293.6928419914332</v>
      </c>
      <c r="AN56" s="2">
        <f>'[1]CP-11'!AN37+'[1]CP-12'!AN32+'[1]CP-13'!AN29+'[1]CP-13'!AN30+[1]Jensen!AN39+[1]Jensen!AN48+[1]Jensen!AN50+'[1]CP-15'!AN31+'[1]CP-15'!AN33+'[1]CP-15'!AN34+'[1]CP-15'!AN35+[1]Ouray!AN33+[1]Ouray!AN34+[1]Ouray!AN38</f>
        <v>1156.2423791144201</v>
      </c>
      <c r="AO56" s="2">
        <f>'[1]CP-11'!AO37+'[1]CP-12'!AO32+'[1]CP-13'!AO29+'[1]CP-13'!AO30+[1]Jensen!AO39+[1]Jensen!AO48+[1]Jensen!AO50+'[1]CP-15'!AO31+'[1]CP-15'!AO33+'[1]CP-15'!AO34+'[1]CP-15'!AO35+[1]Ouray!AO33+[1]Ouray!AO34+[1]Ouray!AO38</f>
        <v>1232.6512673853961</v>
      </c>
      <c r="AP56" s="2">
        <f>'[1]CP-11'!AP37+'[1]CP-12'!AP32+'[1]CP-13'!AP29+'[1]CP-13'!AP30+[1]Jensen!AP39+[1]Jensen!AP48+[1]Jensen!AP50+'[1]CP-15'!AP31+'[1]CP-15'!AP33+'[1]CP-15'!AP34+'[1]CP-15'!AP35+[1]Ouray!AP33+[1]Ouray!AP34+[1]Ouray!AP38</f>
        <v>991.04940351989512</v>
      </c>
      <c r="AQ56" s="2">
        <f>'[1]CP-11'!AQ37+'[1]CP-12'!AQ32+'[1]CP-13'!AQ29+'[1]CP-13'!AQ30+[1]Jensen!AQ39+[1]Jensen!AQ48+[1]Jensen!AQ50+'[1]CP-15'!AQ31+'[1]CP-15'!AQ33+'[1]CP-15'!AQ34+'[1]CP-15'!AQ35+[1]Ouray!AQ33+[1]Ouray!AQ34+[1]Ouray!AQ38</f>
        <v>931.24206792033135</v>
      </c>
      <c r="AR56" s="2">
        <f>'[1]CP-11'!AR37+'[1]CP-12'!AR32+'[1]CP-13'!AR29+'[1]CP-13'!AR30+[1]Jensen!AR39+[1]Jensen!AR48+[1]Jensen!AR50+'[1]CP-15'!AR31+'[1]CP-15'!AR33+'[1]CP-15'!AR34+'[1]CP-15'!AR35+[1]Ouray!AR33+[1]Ouray!AR34+[1]Ouray!AR38</f>
        <v>930.91572537479806</v>
      </c>
      <c r="AS56" s="2">
        <f>'[1]CP-11'!AS37+'[1]CP-12'!AS32+'[1]CP-13'!AS29+'[1]CP-13'!AS30+[1]Jensen!AS39+[1]Jensen!AS48+[1]Jensen!AS50+'[1]CP-15'!AS31+'[1]CP-15'!AS33+'[1]CP-15'!AS34+'[1]CP-15'!AS35+[1]Ouray!AS33+[1]Ouray!AS34+[1]Ouray!AS38</f>
        <v>886.32948315188821</v>
      </c>
      <c r="AT56" s="2">
        <f>'[1]CP-11'!AT37+'[1]CP-12'!AT32+'[1]CP-13'!AT29+'[1]CP-13'!AT30+[1]Jensen!AT39+[1]Jensen!AT48+[1]Jensen!AT50+'[1]CP-15'!AT31+'[1]CP-15'!AT33+'[1]CP-15'!AT34+'[1]CP-15'!AT35+[1]Ouray!AT33+[1]Ouray!AT34+[1]Ouray!AT38</f>
        <v>891.93058409815205</v>
      </c>
      <c r="AU56" s="2">
        <f>'[1]CP-11'!AU37+'[1]CP-12'!AU32+'[1]CP-13'!AU29+'[1]CP-13'!AU30+[1]Jensen!AU39+[1]Jensen!AU48+[1]Jensen!AU50+'[1]CP-15'!AU31+'[1]CP-15'!AU33+'[1]CP-15'!AU34+'[1]CP-15'!AU35+[1]Ouray!AU33+[1]Ouray!AU34+[1]Ouray!AU38</f>
        <v>1013.8832877879427</v>
      </c>
      <c r="AV56" s="2">
        <f>'[1]CP-11'!AV37+'[1]CP-12'!AV32+'[1]CP-13'!AV29+'[1]CP-13'!AV30+[1]Jensen!AV39+[1]Jensen!AV48+[1]Jensen!AV50+'[1]CP-15'!AV31+'[1]CP-15'!AV33+'[1]CP-15'!AV34+'[1]CP-15'!AV35+[1]Ouray!AV33+[1]Ouray!AV34+[1]Ouray!AV38</f>
        <v>1248.9951011083124</v>
      </c>
      <c r="AW56" s="2">
        <f>'[1]CP-11'!AW37+'[1]CP-12'!AW32+'[1]CP-13'!AW29+'[1]CP-13'!AW30+[1]Jensen!AW39+[1]Jensen!AW48+[1]Jensen!AW50+'[1]CP-15'!AW31+'[1]CP-15'!AW33+'[1]CP-15'!AW34+'[1]CP-15'!AW35+[1]Ouray!AW33+[1]Ouray!AW34+[1]Ouray!AW38</f>
        <v>1245.5459431456027</v>
      </c>
      <c r="AX56" s="2">
        <f>'[1]CP-11'!AX37+'[1]CP-12'!AX32+'[1]CP-13'!AX29+'[1]CP-13'!AX30+[1]Jensen!AX39+[1]Jensen!AX48+[1]Jensen!AX50+'[1]CP-15'!AX31+'[1]CP-15'!AX33+'[1]CP-15'!AX34+'[1]CP-15'!AX35+[1]Ouray!AX33+[1]Ouray!AX34+[1]Ouray!AX38</f>
        <v>1181.2240200988986</v>
      </c>
      <c r="AY56" s="2">
        <f>'[1]CP-11'!AY37+'[1]CP-12'!AY32+'[1]CP-13'!AY29+'[1]CP-13'!AY30+[1]Jensen!AY39+[1]Jensen!AY48+[1]Jensen!AY50+'[1]CP-15'!AY31+'[1]CP-15'!AY33+'[1]CP-15'!AY34+'[1]CP-15'!AY35+[1]Ouray!AY33+[1]Ouray!AY34+[1]Ouray!AY38</f>
        <v>1178.514207461096</v>
      </c>
      <c r="AZ56" s="2">
        <f>'[1]CP-11'!AZ37+'[1]CP-12'!AZ32+'[1]CP-13'!AZ29+'[1]CP-13'!AZ30+[1]Jensen!AZ39+[1]Jensen!AZ48+[1]Jensen!AZ50+'[1]CP-15'!AZ31+'[1]CP-15'!AZ33+'[1]CP-15'!AZ34+'[1]CP-15'!AZ35+[1]Ouray!AZ33+[1]Ouray!AZ34+[1]Ouray!AZ38</f>
        <v>1203.8098995546127</v>
      </c>
      <c r="BA56" s="2">
        <f>'[1]CP-11'!BA37+'[1]CP-12'!BA32+'[1]CP-13'!BA29+'[1]CP-13'!BA30+[1]Jensen!BA39+[1]Jensen!BA48+[1]Jensen!BA50+'[1]CP-15'!BA31+'[1]CP-15'!BA33+'[1]CP-15'!BA34+'[1]CP-15'!BA35+[1]Ouray!BA33+[1]Ouray!BA34+[1]Ouray!BA38</f>
        <v>1185.8662125631618</v>
      </c>
      <c r="BB56" s="2">
        <f>'[1]CP-11'!BB37+'[1]CP-12'!BB32+'[1]CP-13'!BB29+'[1]CP-13'!BB30+[1]Jensen!BB39+[1]Jensen!BB48+[1]Jensen!BB50+'[1]CP-15'!BB31+'[1]CP-15'!BB33+'[1]CP-15'!BB34+'[1]CP-15'!BB35+[1]Ouray!BB33+[1]Ouray!BB34+[1]Ouray!BB38</f>
        <v>1196.2764187818882</v>
      </c>
      <c r="BC56" s="2">
        <f>'[1]CP-11'!BC37+'[1]CP-12'!BC32+'[1]CP-13'!BC29+'[1]CP-13'!BC30+[1]Jensen!BC39+[1]Jensen!BC48+[1]Jensen!BC50+'[1]CP-15'!BC31+'[1]CP-15'!BC33+'[1]CP-15'!BC34+'[1]CP-15'!BC35+[1]Ouray!BC33+[1]Ouray!BC34+[1]Ouray!BC38</f>
        <v>1195.5057072916823</v>
      </c>
      <c r="BD56" s="2">
        <f>'[1]CP-11'!BD37+'[1]CP-12'!BD32+'[1]CP-13'!BD29+'[1]CP-13'!BD30+[1]Jensen!BD39+[1]Jensen!BD48+[1]Jensen!BD50+'[1]CP-15'!BD31+'[1]CP-15'!BD33+'[1]CP-15'!BD34+'[1]CP-15'!BD35+[1]Ouray!BD33+[1]Ouray!BD34+[1]Ouray!BD38</f>
        <v>1159.0100537460162</v>
      </c>
      <c r="BE56" s="2">
        <f>'[1]CP-11'!BE37+'[1]CP-12'!BE32+'[1]CP-13'!BE29+'[1]CP-13'!BE30+[1]Jensen!BE39+[1]Jensen!BE48+[1]Jensen!BE50+'[1]CP-15'!BE31+'[1]CP-15'!BE33+'[1]CP-15'!BE34+'[1]CP-15'!BE35+[1]Ouray!BE33+[1]Ouray!BE34+[1]Ouray!BE38</f>
        <v>1433.4987269388093</v>
      </c>
      <c r="BF56" s="2">
        <f>'[1]CP-11'!BF37+'[1]CP-12'!BF32+'[1]CP-13'!BF29+'[1]CP-13'!BF30+[1]Jensen!BF39+[1]Jensen!BF48+[1]Jensen!BF50+'[1]CP-15'!BF31+'[1]CP-15'!BF33+'[1]CP-15'!BF34+'[1]CP-15'!BF35+[1]Ouray!BF33+[1]Ouray!BF34+[1]Ouray!BF38</f>
        <v>1443.6128365571121</v>
      </c>
      <c r="BG56" s="2">
        <f>'[1]CP-11'!BG37+'[1]CP-12'!BG32+'[1]CP-13'!BG29+'[1]CP-13'!BG30+[1]Jensen!BG39+[1]Jensen!BG48+[1]Jensen!BG50+'[1]CP-15'!BG31+'[1]CP-15'!BG33+'[1]CP-15'!BG34+'[1]CP-15'!BG35+[1]Ouray!BG33+[1]Ouray!BG34+[1]Ouray!BG38</f>
        <v>1443.6128365571121</v>
      </c>
      <c r="BH56" s="2">
        <f>'[1]CP-11'!BH37+'[1]CP-12'!BH32+'[1]CP-13'!BH29+'[1]CP-13'!BH30+[1]Jensen!BH39+[1]Jensen!BH48+[1]Jensen!BH50+'[1]CP-15'!BH31+'[1]CP-15'!BH33+'[1]CP-15'!BH34+'[1]CP-15'!BH35+[1]Ouray!BH33+[1]Ouray!BH34+[1]Ouray!BH38</f>
        <v>1443.6128365571121</v>
      </c>
      <c r="BI56" s="2">
        <f>'[1]CP-11'!BI37+'[1]CP-12'!BI32+'[1]CP-13'!BI29+'[1]CP-13'!BI30+[1]Jensen!BI39+[1]Jensen!BI48+[1]Jensen!BI50+'[1]CP-15'!BI31+'[1]CP-15'!BI33+'[1]CP-15'!BI34+'[1]CP-15'!BI35+[1]Ouray!BI33+[1]Ouray!BI34+[1]Ouray!BI38</f>
        <v>0</v>
      </c>
    </row>
    <row r="57" spans="1:61" x14ac:dyDescent="0.2">
      <c r="F57" s="58" t="s">
        <v>10</v>
      </c>
      <c r="G57" s="2">
        <f>'[1]CP-1'!G37+'[1]CP-2'!G40+[1]Stateline!G24+'[1]CP-3'!G22+'[1]CP-4'!G39+'[1]CP-5'!G29+'[1]CP-6'!G53+'[1]CP-7'!G33+'[1]CP-7'!G34+'[1]CP-7'!G38+'[1]CP-7'!G39+'[1]CP-7'!G41+'[1]CP-7'!G42+'[1]CP-8'!G24</f>
        <v>6467.0803948825933</v>
      </c>
      <c r="H57" s="2">
        <f>'[1]CP-1'!H37+'[1]CP-2'!H40+[1]Stateline!H24+'[1]CP-3'!H22+'[1]CP-4'!H39+'[1]CP-5'!H29+'[1]CP-6'!H53+'[1]CP-7'!H33+'[1]CP-7'!H34+'[1]CP-7'!H38+'[1]CP-7'!H39+'[1]CP-7'!H41+'[1]CP-7'!H42+'[1]CP-8'!H24</f>
        <v>6991.4382647379407</v>
      </c>
      <c r="I57" s="2">
        <f>'[1]CP-1'!I37+'[1]CP-2'!I40+[1]Stateline!I24+'[1]CP-3'!I22+'[1]CP-4'!I39+'[1]CP-5'!I29+'[1]CP-6'!I53+'[1]CP-7'!I33+'[1]CP-7'!I34+'[1]CP-7'!I38+'[1]CP-7'!I39+'[1]CP-7'!I41+'[1]CP-7'!I42+'[1]CP-8'!I24</f>
        <v>7282.7481924353515</v>
      </c>
      <c r="J57" s="2">
        <f>'[1]CP-1'!J37+'[1]CP-2'!J40+[1]Stateline!J24+'[1]CP-3'!J22+'[1]CP-4'!J39+'[1]CP-5'!J29+'[1]CP-6'!J53+'[1]CP-7'!J33+'[1]CP-7'!J34+'[1]CP-7'!J38+'[1]CP-7'!J39+'[1]CP-7'!J41+'[1]CP-7'!J42+'[1]CP-8'!J24</f>
        <v>7515.7961345932817</v>
      </c>
      <c r="K57" s="2">
        <f>'[1]CP-1'!K37+'[1]CP-2'!K40+[1]Stateline!K24+'[1]CP-3'!K22+'[1]CP-4'!K39+'[1]CP-5'!K29+'[1]CP-6'!K53+'[1]CP-7'!K33+'[1]CP-7'!K34+'[1]CP-7'!K38+'[1]CP-7'!K39+'[1]CP-7'!K41+'[1]CP-7'!K42+'[1]CP-8'!K24</f>
        <v>6234.0324527246612</v>
      </c>
      <c r="L57" s="2">
        <f>'[1]CP-1'!L37+'[1]CP-2'!L40+[1]Stateline!L24+'[1]CP-3'!L22+'[1]CP-4'!L39+'[1]CP-5'!L29+'[1]CP-6'!L53+'[1]CP-7'!L33+'[1]CP-7'!L34+'[1]CP-7'!L38+'[1]CP-7'!L39+'[1]CP-7'!L41+'[1]CP-7'!L42+'[1]CP-8'!L24</f>
        <v>5300.0000000000018</v>
      </c>
      <c r="M57" s="2">
        <f>'[1]CP-1'!M37+'[1]CP-2'!M40+[1]Stateline!M24+'[1]CP-3'!M22+'[1]CP-4'!M39+'[1]CP-5'!M29+'[1]CP-6'!M53+'[1]CP-7'!M33+'[1]CP-7'!M34+'[1]CP-7'!M38+'[1]CP-7'!M39+'[1]CP-7'!M41+'[1]CP-7'!M42+'[1]CP-8'!M24</f>
        <v>4900.0000000000009</v>
      </c>
      <c r="N57" s="2">
        <f>'[1]CP-1'!N37+'[1]CP-2'!N40+[1]Stateline!N24+'[1]CP-3'!N22+'[1]CP-4'!N39+'[1]CP-5'!N29+'[1]CP-6'!N53+'[1]CP-7'!N33+'[1]CP-7'!N34+'[1]CP-7'!N38+'[1]CP-7'!N39+'[1]CP-7'!N41+'[1]CP-7'!N42+'[1]CP-8'!N24</f>
        <v>4399.9999999999991</v>
      </c>
      <c r="O57" s="2">
        <f>'[1]CP-1'!O37+'[1]CP-2'!O40+[1]Stateline!O24+'[1]CP-3'!O22+'[1]CP-4'!O39+'[1]CP-5'!O29+'[1]CP-6'!O53+'[1]CP-7'!O33+'[1]CP-7'!O34+'[1]CP-7'!O38+'[1]CP-7'!O39+'[1]CP-7'!O41+'[1]CP-7'!O42+'[1]CP-8'!O24</f>
        <v>4800.0000000000018</v>
      </c>
      <c r="P57" s="2">
        <f>'[1]CP-1'!P37+'[1]CP-2'!P40+[1]Stateline!P24+'[1]CP-3'!P22+'[1]CP-4'!P39+'[1]CP-5'!P29+'[1]CP-6'!P53+'[1]CP-7'!P33+'[1]CP-7'!P34+'[1]CP-7'!P38+'[1]CP-7'!P39+'[1]CP-7'!P41+'[1]CP-7'!P42+'[1]CP-8'!P24</f>
        <v>4900.0000000000009</v>
      </c>
      <c r="Q57" s="2">
        <f>'[1]CP-1'!Q37+'[1]CP-2'!Q40+[1]Stateline!Q24+'[1]CP-3'!Q22+'[1]CP-4'!Q39+'[1]CP-5'!Q29+'[1]CP-6'!Q53+'[1]CP-7'!Q33+'[1]CP-7'!Q34+'[1]CP-7'!Q38+'[1]CP-7'!Q39+'[1]CP-7'!Q41+'[1]CP-7'!Q42+'[1]CP-8'!Q24</f>
        <v>4060.0000000000009</v>
      </c>
      <c r="R57" s="2">
        <f>'[1]CP-1'!R37+'[1]CP-2'!R40+[1]Stateline!R24+'[1]CP-3'!R22+'[1]CP-4'!R39+'[1]CP-5'!R29+'[1]CP-6'!R53+'[1]CP-7'!R33+'[1]CP-7'!R34+'[1]CP-7'!R38+'[1]CP-7'!R39+'[1]CP-7'!R41+'[1]CP-7'!R42+'[1]CP-8'!R24</f>
        <v>3839.9999999999995</v>
      </c>
      <c r="S57" s="2">
        <f>'[1]CP-1'!S37+'[1]CP-2'!S40+[1]Stateline!S24+'[1]CP-3'!S22+'[1]CP-4'!S39+'[1]CP-5'!S29+'[1]CP-6'!S53+'[1]CP-7'!S33+'[1]CP-7'!S34+'[1]CP-7'!S38+'[1]CP-7'!S39+'[1]CP-7'!S41+'[1]CP-7'!S42+'[1]CP-8'!S24</f>
        <v>3799.9999999999995</v>
      </c>
      <c r="T57" s="2">
        <f>'[1]CP-1'!T37+'[1]CP-2'!T40+[1]Stateline!T24+'[1]CP-3'!T22+'[1]CP-4'!T39+'[1]CP-5'!T29+'[1]CP-6'!T53+'[1]CP-7'!T33+'[1]CP-7'!T34+'[1]CP-7'!T38+'[1]CP-7'!T39+'[1]CP-7'!T41+'[1]CP-7'!T42+'[1]CP-8'!T24</f>
        <v>3870.0000000000018</v>
      </c>
      <c r="U57" s="2">
        <f>'[1]CP-1'!U37+'[1]CP-2'!U40+[1]Stateline!U24+'[1]CP-3'!U22+'[1]CP-4'!U39+'[1]CP-5'!U29+'[1]CP-6'!U53+'[1]CP-7'!U33+'[1]CP-7'!U34+'[1]CP-7'!U38+'[1]CP-7'!U39+'[1]CP-7'!U41+'[1]CP-7'!U42+'[1]CP-8'!U24</f>
        <v>3669.9999999999986</v>
      </c>
      <c r="V57" s="2">
        <f>'[1]CP-1'!V37+'[1]CP-2'!V40+[1]Stateline!V24+'[1]CP-3'!V22+'[1]CP-4'!V39+'[1]CP-5'!V29+'[1]CP-6'!V53+'[1]CP-7'!V33+'[1]CP-7'!V34+'[1]CP-7'!V38+'[1]CP-7'!V39+'[1]CP-7'!V41+'[1]CP-7'!V42+'[1]CP-8'!V24</f>
        <v>4292.8550000000005</v>
      </c>
      <c r="W57" s="2">
        <f>'[1]CP-1'!W37+'[1]CP-2'!W40+[1]Stateline!W24+'[1]CP-3'!W22+'[1]CP-4'!W39+'[1]CP-5'!W29+'[1]CP-6'!W53+'[1]CP-7'!W33+'[1]CP-7'!W34+'[1]CP-7'!W38+'[1]CP-7'!W39+'[1]CP-7'!W41+'[1]CP-7'!W42+'[1]CP-8'!W24</f>
        <v>4030.8400000000006</v>
      </c>
      <c r="X57" s="2">
        <f>'[1]CP-1'!X37+'[1]CP-2'!X40+[1]Stateline!X24+'[1]CP-3'!X22+'[1]CP-4'!X39+'[1]CP-5'!X29+'[1]CP-6'!X53+'[1]CP-7'!X33+'[1]CP-7'!X34+'[1]CP-7'!X38+'[1]CP-7'!X39+'[1]CP-7'!X41+'[1]CP-7'!X42+'[1]CP-8'!X24</f>
        <v>4017.2149999999997</v>
      </c>
      <c r="Y57" s="2">
        <f>'[1]CP-1'!Y37+'[1]CP-2'!Y40+[1]Stateline!Y24+'[1]CP-3'!Y22+'[1]CP-4'!Y39+'[1]CP-5'!Y29+'[1]CP-6'!Y53+'[1]CP-7'!Y33+'[1]CP-7'!Y34+'[1]CP-7'!Y38+'[1]CP-7'!Y39+'[1]CP-7'!Y41+'[1]CP-7'!Y42+'[1]CP-8'!Y24</f>
        <v>4047.2550000000001</v>
      </c>
      <c r="Z57" s="2">
        <f>'[1]CP-1'!Z37+'[1]CP-2'!Z40+[1]Stateline!Z24+'[1]CP-3'!Z22+'[1]CP-4'!Z39+'[1]CP-5'!Z29+'[1]CP-6'!Z53+'[1]CP-7'!Z33+'[1]CP-7'!Z34+'[1]CP-7'!Z38+'[1]CP-7'!Z39+'[1]CP-7'!Z41+'[1]CP-7'!Z42+'[1]CP-8'!Z24</f>
        <v>3934.1550000000007</v>
      </c>
      <c r="AA57" s="2">
        <f>'[1]CP-1'!AA37+'[1]CP-2'!AA40+[1]Stateline!AA24+'[1]CP-3'!AA22+'[1]CP-4'!AA39+'[1]CP-5'!AA29+'[1]CP-6'!AA53+'[1]CP-7'!AA33+'[1]CP-7'!AA34+'[1]CP-7'!AA38+'[1]CP-7'!AA39+'[1]CP-7'!AA41+'[1]CP-7'!AA42+'[1]CP-8'!AA24</f>
        <v>3915.52</v>
      </c>
      <c r="AB57" s="2">
        <f>'[1]CP-1'!AB37+'[1]CP-2'!AB40+[1]Stateline!AB24+'[1]CP-3'!AB22+'[1]CP-4'!AB39+'[1]CP-5'!AB29+'[1]CP-6'!AB53+'[1]CP-7'!AB33+'[1]CP-7'!AB34+'[1]CP-7'!AB38+'[1]CP-7'!AB39+'[1]CP-7'!AB41+'[1]CP-7'!AB42+'[1]CP-8'!AB24</f>
        <v>3917.8650000000002</v>
      </c>
      <c r="AC57" s="2">
        <f>'[1]CP-1'!AC37+'[1]CP-2'!AC40+[1]Stateline!AC24+'[1]CP-3'!AC22+'[1]CP-4'!AC39+'[1]CP-5'!AC29+'[1]CP-6'!AC53+'[1]CP-7'!AC33+'[1]CP-7'!AC34+'[1]CP-7'!AC38+'[1]CP-7'!AC39+'[1]CP-7'!AC41+'[1]CP-7'!AC42+'[1]CP-8'!AC24</f>
        <v>4102.66</v>
      </c>
      <c r="AD57" s="2">
        <f>'[1]CP-1'!AD37+'[1]CP-2'!AD40+[1]Stateline!AD24+'[1]CP-3'!AD22+'[1]CP-4'!AD39+'[1]CP-5'!AD29+'[1]CP-6'!AD53+'[1]CP-7'!AD33+'[1]CP-7'!AD34+'[1]CP-7'!AD38+'[1]CP-7'!AD39+'[1]CP-7'!AD41+'[1]CP-7'!AD42+'[1]CP-8'!AD24</f>
        <v>4287.4900000000007</v>
      </c>
      <c r="AE57" s="2">
        <f>'[1]CP-1'!AE37+'[1]CP-2'!AE40+[1]Stateline!AE24+'[1]CP-3'!AE22+'[1]CP-4'!AE39+'[1]CP-5'!AE29+'[1]CP-6'!AE53+'[1]CP-7'!AE33+'[1]CP-7'!AE34+'[1]CP-7'!AE38+'[1]CP-7'!AE39+'[1]CP-7'!AE41+'[1]CP-7'!AE42+'[1]CP-8'!AE24</f>
        <v>4472.6149999999998</v>
      </c>
      <c r="AF57" s="2">
        <f>'[1]CP-1'!AF37+'[1]CP-2'!AF40+[1]Stateline!AF24+'[1]CP-3'!AF22+'[1]CP-4'!AF39+'[1]CP-5'!AF29+'[1]CP-6'!AF53+'[1]CP-7'!AF33+'[1]CP-7'!AF34+'[1]CP-7'!AF38+'[1]CP-7'!AF39+'[1]CP-7'!AF41+'[1]CP-7'!AF42+'[1]CP-8'!AF24</f>
        <v>4469.8367302092374</v>
      </c>
      <c r="AG57" s="2">
        <f>'[1]CP-1'!AG37+'[1]CP-2'!AG40+[1]Stateline!AG24+'[1]CP-3'!AG22+'[1]CP-4'!AG39+'[1]CP-5'!AG29+'[1]CP-6'!AG53+'[1]CP-7'!AG33+'[1]CP-7'!AG34+'[1]CP-7'!AG38+'[1]CP-7'!AG39+'[1]CP-7'!AG41+'[1]CP-7'!AG42+'[1]CP-8'!AG24</f>
        <v>4670.9906031940691</v>
      </c>
      <c r="AH57" s="2">
        <f>'[1]CP-1'!AH37+'[1]CP-2'!AH40+[1]Stateline!AH24+'[1]CP-3'!AH22+'[1]CP-4'!AH39+'[1]CP-5'!AH29+'[1]CP-6'!AH53+'[1]CP-7'!AH33+'[1]CP-7'!AH34+'[1]CP-7'!AH38+'[1]CP-7'!AH39+'[1]CP-7'!AH41+'[1]CP-7'!AH42+'[1]CP-8'!AH24</f>
        <v>4389.1532855597761</v>
      </c>
      <c r="AI57" s="2">
        <f>'[1]CP-1'!AI37+'[1]CP-2'!AI40+[1]Stateline!AI24+'[1]CP-3'!AI22+'[1]CP-4'!AI39+'[1]CP-5'!AI29+'[1]CP-6'!AI53+'[1]CP-7'!AI33+'[1]CP-7'!AI34+'[1]CP-7'!AI38+'[1]CP-7'!AI39+'[1]CP-7'!AI41+'[1]CP-7'!AI42+'[1]CP-8'!AI24</f>
        <v>4107.2330716314818</v>
      </c>
      <c r="AJ57" s="2">
        <f>'[1]CP-1'!AJ37+'[1]CP-2'!AJ40+[1]Stateline!AJ24+'[1]CP-3'!AJ22+'[1]CP-4'!AJ39+'[1]CP-5'!AJ29+'[1]CP-6'!AJ53+'[1]CP-7'!AJ33+'[1]CP-7'!AJ34+'[1]CP-7'!AJ38+'[1]CP-7'!AJ39+'[1]CP-7'!AJ41+'[1]CP-7'!AJ42+'[1]CP-8'!AJ24</f>
        <v>3825.3128577031857</v>
      </c>
      <c r="AK57" s="2">
        <f>'[1]CP-1'!AK37+'[1]CP-2'!AK40+[1]Stateline!AK24+'[1]CP-3'!AK22+'[1]CP-4'!AK39+'[1]CP-5'!AK29+'[1]CP-6'!AK53+'[1]CP-7'!AK33+'[1]CP-7'!AK34+'[1]CP-7'!AK38+'[1]CP-7'!AK39+'[1]CP-7'!AK41+'[1]CP-7'!AK42+'[1]CP-8'!AK24</f>
        <v>3381.1113075332801</v>
      </c>
      <c r="AL57" s="2">
        <f>'[1]CP-1'!AL37+'[1]CP-2'!AL40+[1]Stateline!AL24+'[1]CP-3'!AL22+'[1]CP-4'!AL39+'[1]CP-5'!AL29+'[1]CP-6'!AL53+'[1]CP-7'!AL33+'[1]CP-7'!AL34+'[1]CP-7'!AL38+'[1]CP-7'!AL39+'[1]CP-7'!AL41+'[1]CP-7'!AL42+'[1]CP-8'!AL24</f>
        <v>2704.2112273993812</v>
      </c>
      <c r="AM57" s="2">
        <f>'[1]CP-1'!AM37+'[1]CP-2'!AM40+[1]Stateline!AM24+'[1]CP-3'!AM22+'[1]CP-4'!AM39+'[1]CP-5'!AM29+'[1]CP-6'!AM53+'[1]CP-7'!AM33+'[1]CP-7'!AM34+'[1]CP-7'!AM38+'[1]CP-7'!AM39+'[1]CP-7'!AM41+'[1]CP-7'!AM42+'[1]CP-8'!AM24</f>
        <v>2605.2591365311582</v>
      </c>
      <c r="AN57" s="2">
        <f>'[1]CP-1'!AN37+'[1]CP-2'!AN40+[1]Stateline!AN24+'[1]CP-3'!AN22+'[1]CP-4'!AN39+'[1]CP-5'!AN29+'[1]CP-6'!AN53+'[1]CP-7'!AN33+'[1]CP-7'!AN34+'[1]CP-7'!AN38+'[1]CP-7'!AN39+'[1]CP-7'!AN41+'[1]CP-7'!AN42+'[1]CP-8'!AN24</f>
        <v>2212.6213649061701</v>
      </c>
      <c r="AO57" s="2">
        <f>'[1]CP-1'!AO37+'[1]CP-2'!AO40+[1]Stateline!AO24+'[1]CP-3'!AO22+'[1]CP-4'!AO39+'[1]CP-5'!AO29+'[1]CP-6'!AO53+'[1]CP-7'!AO33+'[1]CP-7'!AO34+'[1]CP-7'!AO38+'[1]CP-7'!AO39+'[1]CP-7'!AO41+'[1]CP-7'!AO42+'[1]CP-8'!AO24</f>
        <v>2410.1844619366748</v>
      </c>
      <c r="AP57" s="2">
        <f>'[1]CP-1'!AP37+'[1]CP-2'!AP40+[1]Stateline!AP24+'[1]CP-3'!AP22+'[1]CP-4'!AP39+'[1]CP-5'!AP29+'[1]CP-6'!AP53+'[1]CP-7'!AP33+'[1]CP-7'!AP34+'[1]CP-7'!AP38+'[1]CP-7'!AP39+'[1]CP-7'!AP41+'[1]CP-7'!AP42+'[1]CP-8'!AP24</f>
        <v>2560.611240646901</v>
      </c>
      <c r="AQ57" s="2">
        <f>'[1]CP-1'!AQ37+'[1]CP-2'!AQ40+[1]Stateline!AQ24+'[1]CP-3'!AQ22+'[1]CP-4'!AQ39+'[1]CP-5'!AQ29+'[1]CP-6'!AQ53+'[1]CP-7'!AQ33+'[1]CP-7'!AQ34+'[1]CP-7'!AQ38+'[1]CP-7'!AQ39+'[1]CP-7'!AQ41+'[1]CP-7'!AQ42+'[1]CP-8'!AQ24</f>
        <v>2387.5690871632592</v>
      </c>
      <c r="AR57" s="2">
        <f>'[1]CP-1'!AR37+'[1]CP-2'!AR40+[1]Stateline!AR24+'[1]CP-3'!AR22+'[1]CP-4'!AR39+'[1]CP-5'!AR29+'[1]CP-6'!AR53+'[1]CP-7'!AR33+'[1]CP-7'!AR34+'[1]CP-7'!AR38+'[1]CP-7'!AR39+'[1]CP-7'!AR41+'[1]CP-7'!AR42+'[1]CP-8'!AR24</f>
        <v>2429.6376711980338</v>
      </c>
      <c r="AS57" s="2">
        <f>'[1]CP-1'!AS37+'[1]CP-2'!AS40+[1]Stateline!AS24+'[1]CP-3'!AS22+'[1]CP-4'!AS39+'[1]CP-5'!AS29+'[1]CP-6'!AS53+'[1]CP-7'!AS33+'[1]CP-7'!AS34+'[1]CP-7'!AS38+'[1]CP-7'!AS39+'[1]CP-7'!AS41+'[1]CP-7'!AS42+'[1]CP-8'!AS24</f>
        <v>2292.5779163628267</v>
      </c>
      <c r="AT57" s="2">
        <f>'[1]CP-1'!AT37+'[1]CP-2'!AT40+[1]Stateline!AT24+'[1]CP-3'!AT22+'[1]CP-4'!AT39+'[1]CP-5'!AT29+'[1]CP-6'!AT53+'[1]CP-7'!AT33+'[1]CP-7'!AT34+'[1]CP-7'!AT38+'[1]CP-7'!AT39+'[1]CP-7'!AT41+'[1]CP-7'!AT42+'[1]CP-8'!AT24</f>
        <v>2216.3749379889068</v>
      </c>
      <c r="AU57" s="2">
        <f>'[1]CP-1'!AU37+'[1]CP-2'!AU40+[1]Stateline!AU24+'[1]CP-3'!AU22+'[1]CP-4'!AU39+'[1]CP-5'!AU29+'[1]CP-6'!AU53+'[1]CP-7'!AU33+'[1]CP-7'!AU34+'[1]CP-7'!AU38+'[1]CP-7'!AU39+'[1]CP-7'!AU41+'[1]CP-7'!AU42+'[1]CP-8'!AU24</f>
        <v>2463.6820026345117</v>
      </c>
      <c r="AV57" s="2">
        <f>'[1]CP-1'!AV37+'[1]CP-2'!AV40+[1]Stateline!AV24+'[1]CP-3'!AV22+'[1]CP-4'!AV39+'[1]CP-5'!AV29+'[1]CP-6'!AV53+'[1]CP-7'!AV33+'[1]CP-7'!AV34+'[1]CP-7'!AV38+'[1]CP-7'!AV39+'[1]CP-7'!AV41+'[1]CP-7'!AV42+'[1]CP-8'!AV24</f>
        <v>2725.2123887605999</v>
      </c>
      <c r="AW57" s="2">
        <f>'[1]CP-1'!AW37+'[1]CP-2'!AW40+[1]Stateline!AW24+'[1]CP-3'!AW22+'[1]CP-4'!AW39+'[1]CP-5'!AW29+'[1]CP-6'!AW53+'[1]CP-7'!AW33+'[1]CP-7'!AW34+'[1]CP-7'!AW38+'[1]CP-7'!AW39+'[1]CP-7'!AW41+'[1]CP-7'!AW42+'[1]CP-8'!AW24</f>
        <v>2751.7731735193452</v>
      </c>
      <c r="AX57" s="2">
        <f>'[1]CP-1'!AX37+'[1]CP-2'!AX40+[1]Stateline!AX24+'[1]CP-3'!AX22+'[1]CP-4'!AX39+'[1]CP-5'!AX29+'[1]CP-6'!AX53+'[1]CP-7'!AX33+'[1]CP-7'!AX34+'[1]CP-7'!AX38+'[1]CP-7'!AX39+'[1]CP-7'!AX41+'[1]CP-7'!AX42+'[1]CP-8'!AX24</f>
        <v>2657.9961808164285</v>
      </c>
      <c r="AY57" s="2">
        <f>'[1]CP-1'!AY37+'[1]CP-2'!AY40+[1]Stateline!AY24+'[1]CP-3'!AY22+'[1]CP-4'!AY39+'[1]CP-5'!AY29+'[1]CP-6'!AY53+'[1]CP-7'!AY33+'[1]CP-7'!AY34+'[1]CP-7'!AY38+'[1]CP-7'!AY39+'[1]CP-7'!AY41+'[1]CP-7'!AY42+'[1]CP-8'!AY24</f>
        <v>2685.4830236001239</v>
      </c>
      <c r="AZ57" s="2">
        <f>'[1]CP-1'!AZ37+'[1]CP-2'!AZ40+[1]Stateline!AZ24+'[1]CP-3'!AZ22+'[1]CP-4'!AZ39+'[1]CP-5'!AZ29+'[1]CP-6'!AZ53+'[1]CP-7'!AZ33+'[1]CP-7'!AZ34+'[1]CP-7'!AZ38+'[1]CP-7'!AZ39+'[1]CP-7'!AZ41+'[1]CP-7'!AZ42+'[1]CP-8'!AZ24</f>
        <v>2803.9877567606054</v>
      </c>
      <c r="BA57" s="2">
        <f>'[1]CP-1'!BA37+'[1]CP-2'!BA40+[1]Stateline!BA24+'[1]CP-3'!BA22+'[1]CP-4'!BA39+'[1]CP-5'!BA29+'[1]CP-6'!BA53+'[1]CP-7'!BA33+'[1]CP-7'!BA34+'[1]CP-7'!BA38+'[1]CP-7'!BA39+'[1]CP-7'!BA41+'[1]CP-7'!BA42+'[1]CP-8'!BA24</f>
        <v>3166.6099213758876</v>
      </c>
      <c r="BB57" s="2">
        <f>'[1]CP-1'!BB37+'[1]CP-2'!BB40+[1]Stateline!BB24+'[1]CP-3'!BB22+'[1]CP-4'!BB39+'[1]CP-5'!BB29+'[1]CP-6'!BB53+'[1]CP-7'!BB33+'[1]CP-7'!BB34+'[1]CP-7'!BB38+'[1]CP-7'!BB39+'[1]CP-7'!BB41+'[1]CP-7'!BB42+'[1]CP-8'!BB24</f>
        <v>3200.9567405490247</v>
      </c>
      <c r="BC57" s="2">
        <f>'[1]CP-1'!BC37+'[1]CP-2'!BC40+[1]Stateline!BC24+'[1]CP-3'!BC22+'[1]CP-4'!BC39+'[1]CP-5'!BC29+'[1]CP-6'!BC53+'[1]CP-7'!BC33+'[1]CP-7'!BC34+'[1]CP-7'!BC38+'[1]CP-7'!BC39+'[1]CP-7'!BC41+'[1]CP-7'!BC42+'[1]CP-8'!BC24</f>
        <v>3199.2796308981888</v>
      </c>
      <c r="BD57" s="2">
        <f>'[1]CP-1'!BD37+'[1]CP-2'!BD40+[1]Stateline!BD24+'[1]CP-3'!BD22+'[1]CP-4'!BD39+'[1]CP-5'!BD29+'[1]CP-6'!BD53+'[1]CP-7'!BD33+'[1]CP-7'!BD34+'[1]CP-7'!BD38+'[1]CP-7'!BD39+'[1]CP-7'!BD41+'[1]CP-7'!BD42+'[1]CP-8'!BD24</f>
        <v>3099.6494036899135</v>
      </c>
      <c r="BE57" s="2">
        <f>'[1]CP-1'!BE37+'[1]CP-2'!BE40+[1]Stateline!BE24+'[1]CP-3'!BE22+'[1]CP-4'!BE39+'[1]CP-5'!BE29+'[1]CP-6'!BE53+'[1]CP-7'!BE33+'[1]CP-7'!BE34+'[1]CP-7'!BE38+'[1]CP-7'!BE39+'[1]CP-7'!BE41+'[1]CP-7'!BE42+'[1]CP-8'!BE24</f>
        <v>2863.8793534672191</v>
      </c>
      <c r="BF57" s="2">
        <f>'[1]CP-1'!BF37+'[1]CP-2'!BF40+[1]Stateline!BF24+'[1]CP-3'!BF22+'[1]CP-4'!BF39+'[1]CP-5'!BF29+'[1]CP-6'!BF53+'[1]CP-7'!BF33+'[1]CP-7'!BF34+'[1]CP-7'!BF38+'[1]CP-7'!BF39+'[1]CP-7'!BF41+'[1]CP-7'!BF42+'[1]CP-8'!BF24</f>
        <v>2626.2024403536457</v>
      </c>
      <c r="BG57" s="2">
        <f>'[1]CP-1'!BG37+'[1]CP-2'!BG40+[1]Stateline!BG24+'[1]CP-3'!BG22+'[1]CP-4'!BG39+'[1]CP-5'!BG29+'[1]CP-6'!BG53+'[1]CP-7'!BG33+'[1]CP-7'!BG34+'[1]CP-7'!BG38+'[1]CP-7'!BG39+'[1]CP-7'!BG41+'[1]CP-7'!BG42+'[1]CP-8'!BG24</f>
        <v>2626.2024403536457</v>
      </c>
      <c r="BH57" s="2">
        <f>'[1]CP-1'!BH37+'[1]CP-2'!BH40+[1]Stateline!BH24+'[1]CP-3'!BH22+'[1]CP-4'!BH39+'[1]CP-5'!BH29+'[1]CP-6'!BH53+'[1]CP-7'!BH33+'[1]CP-7'!BH34+'[1]CP-7'!BH38+'[1]CP-7'!BH39+'[1]CP-7'!BH41+'[1]CP-7'!BH42+'[1]CP-8'!BH24</f>
        <v>2626.2024403536457</v>
      </c>
      <c r="BI57" s="2">
        <f>'[1]CP-1'!BI37+'[1]CP-2'!BI40+[1]Stateline!BI24+'[1]CP-3'!BI22+'[1]CP-4'!BI39+'[1]CP-5'!BI29+'[1]CP-6'!BI53+'[1]CP-7'!BI33+'[1]CP-7'!BI34+'[1]CP-7'!BI38+'[1]CP-7'!BI39+'[1]CP-7'!BI41+'[1]CP-7'!BI42+'[1]CP-8'!BI24</f>
        <v>0</v>
      </c>
    </row>
    <row r="58" spans="1:61" x14ac:dyDescent="0.2">
      <c r="D58" s="37"/>
      <c r="F58" s="58" t="s">
        <v>7</v>
      </c>
      <c r="G58" s="2">
        <f>'[1]CP-18'!G29+'[1]CP-18'!G30+'[1]CP-18'!G31+'[1]CP-18'!G38+'[1]CP-19'!G68+'[1]CP-19'!G74+'[1]CP-19'!G80+'[1]CP-19'!G86+'[1]CP-19'!G88+'[1]CP-19'!G89</f>
        <v>1406.5142208572092</v>
      </c>
      <c r="H58" s="2">
        <f>'[1]CP-18'!H29+'[1]CP-18'!H30+'[1]CP-18'!H31+'[1]CP-18'!H38+'[1]CP-19'!H68+'[1]CP-19'!H74+'[1]CP-19'!H80+'[1]CP-19'!H86+'[1]CP-19'!H88+'[1]CP-19'!H89</f>
        <v>1486.1282333585602</v>
      </c>
      <c r="I58" s="2">
        <f>'[1]CP-18'!I29+'[1]CP-18'!I30+'[1]CP-18'!I31+'[1]CP-18'!I38+'[1]CP-19'!I68+'[1]CP-19'!I74+'[1]CP-19'!I80+'[1]CP-19'!I86+'[1]CP-19'!I88+'[1]CP-19'!I89</f>
        <v>981.90615418333448</v>
      </c>
      <c r="J58" s="2">
        <f>'[1]CP-18'!J29+'[1]CP-18'!J30+'[1]CP-18'!J31+'[1]CP-18'!J38+'[1]CP-19'!J68+'[1]CP-19'!J74+'[1]CP-19'!J80+'[1]CP-19'!J86+'[1]CP-19'!J88+'[1]CP-19'!J89</f>
        <v>1300.3622041887402</v>
      </c>
      <c r="K58" s="2">
        <f>'[1]CP-18'!K29+'[1]CP-18'!K30+'[1]CP-18'!K31+'[1]CP-18'!K38+'[1]CP-19'!K68+'[1]CP-19'!K74+'[1]CP-19'!K80+'[1]CP-19'!K86+'[1]CP-19'!K88+'[1]CP-19'!K89</f>
        <v>1008.4441583504515</v>
      </c>
      <c r="L58" s="2">
        <f>'[1]CP-18'!L29+'[1]CP-18'!L30+'[1]CP-18'!L31+'[1]CP-18'!L38+'[1]CP-19'!L68+'[1]CP-19'!L74+'[1]CP-19'!L80+'[1]CP-19'!L86+'[1]CP-19'!L88+'[1]CP-19'!L89</f>
        <v>1300.0000000000005</v>
      </c>
      <c r="M58" s="2">
        <f>'[1]CP-18'!M29+'[1]CP-18'!M30+'[1]CP-18'!M31+'[1]CP-18'!M38+'[1]CP-19'!M68+'[1]CP-19'!M74+'[1]CP-19'!M80+'[1]CP-19'!M86+'[1]CP-19'!M88+'[1]CP-19'!M89</f>
        <v>1200.0000000000005</v>
      </c>
      <c r="N58" s="2">
        <f>'[1]CP-18'!N29+'[1]CP-18'!N30+'[1]CP-18'!N31+'[1]CP-18'!N38+'[1]CP-19'!N68+'[1]CP-19'!N74+'[1]CP-19'!N80+'[1]CP-19'!N86+'[1]CP-19'!N88+'[1]CP-19'!N89</f>
        <v>1100</v>
      </c>
      <c r="O58" s="2">
        <f>'[1]CP-18'!O29+'[1]CP-18'!O30+'[1]CP-18'!O31+'[1]CP-18'!O38+'[1]CP-19'!O68+'[1]CP-19'!O74+'[1]CP-19'!O80+'[1]CP-19'!O86+'[1]CP-19'!O88+'[1]CP-19'!O89</f>
        <v>1200.0000000000005</v>
      </c>
      <c r="P58" s="2">
        <f>'[1]CP-18'!P29+'[1]CP-18'!P30+'[1]CP-18'!P31+'[1]CP-18'!P38+'[1]CP-19'!P68+'[1]CP-19'!P74+'[1]CP-19'!P80+'[1]CP-19'!P86+'[1]CP-19'!P88+'[1]CP-19'!P89</f>
        <v>1100</v>
      </c>
      <c r="Q58" s="2">
        <f>'[1]CP-18'!Q29+'[1]CP-18'!Q30+'[1]CP-18'!Q31+'[1]CP-18'!Q38+'[1]CP-19'!Q68+'[1]CP-19'!Q74+'[1]CP-19'!Q80+'[1]CP-19'!Q86+'[1]CP-19'!Q88+'[1]CP-19'!Q89</f>
        <v>2230</v>
      </c>
      <c r="R58" s="2">
        <f>'[1]CP-18'!R29+'[1]CP-18'!R30+'[1]CP-18'!R31+'[1]CP-18'!R38+'[1]CP-19'!R68+'[1]CP-19'!R74+'[1]CP-19'!R80+'[1]CP-19'!R86+'[1]CP-19'!R88+'[1]CP-19'!R89</f>
        <v>2110</v>
      </c>
      <c r="S58" s="2">
        <f>'[1]CP-18'!S29+'[1]CP-18'!S30+'[1]CP-18'!S31+'[1]CP-18'!S38+'[1]CP-19'!S68+'[1]CP-19'!S74+'[1]CP-19'!S80+'[1]CP-19'!S86+'[1]CP-19'!S88+'[1]CP-19'!S89</f>
        <v>2090</v>
      </c>
      <c r="T58" s="2">
        <f>'[1]CP-18'!T29+'[1]CP-18'!T30+'[1]CP-18'!T31+'[1]CP-18'!T38+'[1]CP-19'!T68+'[1]CP-19'!T74+'[1]CP-19'!T80+'[1]CP-19'!T86+'[1]CP-19'!T88+'[1]CP-19'!T89</f>
        <v>2130</v>
      </c>
      <c r="U58" s="2">
        <f>'[1]CP-18'!U29+'[1]CP-18'!U30+'[1]CP-18'!U31+'[1]CP-18'!U38+'[1]CP-19'!U68+'[1]CP-19'!U74+'[1]CP-19'!U80+'[1]CP-19'!U86+'[1]CP-19'!U88+'[1]CP-19'!U89</f>
        <v>2020.0000000000002</v>
      </c>
      <c r="V58" s="2">
        <f>'[1]CP-18'!V29+'[1]CP-18'!V30+'[1]CP-18'!V31+'[1]CP-18'!V38+'[1]CP-19'!V68+'[1]CP-19'!V74+'[1]CP-19'!V80+'[1]CP-19'!V86+'[1]CP-19'!V88+'[1]CP-19'!V89</f>
        <v>1055.345</v>
      </c>
      <c r="W58" s="2">
        <f>'[1]CP-18'!W29+'[1]CP-18'!W30+'[1]CP-18'!W31+'[1]CP-18'!W38+'[1]CP-19'!W68+'[1]CP-19'!W74+'[1]CP-19'!W80+'[1]CP-19'!W86+'[1]CP-19'!W88+'[1]CP-19'!W89</f>
        <v>977.76</v>
      </c>
      <c r="X58" s="2">
        <f>'[1]CP-18'!X29+'[1]CP-18'!X30+'[1]CP-18'!X31+'[1]CP-18'!X38+'[1]CP-19'!X68+'[1]CP-19'!X74+'[1]CP-19'!X80+'[1]CP-19'!X86+'[1]CP-19'!X88+'[1]CP-19'!X89</f>
        <v>1011.1850000000002</v>
      </c>
      <c r="Y58" s="2">
        <f>'[1]CP-18'!Y29+'[1]CP-18'!Y30+'[1]CP-18'!Y31+'[1]CP-18'!Y38+'[1]CP-19'!Y68+'[1]CP-19'!Y74+'[1]CP-19'!Y80+'[1]CP-19'!Y86+'[1]CP-19'!Y88+'[1]CP-19'!Y89</f>
        <v>1046.0450000000001</v>
      </c>
      <c r="Z58" s="2">
        <f>'[1]CP-18'!Z29+'[1]CP-18'!Z30+'[1]CP-18'!Z31+'[1]CP-18'!Z38+'[1]CP-19'!Z68+'[1]CP-19'!Z74+'[1]CP-19'!Z80+'[1]CP-19'!Z86+'[1]CP-19'!Z88+'[1]CP-19'!Z89</f>
        <v>1016.0450000000001</v>
      </c>
      <c r="AA58" s="2">
        <f>'[1]CP-18'!AA29+'[1]CP-18'!AA30+'[1]CP-18'!AA31+'[1]CP-18'!AA38+'[1]CP-19'!AA68+'[1]CP-19'!AA74+'[1]CP-19'!AA80+'[1]CP-19'!AA86+'[1]CP-19'!AA88+'[1]CP-19'!AA89</f>
        <v>986.18000000000006</v>
      </c>
      <c r="AB58" s="2">
        <f>'[1]CP-18'!AB29+'[1]CP-18'!AB30+'[1]CP-18'!AB31+'[1]CP-18'!AB38+'[1]CP-19'!AB68+'[1]CP-19'!AB74+'[1]CP-19'!AB80+'[1]CP-19'!AB86+'[1]CP-19'!AB88+'[1]CP-19'!AB89</f>
        <v>971.13500000000022</v>
      </c>
      <c r="AC58" s="2">
        <f>'[1]CP-18'!AC29+'[1]CP-18'!AC30+'[1]CP-18'!AC31+'[1]CP-18'!AC38+'[1]CP-19'!AC68+'[1]CP-19'!AC74+'[1]CP-19'!AC80+'[1]CP-19'!AC86+'[1]CP-19'!AC88+'[1]CP-19'!AC89</f>
        <v>998.6400000000001</v>
      </c>
      <c r="AD58" s="2">
        <f>'[1]CP-18'!AD29+'[1]CP-18'!AD30+'[1]CP-18'!AD31+'[1]CP-18'!AD38+'[1]CP-19'!AD68+'[1]CP-19'!AD74+'[1]CP-19'!AD80+'[1]CP-19'!AD86+'[1]CP-19'!AD88+'[1]CP-19'!AD89</f>
        <v>1025.9100000000001</v>
      </c>
      <c r="AE58" s="2">
        <f>'[1]CP-18'!AE29+'[1]CP-18'!AE30+'[1]CP-18'!AE31+'[1]CP-18'!AE38+'[1]CP-19'!AE68+'[1]CP-19'!AE74+'[1]CP-19'!AE80+'[1]CP-19'!AE86+'[1]CP-19'!AE88+'[1]CP-19'!AE89</f>
        <v>1053.3850000000002</v>
      </c>
      <c r="AF58" s="2">
        <f>'[1]CP-18'!AF29+'[1]CP-18'!AF30+'[1]CP-18'!AF31+'[1]CP-18'!AF38+'[1]CP-19'!AF68+'[1]CP-19'!AF74+'[1]CP-19'!AF80+'[1]CP-19'!AF86+'[1]CP-19'!AF88+'[1]CP-19'!AF89</f>
        <v>1059.7731078406819</v>
      </c>
      <c r="AG58" s="2">
        <f>'[1]CP-18'!AG29+'[1]CP-18'!AG30+'[1]CP-18'!AG31+'[1]CP-18'!AG38+'[1]CP-19'!AG68+'[1]CP-19'!AG74+'[1]CP-19'!AG80+'[1]CP-19'!AG86+'[1]CP-19'!AG88+'[1]CP-19'!AG89</f>
        <v>1088.0348069292831</v>
      </c>
      <c r="AH58" s="2">
        <f>'[1]CP-18'!AH29+'[1]CP-18'!AH30+'[1]CP-18'!AH31+'[1]CP-18'!AH38+'[1]CP-19'!AH68+'[1]CP-19'!AH74+'[1]CP-19'!AH80+'[1]CP-19'!AH86+'[1]CP-19'!AH88+'[1]CP-19'!AH89</f>
        <v>1006.4956596838582</v>
      </c>
      <c r="AI58" s="2">
        <f>'[1]CP-18'!AI29+'[1]CP-18'!AI30+'[1]CP-18'!AI31+'[1]CP-18'!AI38+'[1]CP-19'!AI68+'[1]CP-19'!AI74+'[1]CP-19'!AI80+'[1]CP-19'!AI86+'[1]CP-19'!AI88+'[1]CP-19'!AI89</f>
        <v>924.85961339206347</v>
      </c>
      <c r="AJ58" s="2">
        <f>'[1]CP-18'!AJ29+'[1]CP-18'!AJ30+'[1]CP-18'!AJ31+'[1]CP-18'!AJ38+'[1]CP-19'!AJ68+'[1]CP-19'!AJ74+'[1]CP-19'!AJ80+'[1]CP-19'!AJ86+'[1]CP-19'!AJ88+'[1]CP-19'!AJ89</f>
        <v>843.2235671002685</v>
      </c>
      <c r="AK58" s="2">
        <f>'[1]CP-18'!AK29+'[1]CP-18'!AK30+'[1]CP-18'!AK31+'[1]CP-18'!AK38+'[1]CP-19'!AK68+'[1]CP-19'!AK74+'[1]CP-19'!AK80+'[1]CP-19'!AK86+'[1]CP-19'!AK88+'[1]CP-19'!AK89</f>
        <v>942.34042540131486</v>
      </c>
      <c r="AL58" s="2">
        <f>'[1]CP-18'!AL29+'[1]CP-18'!AL30+'[1]CP-18'!AL31+'[1]CP-18'!AL38+'[1]CP-19'!AL68+'[1]CP-19'!AL74+'[1]CP-19'!AL80+'[1]CP-19'!AL86+'[1]CP-19'!AL88+'[1]CP-19'!AL89</f>
        <v>712.30542850491463</v>
      </c>
      <c r="AM58" s="2">
        <f>'[1]CP-18'!AM29+'[1]CP-18'!AM30+'[1]CP-18'!AM31+'[1]CP-18'!AM38+'[1]CP-19'!AM68+'[1]CP-19'!AM74+'[1]CP-19'!AM80+'[1]CP-19'!AM86+'[1]CP-19'!AM88+'[1]CP-19'!AM89</f>
        <v>691.61284198106262</v>
      </c>
      <c r="AN58" s="2">
        <f>'[1]CP-18'!AN29+'[1]CP-18'!AN30+'[1]CP-18'!AN31+'[1]CP-18'!AN38+'[1]CP-19'!AN68+'[1]CP-19'!AN74+'[1]CP-19'!AN80+'[1]CP-19'!AN86+'[1]CP-19'!AN88+'[1]CP-19'!AN89</f>
        <v>600.7480766540375</v>
      </c>
      <c r="AO58" s="2">
        <f>'[1]CP-18'!AO29+'[1]CP-18'!AO30+'[1]CP-18'!AO31+'[1]CP-18'!AO38+'[1]CP-19'!AO68+'[1]CP-19'!AO74+'[1]CP-19'!AO80+'[1]CP-19'!AO86+'[1]CP-19'!AO88+'[1]CP-19'!AO89</f>
        <v>606.68761349821216</v>
      </c>
      <c r="AP58" s="2">
        <f>'[1]CP-18'!AP29+'[1]CP-18'!AP30+'[1]CP-18'!AP31+'[1]CP-18'!AP38+'[1]CP-19'!AP68+'[1]CP-19'!AP74+'[1]CP-19'!AP80+'[1]CP-19'!AP86+'[1]CP-19'!AP88+'[1]CP-19'!AP89</f>
        <v>653.30634059626902</v>
      </c>
      <c r="AQ58" s="2">
        <f>'[1]CP-18'!AQ29+'[1]CP-18'!AQ30+'[1]CP-18'!AQ31+'[1]CP-18'!AQ38+'[1]CP-19'!AQ68+'[1]CP-19'!AQ74+'[1]CP-19'!AQ80+'[1]CP-19'!AQ86+'[1]CP-19'!AQ88+'[1]CP-19'!AQ89</f>
        <v>730.75771693601041</v>
      </c>
      <c r="AR58" s="2">
        <f>'[1]CP-18'!AR29+'[1]CP-18'!AR30+'[1]CP-18'!AR31+'[1]CP-18'!AR38+'[1]CP-19'!AR68+'[1]CP-19'!AR74+'[1]CP-19'!AR80+'[1]CP-19'!AR86+'[1]CP-19'!AR88+'[1]CP-19'!AR89</f>
        <v>755.53646101879258</v>
      </c>
      <c r="AS58" s="2">
        <f>'[1]CP-18'!AS29+'[1]CP-18'!AS30+'[1]CP-18'!AS31+'[1]CP-18'!AS38+'[1]CP-19'!AS68+'[1]CP-19'!AS74+'[1]CP-19'!AS80+'[1]CP-19'!AS86+'[1]CP-19'!AS88+'[1]CP-19'!AS89</f>
        <v>709.06684860270173</v>
      </c>
      <c r="AT58" s="2">
        <f>'[1]CP-18'!AT29+'[1]CP-18'!AT30+'[1]CP-18'!AT31+'[1]CP-18'!AT38+'[1]CP-19'!AT68+'[1]CP-19'!AT74+'[1]CP-19'!AT80+'[1]CP-19'!AT86+'[1]CP-19'!AT88+'[1]CP-19'!AT89</f>
        <v>714.66794954896545</v>
      </c>
      <c r="AU58" s="2">
        <f>'[1]CP-18'!AU29+'[1]CP-18'!AU30+'[1]CP-18'!AU31+'[1]CP-18'!AU38+'[1]CP-19'!AU68+'[1]CP-19'!AU74+'[1]CP-19'!AU80+'[1]CP-19'!AU86+'[1]CP-19'!AU88+'[1]CP-19'!AU89</f>
        <v>765.26497964575265</v>
      </c>
      <c r="AV58" s="2">
        <f>'[1]CP-18'!AV29+'[1]CP-18'!AV30+'[1]CP-18'!AV31+'[1]CP-18'!AV38+'[1]CP-19'!AV68+'[1]CP-19'!AV74+'[1]CP-19'!AV80+'[1]CP-19'!AV86+'[1]CP-19'!AV88+'[1]CP-19'!AV89</f>
        <v>814.53282367918359</v>
      </c>
      <c r="AW58" s="2">
        <f>'[1]CP-18'!AW29+'[1]CP-18'!AW30+'[1]CP-18'!AW31+'[1]CP-18'!AW38+'[1]CP-19'!AW68+'[1]CP-19'!AW74+'[1]CP-19'!AW80+'[1]CP-19'!AW86+'[1]CP-19'!AW88+'[1]CP-19'!AW89</f>
        <v>825.73670590199515</v>
      </c>
      <c r="AX58" s="2">
        <f>'[1]CP-18'!AX29+'[1]CP-18'!AX30+'[1]CP-18'!AX31+'[1]CP-18'!AX38+'[1]CP-19'!AX68+'[1]CP-19'!AX74+'[1]CP-19'!AX80+'[1]CP-19'!AX86+'[1]CP-19'!AX88+'[1]CP-19'!AX89</f>
        <v>802.44060684629471</v>
      </c>
      <c r="AY58" s="2">
        <f>'[1]CP-18'!AY29+'[1]CP-18'!AY30+'[1]CP-18'!AY31+'[1]CP-18'!AY38+'[1]CP-19'!AY68+'[1]CP-19'!AY74+'[1]CP-19'!AY80+'[1]CP-19'!AY86+'[1]CP-19'!AY88+'[1]CP-19'!AY89</f>
        <v>820.59265479294618</v>
      </c>
      <c r="AZ58" s="2">
        <f>'[1]CP-18'!AZ29+'[1]CP-18'!AZ30+'[1]CP-18'!AZ31+'[1]CP-18'!AZ38+'[1]CP-19'!AZ68+'[1]CP-19'!AZ74+'[1]CP-19'!AZ80+'[1]CP-19'!AZ86+'[1]CP-19'!AZ88+'[1]CP-19'!AZ89</f>
        <v>856.66822576764241</v>
      </c>
      <c r="BA58" s="2">
        <f>'[1]CP-18'!BA29+'[1]CP-18'!BA30+'[1]CP-18'!BA31+'[1]CP-18'!BA38+'[1]CP-19'!BA68+'[1]CP-19'!BA74+'[1]CP-19'!BA80+'[1]CP-19'!BA86+'[1]CP-19'!BA88+'[1]CP-19'!BA89</f>
        <v>805.80686851499922</v>
      </c>
      <c r="BB58" s="2">
        <f>'[1]CP-18'!BB29+'[1]CP-18'!BB30+'[1]CP-18'!BB31+'[1]CP-18'!BB38+'[1]CP-19'!BB68+'[1]CP-19'!BB74+'[1]CP-19'!BB80+'[1]CP-19'!BB86+'[1]CP-19'!BB88+'[1]CP-19'!BB89</f>
        <v>806.34345398565142</v>
      </c>
      <c r="BC58" s="2">
        <f>'[1]CP-18'!BC29+'[1]CP-18'!BC30+'[1]CP-18'!BC31+'[1]CP-18'!BC38+'[1]CP-19'!BC68+'[1]CP-19'!BC74+'[1]CP-19'!BC80+'[1]CP-19'!BC86+'[1]CP-19'!BC88+'[1]CP-19'!BC89</f>
        <v>799.60981042805292</v>
      </c>
      <c r="BD58" s="2">
        <f>'[1]CP-18'!BD29+'[1]CP-18'!BD30+'[1]CP-18'!BD31+'[1]CP-18'!BD38+'[1]CP-19'!BD68+'[1]CP-19'!BD74+'[1]CP-19'!BD80+'[1]CP-19'!BD86+'[1]CP-19'!BD88+'[1]CP-19'!BD89</f>
        <v>768.27781184474793</v>
      </c>
      <c r="BE58" s="2">
        <f>'[1]CP-18'!BE29+'[1]CP-18'!BE30+'[1]CP-18'!BE31+'[1]CP-18'!BE38+'[1]CP-19'!BE68+'[1]CP-19'!BE74+'[1]CP-19'!BE80+'[1]CP-19'!BE86+'[1]CP-19'!BE88+'[1]CP-19'!BE89</f>
        <v>758.31677023332486</v>
      </c>
      <c r="BF58" s="2">
        <f>'[1]CP-18'!BF29+'[1]CP-18'!BF30+'[1]CP-18'!BF31+'[1]CP-18'!BF38+'[1]CP-19'!BF68+'[1]CP-19'!BF74+'[1]CP-19'!BF80+'[1]CP-19'!BF86+'[1]CP-19'!BF88+'[1]CP-19'!BF89</f>
        <v>705.95312937346227</v>
      </c>
      <c r="BG58" s="2">
        <f>'[1]CP-18'!BG29+'[1]CP-18'!BG30+'[1]CP-18'!BG31+'[1]CP-18'!BG38+'[1]CP-19'!BG68+'[1]CP-19'!BG74+'[1]CP-19'!BG80+'[1]CP-19'!BG86+'[1]CP-19'!BG88+'[1]CP-19'!BG89</f>
        <v>705.95312937346227</v>
      </c>
      <c r="BH58" s="2">
        <f>'[1]CP-18'!BH29+'[1]CP-18'!BH30+'[1]CP-18'!BH31+'[1]CP-18'!BH38+'[1]CP-19'!BH68+'[1]CP-19'!BH74+'[1]CP-19'!BH80+'[1]CP-19'!BH86+'[1]CP-19'!BH88+'[1]CP-19'!BH89</f>
        <v>705.95312937346227</v>
      </c>
      <c r="BI58" s="2">
        <f>'[1]CP-18'!BI29+'[1]CP-18'!BI30+'[1]CP-18'!BI31+'[1]CP-18'!BI38+'[1]CP-19'!BI68+'[1]CP-19'!BI74+'[1]CP-19'!BI80+'[1]CP-19'!BI86+'[1]CP-19'!BI88+'[1]CP-19'!BI89</f>
        <v>0</v>
      </c>
    </row>
    <row r="59" spans="1:61" x14ac:dyDescent="0.2">
      <c r="B59" s="37"/>
      <c r="E59" s="59"/>
      <c r="F59" s="38" t="s">
        <v>11</v>
      </c>
      <c r="G59" s="1">
        <f t="shared" ref="G59:U59" si="60">SUM(G56:G58)</f>
        <v>10650.550518620095</v>
      </c>
      <c r="H59" s="1">
        <f t="shared" si="60"/>
        <v>10799.283728373468</v>
      </c>
      <c r="I59" s="1">
        <f t="shared" si="60"/>
        <v>10495.323842374986</v>
      </c>
      <c r="J59" s="1">
        <f t="shared" si="60"/>
        <v>11365.494905360651</v>
      </c>
      <c r="K59" s="1">
        <f t="shared" si="60"/>
        <v>9609.717708612412</v>
      </c>
      <c r="L59" s="1">
        <f t="shared" si="60"/>
        <v>8400.0000000000018</v>
      </c>
      <c r="M59" s="1">
        <f t="shared" si="60"/>
        <v>7800.0000000000018</v>
      </c>
      <c r="N59" s="1">
        <f t="shared" si="60"/>
        <v>6999.9999999999991</v>
      </c>
      <c r="O59" s="1">
        <f t="shared" si="60"/>
        <v>7700.0000000000018</v>
      </c>
      <c r="P59" s="1">
        <f t="shared" si="60"/>
        <v>7600.0000000000009</v>
      </c>
      <c r="Q59" s="1">
        <f t="shared" si="60"/>
        <v>8120</v>
      </c>
      <c r="R59" s="1">
        <f t="shared" si="60"/>
        <v>7679.9999999999991</v>
      </c>
      <c r="S59" s="1">
        <f t="shared" si="60"/>
        <v>7600</v>
      </c>
      <c r="T59" s="1">
        <f t="shared" si="60"/>
        <v>7740.0000000000018</v>
      </c>
      <c r="U59" s="1">
        <f t="shared" si="60"/>
        <v>7339.9999999999982</v>
      </c>
      <c r="V59" s="1">
        <f>SUM(V56:V58)</f>
        <v>6954.8000000000011</v>
      </c>
      <c r="W59" s="1">
        <f t="shared" ref="W59:AE59" si="61">SUM(W56:W58)</f>
        <v>6609.4000000000015</v>
      </c>
      <c r="X59" s="1">
        <f t="shared" si="61"/>
        <v>6536</v>
      </c>
      <c r="Y59" s="1">
        <f t="shared" si="61"/>
        <v>6610.5</v>
      </c>
      <c r="Z59" s="1">
        <f t="shared" si="61"/>
        <v>6436.8000000000011</v>
      </c>
      <c r="AA59" s="1">
        <f t="shared" si="61"/>
        <v>6356.6</v>
      </c>
      <c r="AB59" s="1">
        <f t="shared" si="61"/>
        <v>6360.4000000000005</v>
      </c>
      <c r="AC59" s="1">
        <f t="shared" si="61"/>
        <v>6622.9000000000005</v>
      </c>
      <c r="AD59" s="1">
        <f t="shared" si="61"/>
        <v>6885.1</v>
      </c>
      <c r="AE59" s="1">
        <f t="shared" si="61"/>
        <v>7147.6</v>
      </c>
      <c r="AF59" s="1">
        <f>SUM(AF56:AF58)</f>
        <v>6958.8057992418089</v>
      </c>
      <c r="AG59" s="1">
        <f>SUM(AG56:AG58)</f>
        <v>7241.5202156776795</v>
      </c>
      <c r="AH59" s="1">
        <f>SUM(AH56:AH58)</f>
        <v>6847.9314122938158</v>
      </c>
      <c r="AI59" s="1">
        <f>SUM(AI56:AI58)</f>
        <v>6454.2412289828271</v>
      </c>
      <c r="AJ59" s="1">
        <f>SUM(AJ56:AJ58)</f>
        <v>6060.5510456718357</v>
      </c>
      <c r="AK59" s="1">
        <f t="shared" ref="AK59:AY59" si="62">SUM(AK56:AK58)</f>
        <v>5879.6504176426379</v>
      </c>
      <c r="AL59" s="1">
        <f t="shared" si="62"/>
        <v>4551.9122698626943</v>
      </c>
      <c r="AM59" s="1">
        <f t="shared" si="62"/>
        <v>4590.5648205036541</v>
      </c>
      <c r="AN59" s="1">
        <f t="shared" si="62"/>
        <v>3969.6118206746278</v>
      </c>
      <c r="AO59" s="1">
        <f t="shared" si="62"/>
        <v>4249.5233428202828</v>
      </c>
      <c r="AP59" s="1">
        <f t="shared" si="62"/>
        <v>4204.9669847630657</v>
      </c>
      <c r="AQ59" s="1">
        <f t="shared" si="62"/>
        <v>4049.5688720196013</v>
      </c>
      <c r="AR59" s="1">
        <f t="shared" si="62"/>
        <v>4116.0898575916244</v>
      </c>
      <c r="AS59" s="1">
        <f t="shared" si="62"/>
        <v>3887.9742481174167</v>
      </c>
      <c r="AT59" s="1">
        <f t="shared" si="62"/>
        <v>3822.9734716360244</v>
      </c>
      <c r="AU59" s="1">
        <f t="shared" si="62"/>
        <v>4242.830270068207</v>
      </c>
      <c r="AV59" s="1">
        <f t="shared" si="62"/>
        <v>4788.7403135480963</v>
      </c>
      <c r="AW59" s="1">
        <f t="shared" si="62"/>
        <v>4823.0558225669429</v>
      </c>
      <c r="AX59" s="1">
        <f t="shared" si="62"/>
        <v>4641.660807761622</v>
      </c>
      <c r="AY59" s="1">
        <f t="shared" si="62"/>
        <v>4684.5898858541659</v>
      </c>
      <c r="AZ59" s="1">
        <f>SUM(AZ56:AZ58)</f>
        <v>4864.4658820828599</v>
      </c>
      <c r="BA59" s="1">
        <f>SUM(BA56:BA58)</f>
        <v>5158.283002454049</v>
      </c>
      <c r="BB59" s="1">
        <f>SUM(BB56:BB58)</f>
        <v>5203.5766133165644</v>
      </c>
      <c r="BC59" s="1">
        <f>SUM(BC56:BC58)</f>
        <v>5194.395148617924</v>
      </c>
      <c r="BD59" s="1">
        <f>SUM(BD56:BD58)</f>
        <v>5026.9372692806774</v>
      </c>
      <c r="BE59" s="1">
        <f t="shared" ref="BE59:BI59" si="63">SUM(BE56:BE58)</f>
        <v>5055.6948506393528</v>
      </c>
      <c r="BF59" s="1">
        <f t="shared" si="63"/>
        <v>4775.76840628422</v>
      </c>
      <c r="BG59" s="1">
        <f t="shared" si="63"/>
        <v>4775.76840628422</v>
      </c>
      <c r="BH59" s="1">
        <f t="shared" si="63"/>
        <v>4775.76840628422</v>
      </c>
      <c r="BI59" s="1">
        <f t="shared" si="63"/>
        <v>0</v>
      </c>
    </row>
    <row r="60" spans="1:61" x14ac:dyDescent="0.2">
      <c r="B60" s="36" t="s">
        <v>24</v>
      </c>
      <c r="D60" s="36" t="s">
        <v>12</v>
      </c>
      <c r="F60" s="58" t="s">
        <v>7</v>
      </c>
      <c r="G60" s="1">
        <f>'[1]CP-18'!G33+'[1]CP-19'!G66+'[1]CP-19'!G70+'[1]CP-19'!G76+'[1]CP-19'!G78+'[1]CP-19'!G96</f>
        <v>507.18385252267819</v>
      </c>
      <c r="H60" s="1">
        <f>'[1]CP-18'!H33+'[1]CP-19'!H66+'[1]CP-19'!H70+'[1]CP-19'!H76+'[1]CP-19'!H78+'[1]CP-19'!H96</f>
        <v>525.2975615413452</v>
      </c>
      <c r="I60" s="1">
        <f>'[1]CP-18'!I33+'[1]CP-19'!I66+'[1]CP-19'!I70+'[1]CP-19'!I76+'[1]CP-19'!I78+'[1]CP-19'!I96</f>
        <v>416.61530742934281</v>
      </c>
      <c r="J60" s="1">
        <f>'[1]CP-18'!J33+'[1]CP-19'!J66+'[1]CP-19'!J70+'[1]CP-19'!J76+'[1]CP-19'!J78+'[1]CP-19'!J96</f>
        <v>543.41127056001244</v>
      </c>
      <c r="K60" s="1">
        <f>'[1]CP-18'!K33+'[1]CP-19'!K66+'[1]CP-19'!K70+'[1]CP-19'!K76+'[1]CP-19'!K78+'[1]CP-19'!K96</f>
        <v>434.72901644800987</v>
      </c>
      <c r="L60" s="1">
        <f>'[1]CP-18'!L33+'[1]CP-19'!L66+'[1]CP-19'!L70+'[1]CP-19'!L76+'[1]CP-19'!L78+'[1]CP-19'!L96</f>
        <v>500</v>
      </c>
      <c r="M60" s="1">
        <f>'[1]CP-18'!M33+'[1]CP-19'!M66+'[1]CP-19'!M70+'[1]CP-19'!M76+'[1]CP-19'!M78+'[1]CP-19'!M96</f>
        <v>400.00000000000006</v>
      </c>
      <c r="N60" s="1">
        <f>'[1]CP-18'!N33+'[1]CP-19'!N66+'[1]CP-19'!N70+'[1]CP-19'!N76+'[1]CP-19'!N78+'[1]CP-19'!N96</f>
        <v>400.00000000000006</v>
      </c>
      <c r="O60" s="1">
        <f>'[1]CP-18'!O33+'[1]CP-19'!O66+'[1]CP-19'!O70+'[1]CP-19'!O76+'[1]CP-19'!O78+'[1]CP-19'!O96</f>
        <v>400.00000000000006</v>
      </c>
      <c r="P60" s="1">
        <f>'[1]CP-18'!P33+'[1]CP-19'!P66+'[1]CP-19'!P70+'[1]CP-19'!P76+'[1]CP-19'!P78+'[1]CP-19'!P96</f>
        <v>400.00000000000006</v>
      </c>
      <c r="Q60" s="1">
        <f>'[1]CP-18'!Q33+'[1]CP-19'!Q66+'[1]CP-19'!Q70+'[1]CP-19'!Q76+'[1]CP-19'!Q78+'[1]CP-19'!Q96</f>
        <v>1606.434651728016</v>
      </c>
      <c r="R60" s="1">
        <f>'[1]CP-18'!R33+'[1]CP-19'!R66+'[1]CP-19'!R70+'[1]CP-19'!R76+'[1]CP-19'!R78+'[1]CP-19'!R96</f>
        <v>1624.5483607466829</v>
      </c>
      <c r="S60" s="1">
        <f>'[1]CP-18'!S33+'[1]CP-19'!S66+'[1]CP-19'!S70+'[1]CP-19'!S76+'[1]CP-19'!S78+'[1]CP-19'!S96</f>
        <v>1624.5483607466829</v>
      </c>
      <c r="T60" s="1">
        <f>'[1]CP-18'!T33+'[1]CP-19'!T66+'[1]CP-19'!T70+'[1]CP-19'!T76+'[1]CP-19'!T78+'[1]CP-19'!T96</f>
        <v>1624.5483607466829</v>
      </c>
      <c r="U60" s="1">
        <f>'[1]CP-18'!U33+'[1]CP-19'!U66+'[1]CP-19'!U70+'[1]CP-19'!U76+'[1]CP-19'!U78+'[1]CP-19'!U96</f>
        <v>1624.5483607466829</v>
      </c>
      <c r="V60" s="1">
        <f>'[1]CP-18'!V33+'[1]CP-19'!V66+'[1]CP-19'!V70+'[1]CP-19'!V76+'[1]CP-19'!V78+'[1]CP-19'!V96</f>
        <v>821</v>
      </c>
      <c r="W60" s="1">
        <f>'[1]CP-18'!W33+'[1]CP-19'!W66+'[1]CP-19'!W70+'[1]CP-19'!W76+'[1]CP-19'!W78+'[1]CP-19'!W96</f>
        <v>827.99999999999989</v>
      </c>
      <c r="X60" s="1">
        <f>'[1]CP-18'!X33+'[1]CP-19'!X66+'[1]CP-19'!X70+'[1]CP-19'!X76+'[1]CP-19'!X78+'[1]CP-19'!X96</f>
        <v>848.00000000000011</v>
      </c>
      <c r="Y60" s="1">
        <f>'[1]CP-18'!Y33+'[1]CP-19'!Y66+'[1]CP-19'!Y70+'[1]CP-19'!Y76+'[1]CP-19'!Y78+'[1]CP-19'!Y96</f>
        <v>862.00000000000011</v>
      </c>
      <c r="Z60" s="1">
        <f>'[1]CP-18'!Z33+'[1]CP-19'!Z66+'[1]CP-19'!Z70+'[1]CP-19'!Z76+'[1]CP-19'!Z78+'[1]CP-19'!Z96</f>
        <v>827.99999999999989</v>
      </c>
      <c r="AA60" s="1">
        <f>'[1]CP-18'!AA33+'[1]CP-19'!AA66+'[1]CP-19'!AA70+'[1]CP-19'!AA76+'[1]CP-19'!AA78+'[1]CP-19'!AA96</f>
        <v>842</v>
      </c>
      <c r="AB60" s="1">
        <f>'[1]CP-18'!AB33+'[1]CP-19'!AB66+'[1]CP-19'!AB70+'[1]CP-19'!AB76+'[1]CP-19'!AB78+'[1]CP-19'!AB96</f>
        <v>817</v>
      </c>
      <c r="AC60" s="1">
        <f>'[1]CP-18'!AC33+'[1]CP-19'!AC66+'[1]CP-19'!AC70+'[1]CP-19'!AC76+'[1]CP-19'!AC78+'[1]CP-19'!AC96</f>
        <v>769</v>
      </c>
      <c r="AD60" s="1">
        <f>'[1]CP-18'!AD33+'[1]CP-19'!AD66+'[1]CP-19'!AD70+'[1]CP-19'!AD76+'[1]CP-19'!AD78+'[1]CP-19'!AD96</f>
        <v>758</v>
      </c>
      <c r="AE60" s="1">
        <f>'[1]CP-18'!AE33+'[1]CP-19'!AE66+'[1]CP-19'!AE70+'[1]CP-19'!AE76+'[1]CP-19'!AE78+'[1]CP-19'!AE96</f>
        <v>770</v>
      </c>
      <c r="AF60" s="1">
        <f>'[1]CP-18'!AF33+'[1]CP-19'!AF66+'[1]CP-19'!AF70+'[1]CP-19'!AF76+'[1]CP-19'!AF78+'[1]CP-19'!AF96</f>
        <v>711.62209261930332</v>
      </c>
      <c r="AG60" s="1">
        <f>'[1]CP-18'!AG33+'[1]CP-19'!AG66+'[1]CP-19'!AG70+'[1]CP-19'!AG76+'[1]CP-19'!AG78+'[1]CP-19'!AG96</f>
        <v>719.0415899340187</v>
      </c>
      <c r="AH60" s="1">
        <f>'[1]CP-18'!AH33+'[1]CP-19'!AH66+'[1]CP-19'!AH70+'[1]CP-19'!AH76+'[1]CP-19'!AH78+'[1]CP-19'!AH96</f>
        <v>781.34929102347689</v>
      </c>
      <c r="AI60" s="1">
        <f>'[1]CP-18'!AI33+'[1]CP-19'!AI66+'[1]CP-19'!AI70+'[1]CP-19'!AI76+'[1]CP-19'!AI78+'[1]CP-19'!AI96</f>
        <v>805.6158038361209</v>
      </c>
      <c r="AJ60" s="1">
        <f>'[1]CP-18'!AJ33+'[1]CP-19'!AJ66+'[1]CP-19'!AJ70+'[1]CP-19'!AJ76+'[1]CP-19'!AJ78+'[1]CP-19'!AJ96</f>
        <v>782.07949264999218</v>
      </c>
      <c r="AK60" s="1">
        <f>'[1]CP-18'!AK33+'[1]CP-19'!AK66+'[1]CP-19'!AK70+'[1]CP-19'!AK76+'[1]CP-19'!AK78+'[1]CP-19'!AK96</f>
        <v>693.7475724038668</v>
      </c>
      <c r="AL60" s="1">
        <f>'[1]CP-18'!AL33+'[1]CP-19'!AL66+'[1]CP-19'!AL70+'[1]CP-19'!AL76+'[1]CP-19'!AL78+'[1]CP-19'!AL96</f>
        <v>558.93206404112323</v>
      </c>
      <c r="AM60" s="1">
        <f>'[1]CP-18'!AM33+'[1]CP-19'!AM66+'[1]CP-19'!AM70+'[1]CP-19'!AM76+'[1]CP-19'!AM78+'[1]CP-19'!AM96</f>
        <v>452.43836018965783</v>
      </c>
      <c r="AN60" s="1">
        <f>'[1]CP-18'!AN33+'[1]CP-19'!AN66+'[1]CP-19'!AN70+'[1]CP-19'!AN76+'[1]CP-19'!AN78+'[1]CP-19'!AN96</f>
        <v>446.86047465950588</v>
      </c>
      <c r="AO60" s="1">
        <f>'[1]CP-18'!AO33+'[1]CP-19'!AO66+'[1]CP-19'!AO70+'[1]CP-19'!AO76+'[1]CP-19'!AO78+'[1]CP-19'!AO96</f>
        <v>457.5309979063988</v>
      </c>
      <c r="AP60" s="1">
        <f>'[1]CP-18'!AP33+'[1]CP-19'!AP66+'[1]CP-19'!AP70+'[1]CP-19'!AP76+'[1]CP-19'!AP78+'[1]CP-19'!AP96</f>
        <v>559</v>
      </c>
      <c r="AQ60" s="1">
        <f>'[1]CP-18'!AQ33+'[1]CP-19'!AQ66+'[1]CP-19'!AQ70+'[1]CP-19'!AQ76+'[1]CP-19'!AQ78+'[1]CP-19'!AQ96</f>
        <v>599.99999999999989</v>
      </c>
      <c r="AR60" s="1">
        <f>'[1]CP-18'!AR33+'[1]CP-19'!AR66+'[1]CP-19'!AR70+'[1]CP-19'!AR76+'[1]CP-19'!AR78+'[1]CP-19'!AR96</f>
        <v>635.99999999999989</v>
      </c>
      <c r="AS60" s="1">
        <f>'[1]CP-18'!AS33+'[1]CP-19'!AS66+'[1]CP-19'!AS70+'[1]CP-19'!AS76+'[1]CP-19'!AS78+'[1]CP-19'!AS96</f>
        <v>645</v>
      </c>
      <c r="AT60" s="1">
        <f>'[1]CP-18'!AT33+'[1]CP-19'!AT66+'[1]CP-19'!AT70+'[1]CP-19'!AT76+'[1]CP-19'!AT78+'[1]CP-19'!AT96</f>
        <v>661</v>
      </c>
      <c r="AU60" s="1">
        <f>'[1]CP-18'!AU33+'[1]CP-19'!AU66+'[1]CP-19'!AU70+'[1]CP-19'!AU76+'[1]CP-19'!AU78+'[1]CP-19'!AU96</f>
        <v>673.8230165659046</v>
      </c>
      <c r="AV60" s="1">
        <f>'[1]CP-18'!AV33+'[1]CP-19'!AV66+'[1]CP-19'!AV70+'[1]CP-19'!AV76+'[1]CP-19'!AV78+'[1]CP-19'!AV96</f>
        <v>652.73357756022699</v>
      </c>
      <c r="AW60" s="1">
        <f>'[1]CP-18'!AW33+'[1]CP-19'!AW66+'[1]CP-19'!AW70+'[1]CP-19'!AW76+'[1]CP-19'!AW78+'[1]CP-19'!AW96</f>
        <v>630.0926225195642</v>
      </c>
      <c r="AX60" s="1">
        <f>'[1]CP-18'!AX33+'[1]CP-19'!AX66+'[1]CP-19'!AX70+'[1]CP-19'!AX76+'[1]CP-19'!AX78+'[1]CP-19'!AX96</f>
        <v>621.54119394813574</v>
      </c>
      <c r="AY60" s="1">
        <f>'[1]CP-18'!AY33+'[1]CP-19'!AY66+'[1]CP-19'!AY70+'[1]CP-19'!AY76+'[1]CP-19'!AY78+'[1]CP-19'!AY96</f>
        <v>625.96328908393434</v>
      </c>
      <c r="AZ60" s="1">
        <f>'[1]CP-18'!AZ33+'[1]CP-19'!AZ66+'[1]CP-19'!AZ70+'[1]CP-19'!AZ76+'[1]CP-19'!AZ78+'[1]CP-19'!AZ96</f>
        <v>600.99999999999989</v>
      </c>
      <c r="BA60" s="1">
        <f>'[1]CP-18'!BA33+'[1]CP-19'!BA66+'[1]CP-19'!BA70+'[1]CP-19'!BA76+'[1]CP-19'!BA78+'[1]CP-19'!BA96</f>
        <v>558</v>
      </c>
      <c r="BB60" s="1">
        <f>'[1]CP-18'!BB33+'[1]CP-19'!BB66+'[1]CP-19'!BB70+'[1]CP-19'!BB76+'[1]CP-19'!BB78+'[1]CP-19'!BB96</f>
        <v>503</v>
      </c>
      <c r="BC60" s="1">
        <f>'[1]CP-18'!BC33+'[1]CP-19'!BC66+'[1]CP-19'!BC70+'[1]CP-19'!BC76+'[1]CP-19'!BC78+'[1]CP-19'!BC96</f>
        <v>501</v>
      </c>
      <c r="BD60" s="1">
        <f>'[1]CP-18'!BD33+'[1]CP-19'!BD66+'[1]CP-19'!BD70+'[1]CP-19'!BD76+'[1]CP-19'!BD78+'[1]CP-19'!BD96</f>
        <v>483.99999999999994</v>
      </c>
      <c r="BE60" s="1">
        <f>'[1]CP-18'!BE33+'[1]CP-19'!BE66+'[1]CP-19'!BE70+'[1]CP-19'!BE76+'[1]CP-19'!BE78+'[1]CP-19'!BE96</f>
        <v>531.99999999999989</v>
      </c>
      <c r="BF60" s="1">
        <f>'[1]CP-18'!BF33+'[1]CP-19'!BF66+'[1]CP-19'!BF70+'[1]CP-19'!BF76+'[1]CP-19'!BF78+'[1]CP-19'!BF96</f>
        <v>499</v>
      </c>
      <c r="BG60" s="1">
        <f>'[1]CP-18'!BG33+'[1]CP-19'!BG66+'[1]CP-19'!BG70+'[1]CP-19'!BG76+'[1]CP-19'!BG78+'[1]CP-19'!BG96</f>
        <v>499</v>
      </c>
      <c r="BH60" s="1">
        <f>'[1]CP-18'!BH33+'[1]CP-19'!BH66+'[1]CP-19'!BH70+'[1]CP-19'!BH76+'[1]CP-19'!BH78+'[1]CP-19'!BH96</f>
        <v>499</v>
      </c>
      <c r="BI60" s="1">
        <f>'[1]CP-18'!BI33+'[1]CP-19'!BI66+'[1]CP-19'!BI70+'[1]CP-19'!BI76+'[1]CP-19'!BI78+'[1]CP-19'!BI96</f>
        <v>0</v>
      </c>
    </row>
    <row r="61" spans="1:61" x14ac:dyDescent="0.2">
      <c r="D61" s="36" t="s">
        <v>13</v>
      </c>
      <c r="F61" s="58" t="s">
        <v>9</v>
      </c>
      <c r="G61" s="2">
        <f>'[1]CP-11'!G39+'[1]CP-11'!G40+'[1]CP-11'!G41+[1]Jensen!G41+[1]Jensen!G42+[1]Jensen!G43+[1]Jensen!G52+'[1]CP-14'!G32+'[1]CP-15'!G37+[1]Ouray!G36+[1]Ouray!G40+[1]Ouray!G42+'[1]CP-16'!G45+'[1]CP-17'!G23+'[1]Grn-Colo-Confl'!G28+'[1]Grn-Colo-Confl'!G30</f>
        <v>1654.2812496088197</v>
      </c>
      <c r="H61" s="2">
        <f>'[1]CP-11'!H39+'[1]CP-11'!H40+'[1]CP-11'!H41+[1]Jensen!H41+[1]Jensen!H42+[1]Jensen!H43+[1]Jensen!H52+'[1]CP-14'!H32+'[1]CP-15'!H37+[1]Ouray!H36+[1]Ouray!H40+[1]Ouray!H42+'[1]CP-16'!H45+'[1]CP-17'!H23+'[1]Grn-Colo-Confl'!H28+'[1]Grn-Colo-Confl'!H30</f>
        <v>1693.6688984090301</v>
      </c>
      <c r="I61" s="2">
        <f>'[1]CP-11'!I39+'[1]CP-11'!I40+'[1]CP-11'!I41+[1]Jensen!I41+[1]Jensen!I42+[1]Jensen!I43+[1]Jensen!I52+'[1]CP-14'!I32+'[1]CP-15'!I37+[1]Ouray!I36+[1]Ouray!I40+[1]Ouray!I42+'[1]CP-16'!I45+'[1]CP-17'!I23+'[1]Grn-Colo-Confl'!I28+'[1]Grn-Colo-Confl'!I30</f>
        <v>1417.9553568075603</v>
      </c>
      <c r="J61" s="2">
        <f>'[1]CP-11'!J39+'[1]CP-11'!J40+'[1]CP-11'!J41+[1]Jensen!J41+[1]Jensen!J42+[1]Jensen!J43+[1]Jensen!J52+'[1]CP-14'!J32+'[1]CP-15'!J37+[1]Ouray!J36+[1]Ouray!J40+[1]Ouray!J42+'[1]CP-16'!J45+'[1]CP-17'!J23+'[1]Grn-Colo-Confl'!J28+'[1]Grn-Colo-Confl'!J30</f>
        <v>1890.6071424100803</v>
      </c>
      <c r="K61" s="2">
        <f>'[1]CP-11'!K39+'[1]CP-11'!K40+'[1]CP-11'!K41+[1]Jensen!K41+[1]Jensen!K42+[1]Jensen!K43+[1]Jensen!K52+'[1]CP-14'!K32+'[1]CP-15'!K37+[1]Ouray!K36+[1]Ouray!K40+[1]Ouray!K42+'[1]CP-16'!K45+'[1]CP-17'!K23+'[1]Grn-Colo-Confl'!K28+'[1]Grn-Colo-Confl'!K30</f>
        <v>1772.4441960094503</v>
      </c>
      <c r="L61" s="2">
        <f>'[1]CP-11'!L39+'[1]CP-11'!L40+'[1]CP-11'!L41+[1]Jensen!L41+[1]Jensen!L42+[1]Jensen!L43+[1]Jensen!L52+'[1]CP-14'!L32+'[1]CP-15'!L37+[1]Ouray!L36+[1]Ouray!L40+[1]Ouray!L42+'[1]CP-16'!L45+'[1]CP-17'!L23+'[1]Grn-Colo-Confl'!L28+'[1]Grn-Colo-Confl'!L30</f>
        <v>1700.0000000000005</v>
      </c>
      <c r="M61" s="2">
        <f>'[1]CP-11'!M39+'[1]CP-11'!M40+'[1]CP-11'!M41+[1]Jensen!M41+[1]Jensen!M42+[1]Jensen!M43+[1]Jensen!M52+'[1]CP-14'!M32+'[1]CP-15'!M37+[1]Ouray!M36+[1]Ouray!M40+[1]Ouray!M42+'[1]CP-16'!M45+'[1]CP-17'!M23+'[1]Grn-Colo-Confl'!M28+'[1]Grn-Colo-Confl'!M30</f>
        <v>1500.0000000000007</v>
      </c>
      <c r="N61" s="2">
        <f>'[1]CP-11'!N39+'[1]CP-11'!N40+'[1]CP-11'!N41+[1]Jensen!N41+[1]Jensen!N42+[1]Jensen!N43+[1]Jensen!N52+'[1]CP-14'!N32+'[1]CP-15'!N37+[1]Ouray!N36+[1]Ouray!N40+[1]Ouray!N42+'[1]CP-16'!N45+'[1]CP-17'!N23+'[1]Grn-Colo-Confl'!N28+'[1]Grn-Colo-Confl'!N30</f>
        <v>1500.0000000000007</v>
      </c>
      <c r="O61" s="2">
        <f>'[1]CP-11'!O39+'[1]CP-11'!O40+'[1]CP-11'!O41+[1]Jensen!O41+[1]Jensen!O42+[1]Jensen!O43+[1]Jensen!O52+'[1]CP-14'!O32+'[1]CP-15'!O37+[1]Ouray!O36+[1]Ouray!O40+[1]Ouray!O42+'[1]CP-16'!O45+'[1]CP-17'!O23+'[1]Grn-Colo-Confl'!O28+'[1]Grn-Colo-Confl'!O30</f>
        <v>1400.0000000000002</v>
      </c>
      <c r="P61" s="2">
        <f>'[1]CP-11'!P39+'[1]CP-11'!P40+'[1]CP-11'!P41+[1]Jensen!P41+[1]Jensen!P42+[1]Jensen!P43+[1]Jensen!P52+'[1]CP-14'!P32+'[1]CP-15'!P37+[1]Ouray!P36+[1]Ouray!P40+[1]Ouray!P42+'[1]CP-16'!P45+'[1]CP-17'!P23+'[1]Grn-Colo-Confl'!P28+'[1]Grn-Colo-Confl'!P30</f>
        <v>1500.0000000000007</v>
      </c>
      <c r="Q61" s="2">
        <f>'[1]CP-11'!Q39+'[1]CP-11'!Q40+'[1]CP-11'!Q41+[1]Jensen!Q41+[1]Jensen!Q42+[1]Jensen!Q43+[1]Jensen!Q52+'[1]CP-14'!Q32+'[1]CP-15'!Q37+[1]Ouray!Q36+[1]Ouray!Q40+[1]Ouray!Q42+'[1]CP-16'!Q45+'[1]CP-17'!Q23+'[1]Grn-Colo-Confl'!Q28+'[1]Grn-Colo-Confl'!Q30</f>
        <v>1550.0000000000007</v>
      </c>
      <c r="R61" s="2">
        <f>'[1]CP-11'!R39+'[1]CP-11'!R40+'[1]CP-11'!R41+[1]Jensen!R41+[1]Jensen!R42+[1]Jensen!R43+[1]Jensen!R52+'[1]CP-14'!R32+'[1]CP-15'!R37+[1]Ouray!R36+[1]Ouray!R40+[1]Ouray!R42+'[1]CP-16'!R45+'[1]CP-17'!R23+'[1]Grn-Colo-Confl'!R28+'[1]Grn-Colo-Confl'!R30</f>
        <v>1600.0000000000005</v>
      </c>
      <c r="S61" s="2">
        <f>'[1]CP-11'!S39+'[1]CP-11'!S40+'[1]CP-11'!S41+[1]Jensen!S41+[1]Jensen!S42+[1]Jensen!S43+[1]Jensen!S52+'[1]CP-14'!S32+'[1]CP-15'!S37+[1]Ouray!S36+[1]Ouray!S40+[1]Ouray!S42+'[1]CP-16'!S45+'[1]CP-17'!S23+'[1]Grn-Colo-Confl'!S28+'[1]Grn-Colo-Confl'!S30</f>
        <v>1590</v>
      </c>
      <c r="T61" s="2">
        <f>'[1]CP-11'!T39+'[1]CP-11'!T40+'[1]CP-11'!T41+[1]Jensen!T41+[1]Jensen!T42+[1]Jensen!T43+[1]Jensen!T52+'[1]CP-14'!T32+'[1]CP-15'!T37+[1]Ouray!T36+[1]Ouray!T40+[1]Ouray!T42+'[1]CP-16'!T45+'[1]CP-17'!T23+'[1]Grn-Colo-Confl'!T28+'[1]Grn-Colo-Confl'!T30</f>
        <v>1470.0000000000002</v>
      </c>
      <c r="U61" s="2">
        <f>'[1]CP-11'!U39+'[1]CP-11'!U40+'[1]CP-11'!U41+[1]Jensen!U41+[1]Jensen!U42+[1]Jensen!U43+[1]Jensen!U52+'[1]CP-14'!U32+'[1]CP-15'!U37+[1]Ouray!U36+[1]Ouray!U40+[1]Ouray!U42+'[1]CP-16'!U45+'[1]CP-17'!U23+'[1]Grn-Colo-Confl'!U28+'[1]Grn-Colo-Confl'!U30</f>
        <v>1350.0000000000002</v>
      </c>
      <c r="V61" s="2">
        <f>'[1]CP-11'!V39+'[1]CP-11'!V40+'[1]CP-11'!V41+[1]Jensen!V41+[1]Jensen!V42+[1]Jensen!V43+[1]Jensen!V52+'[1]CP-14'!V32+'[1]CP-15'!V37+[1]Ouray!V36+[1]Ouray!V40+[1]Ouray!V42+'[1]CP-16'!V45+'[1]CP-17'!V23+'[1]Grn-Colo-Confl'!V28+'[1]Grn-Colo-Confl'!V30</f>
        <v>1594.59</v>
      </c>
      <c r="W61" s="2">
        <f>'[1]CP-11'!W39+'[1]CP-11'!W40+'[1]CP-11'!W41+[1]Jensen!W41+[1]Jensen!W42+[1]Jensen!W43+[1]Jensen!W52+'[1]CP-14'!W32+'[1]CP-15'!W37+[1]Ouray!W36+[1]Ouray!W40+[1]Ouray!W42+'[1]CP-16'!W45+'[1]CP-17'!W23+'[1]Grn-Colo-Confl'!W28+'[1]Grn-Colo-Confl'!W30</f>
        <v>1545.0049999999999</v>
      </c>
      <c r="X61" s="2">
        <f>'[1]CP-11'!X39+'[1]CP-11'!X40+'[1]CP-11'!X41+[1]Jensen!X41+[1]Jensen!X42+[1]Jensen!X43+[1]Jensen!X52+'[1]CP-14'!X32+'[1]CP-15'!X37+[1]Ouray!X36+[1]Ouray!X40+[1]Ouray!X42+'[1]CP-16'!X45+'[1]CP-17'!X23+'[1]Grn-Colo-Confl'!X28+'[1]Grn-Colo-Confl'!X30</f>
        <v>1578.5249999999996</v>
      </c>
      <c r="Y61" s="2">
        <f>'[1]CP-11'!Y39+'[1]CP-11'!Y40+'[1]CP-11'!Y41+[1]Jensen!Y41+[1]Jensen!Y42+[1]Jensen!Y43+[1]Jensen!Y52+'[1]CP-14'!Y32+'[1]CP-15'!Y37+[1]Ouray!Y36+[1]Ouray!Y40+[1]Ouray!Y42+'[1]CP-16'!Y45+'[1]CP-17'!Y23+'[1]Grn-Colo-Confl'!Y28+'[1]Grn-Colo-Confl'!Y30</f>
        <v>1720.1149999999996</v>
      </c>
      <c r="Z61" s="2">
        <f>'[1]CP-11'!Z39+'[1]CP-11'!Z40+'[1]CP-11'!Z41+[1]Jensen!Z41+[1]Jensen!Z42+[1]Jensen!Z43+[1]Jensen!Z52+'[1]CP-14'!Z32+'[1]CP-15'!Z37+[1]Ouray!Z36+[1]Ouray!Z40+[1]Ouray!Z42+'[1]CP-16'!Z45+'[1]CP-17'!Z23+'[1]Grn-Colo-Confl'!Z28+'[1]Grn-Colo-Confl'!Z30</f>
        <v>1665.05</v>
      </c>
      <c r="AA61" s="2">
        <f>'[1]CP-11'!AA39+'[1]CP-11'!AA40+'[1]CP-11'!AA41+[1]Jensen!AA41+[1]Jensen!AA42+[1]Jensen!AA43+[1]Jensen!AA52+'[1]CP-14'!AA32+'[1]CP-15'!AA37+[1]Ouray!AA36+[1]Ouray!AA40+[1]Ouray!AA42+'[1]CP-16'!AA45+'[1]CP-17'!AA23+'[1]Grn-Colo-Confl'!AA28+'[1]Grn-Colo-Confl'!AA30</f>
        <v>1668.1499999999999</v>
      </c>
      <c r="AB61" s="2">
        <f>'[1]CP-11'!AB39+'[1]CP-11'!AB40+'[1]CP-11'!AB41+[1]Jensen!AB41+[1]Jensen!AB42+[1]Jensen!AB43+[1]Jensen!AB52+'[1]CP-14'!AB32+'[1]CP-15'!AB37+[1]Ouray!AB36+[1]Ouray!AB40+[1]Ouray!AB42+'[1]CP-16'!AB45+'[1]CP-17'!AB23+'[1]Grn-Colo-Confl'!AB28+'[1]Grn-Colo-Confl'!AB30</f>
        <v>1665.2999999999997</v>
      </c>
      <c r="AC61" s="2">
        <f>'[1]CP-11'!AC39+'[1]CP-11'!AC40+'[1]CP-11'!AC41+[1]Jensen!AC41+[1]Jensen!AC42+[1]Jensen!AC43+[1]Jensen!AC52+'[1]CP-14'!AC32+'[1]CP-15'!AC37+[1]Ouray!AC36+[1]Ouray!AC40+[1]Ouray!AC42+'[1]CP-16'!AC45+'[1]CP-17'!AC23+'[1]Grn-Colo-Confl'!AC28+'[1]Grn-Colo-Confl'!AC30</f>
        <v>1728.095</v>
      </c>
      <c r="AD61" s="2">
        <f>'[1]CP-11'!AD39+'[1]CP-11'!AD40+'[1]CP-11'!AD41+[1]Jensen!AD41+[1]Jensen!AD42+[1]Jensen!AD43+[1]Jensen!AD52+'[1]CP-14'!AD32+'[1]CP-15'!AD37+[1]Ouray!AD36+[1]Ouray!AD40+[1]Ouray!AD42+'[1]CP-16'!AD45+'[1]CP-17'!AD23+'[1]Grn-Colo-Confl'!AD28+'[1]Grn-Colo-Confl'!AD30</f>
        <v>1842.55</v>
      </c>
      <c r="AE61" s="2">
        <f>'[1]CP-11'!AE39+'[1]CP-11'!AE40+'[1]CP-11'!AE41+[1]Jensen!AE41+[1]Jensen!AE42+[1]Jensen!AE43+[1]Jensen!AE52+'[1]CP-14'!AE32+'[1]CP-15'!AE37+[1]Ouray!AE36+[1]Ouray!AE40+[1]Ouray!AE42+'[1]CP-16'!AE45+'[1]CP-17'!AE23+'[1]Grn-Colo-Confl'!AE28+'[1]Grn-Colo-Confl'!AE30</f>
        <v>1860.9549999999999</v>
      </c>
      <c r="AF61" s="2">
        <f>'[1]CP-11'!AF39+'[1]CP-11'!AF40+'[1]CP-11'!AF41+[1]Jensen!AF41+[1]Jensen!AF42+[1]Jensen!AF43+[1]Jensen!AF52+'[1]CP-14'!AF32+'[1]CP-15'!AF37+[1]Ouray!AF36+[1]Ouray!AF40+[1]Ouray!AF42+'[1]CP-16'!AF45+'[1]CP-17'!AF23+'[1]Grn-Colo-Confl'!AF28+'[1]Grn-Colo-Confl'!AF30</f>
        <v>2255.3245873292967</v>
      </c>
      <c r="AG61" s="2">
        <f>'[1]CP-11'!AG39+'[1]CP-11'!AG40+'[1]CP-11'!AG41+[1]Jensen!AG41+[1]Jensen!AG42+[1]Jensen!AG43+[1]Jensen!AG52+'[1]CP-14'!AG32+'[1]CP-15'!AG37+[1]Ouray!AG36+[1]Ouray!AG40+[1]Ouray!AG42+'[1]CP-16'!AG45+'[1]CP-17'!AG23+'[1]Grn-Colo-Confl'!AG28+'[1]Grn-Colo-Confl'!AG30</f>
        <v>2095.1759150817848</v>
      </c>
      <c r="AH61" s="2">
        <f>'[1]CP-11'!AH39+'[1]CP-11'!AH40+'[1]CP-11'!AH41+[1]Jensen!AH41+[1]Jensen!AH42+[1]Jensen!AH43+[1]Jensen!AH52+'[1]CP-14'!AH32+'[1]CP-15'!AH37+[1]Ouray!AH36+[1]Ouray!AH40+[1]Ouray!AH42+'[1]CP-16'!AH45+'[1]CP-17'!AH23+'[1]Grn-Colo-Confl'!AH28+'[1]Grn-Colo-Confl'!AH30</f>
        <v>2067.6409028299522</v>
      </c>
      <c r="AI61" s="2">
        <f>'[1]CP-11'!AI39+'[1]CP-11'!AI40+'[1]CP-11'!AI41+[1]Jensen!AI41+[1]Jensen!AI42+[1]Jensen!AI43+[1]Jensen!AI52+'[1]CP-14'!AI32+'[1]CP-15'!AI37+[1]Ouray!AI36+[1]Ouray!AI40+[1]Ouray!AI42+'[1]CP-16'!AI45+'[1]CP-17'!AI23+'[1]Grn-Colo-Confl'!AI28+'[1]Grn-Colo-Confl'!AI30</f>
        <v>1965.0511378981846</v>
      </c>
      <c r="AJ61" s="2">
        <f>'[1]CP-11'!AJ39+'[1]CP-11'!AJ40+'[1]CP-11'!AJ41+[1]Jensen!AJ41+[1]Jensen!AJ42+[1]Jensen!AJ43+[1]Jensen!AJ52+'[1]CP-14'!AJ32+'[1]CP-15'!AJ37+[1]Ouray!AJ36+[1]Ouray!AJ40+[1]Ouray!AJ42+'[1]CP-16'!AJ45+'[1]CP-17'!AJ23+'[1]Grn-Colo-Confl'!AJ28+'[1]Grn-Colo-Confl'!AJ30</f>
        <v>1994.2619995531393</v>
      </c>
      <c r="AK61" s="2">
        <f>'[1]CP-11'!AK39+'[1]CP-11'!AK40+'[1]CP-11'!AK41+[1]Jensen!AK41+[1]Jensen!AK42+[1]Jensen!AK43+[1]Jensen!AK52+'[1]CP-14'!AK32+'[1]CP-15'!AK37+[1]Ouray!AK36+[1]Ouray!AK40+[1]Ouray!AK42+'[1]CP-16'!AK45+'[1]CP-17'!AK23+'[1]Grn-Colo-Confl'!AK28+'[1]Grn-Colo-Confl'!AK30</f>
        <v>1883.6097186620702</v>
      </c>
      <c r="AL61" s="2">
        <f>'[1]CP-11'!AL39+'[1]CP-11'!AL40+'[1]CP-11'!AL41+[1]Jensen!AL41+[1]Jensen!AL42+[1]Jensen!AL43+[1]Jensen!AL52+'[1]CP-14'!AL32+'[1]CP-15'!AL37+[1]Ouray!AL36+[1]Ouray!AL40+[1]Ouray!AL42+'[1]CP-16'!AL45+'[1]CP-17'!AL23+'[1]Grn-Colo-Confl'!AL28+'[1]Grn-Colo-Confl'!AL30</f>
        <v>1922.5114550647454</v>
      </c>
      <c r="AM61" s="2">
        <f>'[1]CP-11'!AM39+'[1]CP-11'!AM40+'[1]CP-11'!AM41+[1]Jensen!AM41+[1]Jensen!AM42+[1]Jensen!AM43+[1]Jensen!AM52+'[1]CP-14'!AM32+'[1]CP-15'!AM37+[1]Ouray!AM36+[1]Ouray!AM40+[1]Ouray!AM42+'[1]CP-16'!AM45+'[1]CP-17'!AM23+'[1]Grn-Colo-Confl'!AM28+'[1]Grn-Colo-Confl'!AM30</f>
        <v>1673.6191410642639</v>
      </c>
      <c r="AN61" s="2">
        <f>'[1]CP-11'!AN39+'[1]CP-11'!AN40+'[1]CP-11'!AN41+[1]Jensen!AN41+[1]Jensen!AN42+[1]Jensen!AN43+[1]Jensen!AN52+'[1]CP-14'!AN32+'[1]CP-15'!AN37+[1]Ouray!AN36+[1]Ouray!AN40+[1]Ouray!AN42+'[1]CP-16'!AN45+'[1]CP-17'!AN23+'[1]Grn-Colo-Confl'!AN28+'[1]Grn-Colo-Confl'!AN30</f>
        <v>1752.2998224527726</v>
      </c>
      <c r="AO61" s="2">
        <f>'[1]CP-11'!AO39+'[1]CP-11'!AO40+'[1]CP-11'!AO41+[1]Jensen!AO41+[1]Jensen!AO42+[1]Jensen!AO43+[1]Jensen!AO52+'[1]CP-14'!AO32+'[1]CP-15'!AO37+[1]Ouray!AO36+[1]Ouray!AO40+[1]Ouray!AO42+'[1]CP-16'!AO45+'[1]CP-17'!AO23+'[1]Grn-Colo-Confl'!AO28+'[1]Grn-Colo-Confl'!AO30</f>
        <v>1781.0670769127833</v>
      </c>
      <c r="AP61" s="2">
        <f>'[1]CP-11'!AP39+'[1]CP-11'!AP40+'[1]CP-11'!AP41+[1]Jensen!AP41+[1]Jensen!AP42+[1]Jensen!AP43+[1]Jensen!AP52+'[1]CP-14'!AP32+'[1]CP-15'!AP37+[1]Ouray!AP36+[1]Ouray!AP40+[1]Ouray!AP42+'[1]CP-16'!AP45+'[1]CP-17'!AP23+'[1]Grn-Colo-Confl'!AP28+'[1]Grn-Colo-Confl'!AP30</f>
        <v>1883.7962577279843</v>
      </c>
      <c r="AQ61" s="2">
        <f>'[1]CP-11'!AQ39+'[1]CP-11'!AQ40+'[1]CP-11'!AQ41+[1]Jensen!AQ41+[1]Jensen!AQ42+[1]Jensen!AQ43+[1]Jensen!AQ52+'[1]CP-14'!AQ32+'[1]CP-15'!AQ37+[1]Ouray!AQ36+[1]Ouray!AQ40+[1]Ouray!AQ42+'[1]CP-16'!AQ45+'[1]CP-17'!AQ23+'[1]Grn-Colo-Confl'!AQ28+'[1]Grn-Colo-Confl'!AQ30</f>
        <v>1925.6993709579997</v>
      </c>
      <c r="AR61" s="2">
        <f>'[1]CP-11'!AR39+'[1]CP-11'!AR40+'[1]CP-11'!AR41+[1]Jensen!AR41+[1]Jensen!AR42+[1]Jensen!AR43+[1]Jensen!AR52+'[1]CP-14'!AR32+'[1]CP-15'!AR37+[1]Ouray!AR36+[1]Ouray!AR40+[1]Ouray!AR42+'[1]CP-16'!AR45+'[1]CP-17'!AR23+'[1]Grn-Colo-Confl'!AR28+'[1]Grn-Colo-Confl'!AR30</f>
        <v>1883.8192132801025</v>
      </c>
      <c r="AS61" s="2">
        <f>'[1]CP-11'!AS39+'[1]CP-11'!AS40+'[1]CP-11'!AS41+[1]Jensen!AS41+[1]Jensen!AS42+[1]Jensen!AS43+[1]Jensen!AS52+'[1]CP-14'!AS32+'[1]CP-15'!AS37+[1]Ouray!AS36+[1]Ouray!AS40+[1]Ouray!AS42+'[1]CP-16'!AS45+'[1]CP-17'!AS23+'[1]Grn-Colo-Confl'!AS28+'[1]Grn-Colo-Confl'!AS30</f>
        <v>1888.7379567429268</v>
      </c>
      <c r="AT61" s="2">
        <f>'[1]CP-11'!AT39+'[1]CP-11'!AT40+'[1]CP-11'!AT41+[1]Jensen!AT41+[1]Jensen!AT42+[1]Jensen!AT43+[1]Jensen!AT52+'[1]CP-14'!AT32+'[1]CP-15'!AT37+[1]Ouray!AT36+[1]Ouray!AT40+[1]Ouray!AT42+'[1]CP-16'!AT45+'[1]CP-17'!AT23+'[1]Grn-Colo-Confl'!AT28+'[1]Grn-Colo-Confl'!AT30</f>
        <v>1888.7379567429268</v>
      </c>
      <c r="AU61" s="2">
        <f>'[1]CP-11'!AU39+'[1]CP-11'!AU40+'[1]CP-11'!AU41+[1]Jensen!AU41+[1]Jensen!AU42+[1]Jensen!AU43+[1]Jensen!AU52+'[1]CP-14'!AU32+'[1]CP-15'!AU37+[1]Ouray!AU36+[1]Ouray!AU40+[1]Ouray!AU42+'[1]CP-16'!AU45+'[1]CP-17'!AU23+'[1]Grn-Colo-Confl'!AU28+'[1]Grn-Colo-Confl'!AU30</f>
        <v>1550.0835774492618</v>
      </c>
      <c r="AV61" s="2">
        <f>'[1]CP-11'!AV39+'[1]CP-11'!AV40+'[1]CP-11'!AV41+[1]Jensen!AV41+[1]Jensen!AV42+[1]Jensen!AV43+[1]Jensen!AV52+'[1]CP-14'!AV32+'[1]CP-15'!AV37+[1]Ouray!AV36+[1]Ouray!AV40+[1]Ouray!AV42+'[1]CP-16'!AV45+'[1]CP-17'!AV23+'[1]Grn-Colo-Confl'!AV28+'[1]Grn-Colo-Confl'!AV30</f>
        <v>1526.748898010243</v>
      </c>
      <c r="AW61" s="2">
        <f>'[1]CP-11'!AW39+'[1]CP-11'!AW40+'[1]CP-11'!AW41+[1]Jensen!AW41+[1]Jensen!AW42+[1]Jensen!AW43+[1]Jensen!AW52+'[1]CP-14'!AW32+'[1]CP-15'!AW37+[1]Ouray!AW36+[1]Ouray!AW40+[1]Ouray!AW42+'[1]CP-16'!AW45+'[1]CP-17'!AW23+'[1]Grn-Colo-Confl'!AW28+'[1]Grn-Colo-Confl'!AW30</f>
        <v>1556.2704818604122</v>
      </c>
      <c r="AX61" s="2">
        <f>'[1]CP-11'!AX39+'[1]CP-11'!AX40+'[1]CP-11'!AX41+[1]Jensen!AX41+[1]Jensen!AX42+[1]Jensen!AX43+[1]Jensen!AX52+'[1]CP-14'!AX32+'[1]CP-15'!AX37+[1]Ouray!AX36+[1]Ouray!AX40+[1]Ouray!AX42+'[1]CP-16'!AX45+'[1]CP-17'!AX23+'[1]Grn-Colo-Confl'!AX28+'[1]Grn-Colo-Confl'!AX30</f>
        <v>1578.7022234989659</v>
      </c>
      <c r="AY61" s="2">
        <f>'[1]CP-11'!AY39+'[1]CP-11'!AY40+'[1]CP-11'!AY41+[1]Jensen!AY41+[1]Jensen!AY42+[1]Jensen!AY43+[1]Jensen!AY52+'[1]CP-14'!AY32+'[1]CP-15'!AY37+[1]Ouray!AY36+[1]Ouray!AY40+[1]Ouray!AY42+'[1]CP-16'!AY45+'[1]CP-17'!AY23+'[1]Grn-Colo-Confl'!AY28+'[1]Grn-Colo-Confl'!AY30</f>
        <v>1524.5333085964157</v>
      </c>
      <c r="AZ61" s="2">
        <f>'[1]CP-11'!AZ39+'[1]CP-11'!AZ40+'[1]CP-11'!AZ41+[1]Jensen!AZ41+[1]Jensen!AZ42+[1]Jensen!AZ43+[1]Jensen!AZ52+'[1]CP-14'!AZ32+'[1]CP-15'!AZ37+[1]Ouray!AZ36+[1]Ouray!AZ40+[1]Ouray!AZ42+'[1]CP-16'!AZ45+'[1]CP-17'!AZ23+'[1]Grn-Colo-Confl'!AZ28+'[1]Grn-Colo-Confl'!AZ30</f>
        <v>1628.3423256630474</v>
      </c>
      <c r="BA61" s="2">
        <f>'[1]CP-11'!BA39+'[1]CP-11'!BA40+'[1]CP-11'!BA41+[1]Jensen!BA41+[1]Jensen!BA42+[1]Jensen!BA43+[1]Jensen!BA52+'[1]CP-14'!BA32+'[1]CP-15'!BA37+[1]Ouray!BA36+[1]Ouray!BA40+[1]Ouray!BA42+'[1]CP-16'!BA45+'[1]CP-17'!BA23+'[1]Grn-Colo-Confl'!BA28+'[1]Grn-Colo-Confl'!BA30</f>
        <v>1458.1980765358983</v>
      </c>
      <c r="BB61" s="2">
        <f>'[1]CP-11'!BB39+'[1]CP-11'!BB40+'[1]CP-11'!BB41+[1]Jensen!BB41+[1]Jensen!BB42+[1]Jensen!BB43+[1]Jensen!BB52+'[1]CP-14'!BB32+'[1]CP-15'!BB37+[1]Ouray!BB36+[1]Ouray!BB40+[1]Ouray!BB42+'[1]CP-16'!BB45+'[1]CP-17'!BB23+'[1]Grn-Colo-Confl'!BB28+'[1]Grn-Colo-Confl'!BB30</f>
        <v>1511.6309261182557</v>
      </c>
      <c r="BC61" s="2">
        <f>'[1]CP-11'!BC39+'[1]CP-11'!BC40+'[1]CP-11'!BC41+[1]Jensen!BC41+[1]Jensen!BC42+[1]Jensen!BC43+[1]Jensen!BC52+'[1]CP-14'!BC32+'[1]CP-15'!BC37+[1]Ouray!BC36+[1]Ouray!BC40+[1]Ouray!BC42+'[1]CP-16'!BC45+'[1]CP-17'!BC23+'[1]Grn-Colo-Confl'!BC28+'[1]Grn-Colo-Confl'!BC30</f>
        <v>1540.9040764966137</v>
      </c>
      <c r="BD61" s="2">
        <f>'[1]CP-11'!BD39+'[1]CP-11'!BD40+'[1]CP-11'!BD41+[1]Jensen!BD41+[1]Jensen!BD42+[1]Jensen!BD43+[1]Jensen!BD52+'[1]CP-14'!BD32+'[1]CP-15'!BD37+[1]Ouray!BD36+[1]Ouray!BD40+[1]Ouray!BD42+'[1]CP-16'!BD45+'[1]CP-17'!BD23+'[1]Grn-Colo-Confl'!BD28+'[1]Grn-Colo-Confl'!BD30</f>
        <v>1554.9439619211064</v>
      </c>
      <c r="BE61" s="2">
        <f>'[1]CP-11'!BE39+'[1]CP-11'!BE40+'[1]CP-11'!BE41+[1]Jensen!BE41+[1]Jensen!BE42+[1]Jensen!BE43+[1]Jensen!BE52+'[1]CP-14'!BE32+'[1]CP-15'!BE37+[1]Ouray!BE36+[1]Ouray!BE40+[1]Ouray!BE42+'[1]CP-16'!BE45+'[1]CP-17'!BE23+'[1]Grn-Colo-Confl'!BE28+'[1]Grn-Colo-Confl'!BE30</f>
        <v>1750.2188503023667</v>
      </c>
      <c r="BF61" s="2">
        <f>'[1]CP-11'!BF39+'[1]CP-11'!BF40+'[1]CP-11'!BF41+[1]Jensen!BF41+[1]Jensen!BF42+[1]Jensen!BF43+[1]Jensen!BF52+'[1]CP-14'!BF32+'[1]CP-15'!BF37+[1]Ouray!BF36+[1]Ouray!BF40+[1]Ouray!BF42+'[1]CP-16'!BF45+'[1]CP-17'!BF23+'[1]Grn-Colo-Confl'!BF28+'[1]Grn-Colo-Confl'!BF30</f>
        <v>1724.1769160915176</v>
      </c>
      <c r="BG61" s="2">
        <f>'[1]CP-11'!BG39+'[1]CP-11'!BG40+'[1]CP-11'!BG41+[1]Jensen!BG41+[1]Jensen!BG42+[1]Jensen!BG43+[1]Jensen!BG52+'[1]CP-14'!BG32+'[1]CP-15'!BG37+[1]Ouray!BG36+[1]Ouray!BG40+[1]Ouray!BG42+'[1]CP-16'!BG45+'[1]CP-17'!BG23+'[1]Grn-Colo-Confl'!BG28+'[1]Grn-Colo-Confl'!BG30</f>
        <v>1724.1769160915176</v>
      </c>
      <c r="BH61" s="2">
        <f>'[1]CP-11'!BH39+'[1]CP-11'!BH40+'[1]CP-11'!BH41+[1]Jensen!BH41+[1]Jensen!BH42+[1]Jensen!BH43+[1]Jensen!BH52+'[1]CP-14'!BH32+'[1]CP-15'!BH37+[1]Ouray!BH36+[1]Ouray!BH40+[1]Ouray!BH42+'[1]CP-16'!BH45+'[1]CP-17'!BH23+'[1]Grn-Colo-Confl'!BH28+'[1]Grn-Colo-Confl'!BH30</f>
        <v>1724.1769160915176</v>
      </c>
      <c r="BI61" s="2">
        <f>'[1]CP-11'!BI39+'[1]CP-11'!BI40+'[1]CP-11'!BI41+[1]Jensen!BI41+[1]Jensen!BI42+[1]Jensen!BI43+[1]Jensen!BI52+'[1]CP-14'!BI32+'[1]CP-15'!BI37+[1]Ouray!BI36+[1]Ouray!BI40+[1]Ouray!BI42+'[1]CP-16'!BI45+'[1]CP-17'!BI23+'[1]Grn-Colo-Confl'!BI28+'[1]Grn-Colo-Confl'!BI30</f>
        <v>0</v>
      </c>
    </row>
    <row r="62" spans="1:61" x14ac:dyDescent="0.2">
      <c r="F62" s="58" t="s">
        <v>10</v>
      </c>
      <c r="G62" s="2">
        <f>'[1]CP-7'!G36+'[1]CP-7'!G44+'[1]CP-8'!G26+'[1]Grn-Colo-Confl'!G27</f>
        <v>286.43849271198371</v>
      </c>
      <c r="H62" s="2">
        <f>'[1]CP-7'!H36+'[1]CP-7'!H44+'[1]CP-8'!H26+'[1]Grn-Colo-Confl'!H27</f>
        <v>229.15079416958699</v>
      </c>
      <c r="I62" s="2">
        <f>'[1]CP-7'!I36+'[1]CP-7'!I44+'[1]CP-8'!I26+'[1]Grn-Colo-Confl'!I27</f>
        <v>229.15079416958699</v>
      </c>
      <c r="J62" s="2">
        <f>'[1]CP-7'!J36+'[1]CP-7'!J44+'[1]CP-8'!J26+'[1]Grn-Colo-Confl'!J27</f>
        <v>286.43849271198371</v>
      </c>
      <c r="K62" s="2">
        <f>'[1]CP-7'!K36+'[1]CP-7'!K44+'[1]CP-8'!K26+'[1]Grn-Colo-Confl'!K27</f>
        <v>229.15079416958699</v>
      </c>
      <c r="L62" s="2">
        <f>'[1]CP-7'!L36+'[1]CP-7'!L44+'[1]CP-8'!L26+'[1]Grn-Colo-Confl'!L27</f>
        <v>100</v>
      </c>
      <c r="M62" s="2">
        <f>'[1]CP-7'!M36+'[1]CP-7'!M44+'[1]CP-8'!M26+'[1]Grn-Colo-Confl'!M27</f>
        <v>100</v>
      </c>
      <c r="N62" s="2">
        <f>'[1]CP-7'!N36+'[1]CP-7'!N44+'[1]CP-8'!N26+'[1]Grn-Colo-Confl'!N27</f>
        <v>100</v>
      </c>
      <c r="O62" s="2">
        <f>'[1]CP-7'!O36+'[1]CP-7'!O44+'[1]CP-8'!O26+'[1]Grn-Colo-Confl'!O27</f>
        <v>100</v>
      </c>
      <c r="P62" s="2">
        <f>'[1]CP-7'!P36+'[1]CP-7'!P44+'[1]CP-8'!P26+'[1]Grn-Colo-Confl'!P27</f>
        <v>100</v>
      </c>
      <c r="Q62" s="2">
        <f>'[1]CP-7'!Q36+'[1]CP-7'!Q44+'[1]CP-8'!Q26+'[1]Grn-Colo-Confl'!Q27</f>
        <v>50</v>
      </c>
      <c r="R62" s="2">
        <f>'[1]CP-7'!R36+'[1]CP-7'!R44+'[1]CP-8'!R26+'[1]Grn-Colo-Confl'!R27</f>
        <v>50</v>
      </c>
      <c r="S62" s="2">
        <f>'[1]CP-7'!S36+'[1]CP-7'!S44+'[1]CP-8'!S26+'[1]Grn-Colo-Confl'!S27</f>
        <v>50</v>
      </c>
      <c r="T62" s="2">
        <f>'[1]CP-7'!T36+'[1]CP-7'!T44+'[1]CP-8'!T26+'[1]Grn-Colo-Confl'!T27</f>
        <v>50</v>
      </c>
      <c r="U62" s="2">
        <f>'[1]CP-7'!U36+'[1]CP-7'!U44+'[1]CP-8'!U26+'[1]Grn-Colo-Confl'!U27</f>
        <v>40</v>
      </c>
      <c r="V62" s="2">
        <f>'[1]CP-7'!V36+'[1]CP-7'!V44+'[1]CP-8'!V26+'[1]Grn-Colo-Confl'!V27</f>
        <v>156.6</v>
      </c>
      <c r="W62" s="2">
        <f>'[1]CP-7'!W36+'[1]CP-7'!W44+'[1]CP-8'!W26+'[1]Grn-Colo-Confl'!W27</f>
        <v>153.57499999999999</v>
      </c>
      <c r="X62" s="2">
        <f>'[1]CP-7'!X36+'[1]CP-7'!X44+'[1]CP-8'!X26+'[1]Grn-Colo-Confl'!X27</f>
        <v>144.5</v>
      </c>
      <c r="Y62" s="2">
        <f>'[1]CP-7'!Y36+'[1]CP-7'!Y44+'[1]CP-8'!Y26+'[1]Grn-Colo-Confl'!Y27</f>
        <v>138.14999999999998</v>
      </c>
      <c r="Z62" s="2">
        <f>'[1]CP-7'!Z36+'[1]CP-7'!Z44+'[1]CP-8'!Z26+'[1]Grn-Colo-Confl'!Z27</f>
        <v>121.85</v>
      </c>
      <c r="AA62" s="2">
        <f>'[1]CP-7'!AA36+'[1]CP-7'!AA44+'[1]CP-8'!AA26+'[1]Grn-Colo-Confl'!AA27</f>
        <v>105.39999999999999</v>
      </c>
      <c r="AB62" s="2">
        <f>'[1]CP-7'!AB36+'[1]CP-7'!AB44+'[1]CP-8'!AB26+'[1]Grn-Colo-Confl'!AB27</f>
        <v>106.27499999999999</v>
      </c>
      <c r="AC62" s="2">
        <f>'[1]CP-7'!AC36+'[1]CP-7'!AC44+'[1]CP-8'!AC26+'[1]Grn-Colo-Confl'!AC27</f>
        <v>96.174999999999997</v>
      </c>
      <c r="AD62" s="2">
        <f>'[1]CP-7'!AD36+'[1]CP-7'!AD44+'[1]CP-8'!AD26+'[1]Grn-Colo-Confl'!AD27</f>
        <v>108.82499999999999</v>
      </c>
      <c r="AE62" s="2">
        <f>'[1]CP-7'!AE36+'[1]CP-7'!AE44+'[1]CP-8'!AE26+'[1]Grn-Colo-Confl'!AE27</f>
        <v>112.77499999999999</v>
      </c>
      <c r="AF62" s="2">
        <f>'[1]CP-7'!AF36+'[1]CP-7'!AF44+'[1]CP-8'!AF26+'[1]Grn-Colo-Confl'!AF27</f>
        <v>109.31108606728439</v>
      </c>
      <c r="AG62" s="2">
        <f>'[1]CP-7'!AG36+'[1]CP-7'!AG44+'[1]CP-8'!AG26+'[1]Grn-Colo-Confl'!AG27</f>
        <v>156.97925567046252</v>
      </c>
      <c r="AH62" s="2">
        <f>'[1]CP-7'!AH36+'[1]CP-7'!AH44+'[1]CP-8'!AH26+'[1]Grn-Colo-Confl'!AH27</f>
        <v>148.57760425106682</v>
      </c>
      <c r="AI62" s="2">
        <f>'[1]CP-7'!AI36+'[1]CP-7'!AI44+'[1]CP-8'!AI26+'[1]Grn-Colo-Confl'!AI27</f>
        <v>134.57485188540727</v>
      </c>
      <c r="AJ62" s="2">
        <f>'[1]CP-7'!AJ36+'[1]CP-7'!AJ44+'[1]CP-8'!AJ26+'[1]Grn-Colo-Confl'!AJ27</f>
        <v>120.57209951974777</v>
      </c>
      <c r="AK62" s="2">
        <f>'[1]CP-7'!AK36+'[1]CP-7'!AK44+'[1]CP-8'!AK26+'[1]Grn-Colo-Confl'!AK27</f>
        <v>100.87862859268424</v>
      </c>
      <c r="AL62" s="2">
        <f>'[1]CP-7'!AL36+'[1]CP-7'!AL44+'[1]CP-8'!AL26+'[1]Grn-Colo-Confl'!AL27</f>
        <v>94.997192544059942</v>
      </c>
      <c r="AM62" s="2">
        <f>'[1]CP-7'!AM36+'[1]CP-7'!AM44+'[1]CP-8'!AM26+'[1]Grn-Colo-Confl'!AM27</f>
        <v>81.722583301414716</v>
      </c>
      <c r="AN62" s="2">
        <f>'[1]CP-7'!AN36+'[1]CP-7'!AN44+'[1]CP-8'!AN26+'[1]Grn-Colo-Confl'!AN27</f>
        <v>86.763574153052147</v>
      </c>
      <c r="AO62" s="2">
        <f>'[1]CP-7'!AO36+'[1]CP-7'!AO44+'[1]CP-8'!AO26+'[1]Grn-Colo-Confl'!AO27</f>
        <v>100.76632651871165</v>
      </c>
      <c r="AP62" s="2">
        <f>'[1]CP-7'!AP36+'[1]CP-7'!AP44+'[1]CP-8'!AP26+'[1]Grn-Colo-Confl'!AP27</f>
        <v>88.561807611850156</v>
      </c>
      <c r="AQ62" s="2">
        <f>'[1]CP-7'!AQ36+'[1]CP-7'!AQ44+'[1]CP-8'!AQ26+'[1]Grn-Colo-Confl'!AQ27</f>
        <v>108.58047845985374</v>
      </c>
      <c r="AR62" s="2">
        <f>'[1]CP-7'!AR36+'[1]CP-7'!AR44+'[1]CP-8'!AR26+'[1]Grn-Colo-Confl'!AR27</f>
        <v>93.656008922477071</v>
      </c>
      <c r="AS62" s="2">
        <f>'[1]CP-7'!AS36+'[1]CP-7'!AS44+'[1]CP-8'!AS26+'[1]Grn-Colo-Confl'!AS27</f>
        <v>98.134089129014967</v>
      </c>
      <c r="AT62" s="2">
        <f>'[1]CP-7'!AT36+'[1]CP-7'!AT44+'[1]CP-8'!AT26+'[1]Grn-Colo-Confl'!AT27</f>
        <v>98.134089129014967</v>
      </c>
      <c r="AU62" s="2">
        <f>'[1]CP-7'!AU36+'[1]CP-7'!AU44+'[1]CP-8'!AU26+'[1]Grn-Colo-Confl'!AU27</f>
        <v>85.201987209233806</v>
      </c>
      <c r="AV62" s="2">
        <f>'[1]CP-7'!AV36+'[1]CP-7'!AV44+'[1]CP-8'!AV26+'[1]Grn-Colo-Confl'!AV27</f>
        <v>91.594523719204659</v>
      </c>
      <c r="AW62" s="2">
        <f>'[1]CP-7'!AW36+'[1]CP-7'!AW44+'[1]CP-8'!AW26+'[1]Grn-Colo-Confl'!AW27</f>
        <v>93.512620738252707</v>
      </c>
      <c r="AX62" s="2">
        <f>'[1]CP-7'!AX36+'[1]CP-7'!AX44+'[1]CP-8'!AX26+'[1]Grn-Colo-Confl'!AX27</f>
        <v>96.054120292619899</v>
      </c>
      <c r="AY62" s="2">
        <f>'[1]CP-7'!AY36+'[1]CP-7'!AY44+'[1]CP-8'!AY26+'[1]Grn-Colo-Confl'!AY27</f>
        <v>92.994518900723307</v>
      </c>
      <c r="AZ62" s="2">
        <f>'[1]CP-7'!AZ36+'[1]CP-7'!AZ44+'[1]CP-8'!AZ26+'[1]Grn-Colo-Confl'!AZ27</f>
        <v>101.36116343920487</v>
      </c>
      <c r="BA62" s="2">
        <f>'[1]CP-7'!BA36+'[1]CP-7'!BA44+'[1]CP-8'!BA26+'[1]Grn-Colo-Confl'!BA27</f>
        <v>115.98255740437921</v>
      </c>
      <c r="BB62" s="2">
        <f>'[1]CP-7'!BB36+'[1]CP-7'!BB44+'[1]CP-8'!BB26+'[1]Grn-Colo-Confl'!BB27</f>
        <v>119.48520588112528</v>
      </c>
      <c r="BC62" s="2">
        <f>'[1]CP-7'!BC36+'[1]CP-7'!BC44+'[1]CP-8'!BC26+'[1]Grn-Colo-Confl'!BC27</f>
        <v>123.03490360581998</v>
      </c>
      <c r="BD62" s="2">
        <f>'[1]CP-7'!BD36+'[1]CP-7'!BD44+'[1]CP-8'!BD26+'[1]Grn-Colo-Confl'!BD27</f>
        <v>124.40913372298577</v>
      </c>
      <c r="BE62" s="2">
        <f>'[1]CP-7'!BE36+'[1]CP-7'!BE44+'[1]CP-8'!BE26+'[1]Grn-Colo-Confl'!BE27</f>
        <v>138.0272472844635</v>
      </c>
      <c r="BF62" s="2">
        <f>'[1]CP-7'!BF36+'[1]CP-7'!BF44+'[1]CP-8'!BF26+'[1]Grn-Colo-Confl'!BF27</f>
        <v>137.08001709793606</v>
      </c>
      <c r="BG62" s="2">
        <f>'[1]CP-7'!BG36+'[1]CP-7'!BG44+'[1]CP-8'!BG26+'[1]Grn-Colo-Confl'!BG27</f>
        <v>137.08001709793606</v>
      </c>
      <c r="BH62" s="2">
        <f>'[1]CP-7'!BH36+'[1]CP-7'!BH44+'[1]CP-8'!BH26+'[1]Grn-Colo-Confl'!BH27</f>
        <v>137.08001709793606</v>
      </c>
      <c r="BI62" s="2">
        <f>'[1]CP-7'!BI36+'[1]CP-7'!BI44+'[1]CP-8'!BI26+'[1]Grn-Colo-Confl'!BI27</f>
        <v>0</v>
      </c>
    </row>
    <row r="63" spans="1:61" x14ac:dyDescent="0.2">
      <c r="F63" s="58" t="s">
        <v>7</v>
      </c>
      <c r="G63" s="2">
        <f>'[1]CP-19'!G84+'[1]CP-19'!G91+'[1]Colo-SanJuan-Confl'!G36+'[1]Colo-SanJuan-Confl'!G39+'[1]Colo-SanJuan-Confl'!G41+'[1]Colo-SanJuan-Confl'!G43+'[1]CP-21'!G24</f>
        <v>375.87998971974145</v>
      </c>
      <c r="H63" s="2">
        <f>'[1]CP-19'!H84+'[1]CP-19'!H91+'[1]Colo-SanJuan-Confl'!H36+'[1]Colo-SanJuan-Confl'!H39+'[1]Colo-SanJuan-Confl'!H41+'[1]Colo-SanJuan-Confl'!H43+'[1]CP-21'!H24</f>
        <v>395.66314707341201</v>
      </c>
      <c r="I63" s="2">
        <f>'[1]CP-19'!I84+'[1]CP-19'!I91+'[1]Colo-SanJuan-Confl'!I36+'[1]Colo-SanJuan-Confl'!I39+'[1]Colo-SanJuan-Confl'!I41+'[1]Colo-SanJuan-Confl'!I43+'[1]CP-21'!I24</f>
        <v>316.53051765872965</v>
      </c>
      <c r="J63" s="2">
        <f>'[1]CP-19'!J84+'[1]CP-19'!J91+'[1]Colo-SanJuan-Confl'!J36+'[1]Colo-SanJuan-Confl'!J39+'[1]Colo-SanJuan-Confl'!J41+'[1]Colo-SanJuan-Confl'!J43+'[1]CP-21'!J24</f>
        <v>395.66314707341201</v>
      </c>
      <c r="K63" s="2">
        <f>'[1]CP-19'!K84+'[1]CP-19'!K91+'[1]Colo-SanJuan-Confl'!K36+'[1]Colo-SanJuan-Confl'!K39+'[1]Colo-SanJuan-Confl'!K41+'[1]Colo-SanJuan-Confl'!K43+'[1]CP-21'!K24</f>
        <v>336.31367501240038</v>
      </c>
      <c r="L63" s="2">
        <f>'[1]CP-19'!L84+'[1]CP-19'!L91+'[1]Colo-SanJuan-Confl'!L36+'[1]Colo-SanJuan-Confl'!L39+'[1]Colo-SanJuan-Confl'!L41+'[1]Colo-SanJuan-Confl'!L43+'[1]CP-21'!L24</f>
        <v>500.00000000000011</v>
      </c>
      <c r="M63" s="2">
        <f>'[1]CP-19'!M84+'[1]CP-19'!M91+'[1]Colo-SanJuan-Confl'!M36+'[1]Colo-SanJuan-Confl'!M39+'[1]Colo-SanJuan-Confl'!M41+'[1]Colo-SanJuan-Confl'!M43+'[1]CP-21'!M24</f>
        <v>500.00000000000011</v>
      </c>
      <c r="N63" s="2">
        <f>'[1]CP-19'!N84+'[1]CP-19'!N91+'[1]Colo-SanJuan-Confl'!N36+'[1]Colo-SanJuan-Confl'!N39+'[1]Colo-SanJuan-Confl'!N41+'[1]Colo-SanJuan-Confl'!N43+'[1]CP-21'!N24</f>
        <v>500.00000000000011</v>
      </c>
      <c r="O63" s="2">
        <f>'[1]CP-19'!O84+'[1]CP-19'!O91+'[1]Colo-SanJuan-Confl'!O36+'[1]Colo-SanJuan-Confl'!O39+'[1]Colo-SanJuan-Confl'!O41+'[1]Colo-SanJuan-Confl'!O43+'[1]CP-21'!O24</f>
        <v>500.00000000000011</v>
      </c>
      <c r="P63" s="2">
        <f>'[1]CP-19'!P84+'[1]CP-19'!P91+'[1]Colo-SanJuan-Confl'!P36+'[1]Colo-SanJuan-Confl'!P39+'[1]Colo-SanJuan-Confl'!P41+'[1]Colo-SanJuan-Confl'!P43+'[1]CP-21'!P24</f>
        <v>500.00000000000011</v>
      </c>
      <c r="Q63" s="2">
        <f>'[1]CP-19'!Q84+'[1]CP-19'!Q91+'[1]Colo-SanJuan-Confl'!Q36+'[1]Colo-SanJuan-Confl'!Q39+'[1]Colo-SanJuan-Confl'!Q41+'[1]Colo-SanJuan-Confl'!Q43+'[1]CP-21'!Q24</f>
        <v>1219.9999999999998</v>
      </c>
      <c r="R63" s="2">
        <f>'[1]CP-19'!R84+'[1]CP-19'!R91+'[1]Colo-SanJuan-Confl'!R36+'[1]Colo-SanJuan-Confl'!R39+'[1]Colo-SanJuan-Confl'!R41+'[1]Colo-SanJuan-Confl'!R43+'[1]CP-21'!R24</f>
        <v>1260</v>
      </c>
      <c r="S63" s="2">
        <f>'[1]CP-19'!S84+'[1]CP-19'!S91+'[1]Colo-SanJuan-Confl'!S36+'[1]Colo-SanJuan-Confl'!S39+'[1]Colo-SanJuan-Confl'!S41+'[1]Colo-SanJuan-Confl'!S43+'[1]CP-21'!S24</f>
        <v>1250</v>
      </c>
      <c r="T63" s="2">
        <f>'[1]CP-19'!T84+'[1]CP-19'!T91+'[1]Colo-SanJuan-Confl'!T36+'[1]Colo-SanJuan-Confl'!T39+'[1]Colo-SanJuan-Confl'!T41+'[1]Colo-SanJuan-Confl'!T43+'[1]CP-21'!T24</f>
        <v>1159.9999999999998</v>
      </c>
      <c r="U63" s="2">
        <f>'[1]CP-19'!U84+'[1]CP-19'!U91+'[1]Colo-SanJuan-Confl'!U36+'[1]Colo-SanJuan-Confl'!U39+'[1]Colo-SanJuan-Confl'!U41+'[1]Colo-SanJuan-Confl'!U43+'[1]CP-21'!U24</f>
        <v>1070.0000000000002</v>
      </c>
      <c r="V63" s="2">
        <f>'[1]CP-19'!V84+'[1]CP-19'!V91+'[1]Colo-SanJuan-Confl'!V36+'[1]Colo-SanJuan-Confl'!V39+'[1]Colo-SanJuan-Confl'!V41+'[1]Colo-SanJuan-Confl'!V43+'[1]CP-21'!V24</f>
        <v>561.30999999999995</v>
      </c>
      <c r="W63" s="2">
        <f>'[1]CP-19'!W84+'[1]CP-19'!W91+'[1]Colo-SanJuan-Confl'!W36+'[1]Colo-SanJuan-Confl'!W39+'[1]Colo-SanJuan-Confl'!W41+'[1]Colo-SanJuan-Confl'!W43+'[1]CP-21'!W24</f>
        <v>553.62</v>
      </c>
      <c r="X63" s="2">
        <f>'[1]CP-19'!X84+'[1]CP-19'!X91+'[1]Colo-SanJuan-Confl'!X36+'[1]Colo-SanJuan-Confl'!X39+'[1]Colo-SanJuan-Confl'!X41+'[1]Colo-SanJuan-Confl'!X43+'[1]CP-21'!X24</f>
        <v>544.07499999999993</v>
      </c>
      <c r="Y63" s="2">
        <f>'[1]CP-19'!Y84+'[1]CP-19'!Y91+'[1]Colo-SanJuan-Confl'!Y36+'[1]Colo-SanJuan-Confl'!Y39+'[1]Colo-SanJuan-Confl'!Y41+'[1]Colo-SanJuan-Confl'!Y43+'[1]CP-21'!Y24</f>
        <v>602.43499999999995</v>
      </c>
      <c r="Z63" s="2">
        <f>'[1]CP-19'!Z84+'[1]CP-19'!Z91+'[1]Colo-SanJuan-Confl'!Z36+'[1]Colo-SanJuan-Confl'!Z39+'[1]Colo-SanJuan-Confl'!Z41+'[1]Colo-SanJuan-Confl'!Z43+'[1]CP-21'!Z24</f>
        <v>584.29999999999995</v>
      </c>
      <c r="AA63" s="2">
        <f>'[1]CP-19'!AA84+'[1]CP-19'!AA91+'[1]Colo-SanJuan-Confl'!AA36+'[1]Colo-SanJuan-Confl'!AA39+'[1]Colo-SanJuan-Confl'!AA41+'[1]Colo-SanJuan-Confl'!AA43+'[1]CP-21'!AA24</f>
        <v>574.75</v>
      </c>
      <c r="AB63" s="2">
        <f>'[1]CP-19'!AB84+'[1]CP-19'!AB91+'[1]Colo-SanJuan-Confl'!AB36+'[1]Colo-SanJuan-Confl'!AB39+'[1]Colo-SanJuan-Confl'!AB41+'[1]Colo-SanJuan-Confl'!AB43+'[1]CP-21'!AB24</f>
        <v>584.82499999999993</v>
      </c>
      <c r="AC63" s="2">
        <f>'[1]CP-19'!AC84+'[1]CP-19'!AC91+'[1]Colo-SanJuan-Confl'!AC36+'[1]Colo-SanJuan-Confl'!AC39+'[1]Colo-SanJuan-Confl'!AC41+'[1]Colo-SanJuan-Confl'!AC43+'[1]CP-21'!AC24</f>
        <v>597.73</v>
      </c>
      <c r="AD63" s="2">
        <f>'[1]CP-19'!AD84+'[1]CP-19'!AD91+'[1]Colo-SanJuan-Confl'!AD36+'[1]Colo-SanJuan-Confl'!AD39+'[1]Colo-SanJuan-Confl'!AD41+'[1]Colo-SanJuan-Confl'!AD43+'[1]CP-21'!AD24</f>
        <v>573.52499999999998</v>
      </c>
      <c r="AE63" s="2">
        <f>'[1]CP-19'!AE84+'[1]CP-19'!AE91+'[1]Colo-SanJuan-Confl'!AE36+'[1]Colo-SanJuan-Confl'!AE39+'[1]Colo-SanJuan-Confl'!AE41+'[1]Colo-SanJuan-Confl'!AE43+'[1]CP-21'!AE24</f>
        <v>604.27</v>
      </c>
      <c r="AF63" s="2">
        <f>'[1]CP-19'!AF84+'[1]CP-19'!AF91+'[1]Colo-SanJuan-Confl'!AF36+'[1]Colo-SanJuan-Confl'!AF39+'[1]Colo-SanJuan-Confl'!AF41+'[1]Colo-SanJuan-Confl'!AF43+'[1]CP-21'!AF24</f>
        <v>804.68931444979683</v>
      </c>
      <c r="AG63" s="2">
        <f>'[1]CP-19'!AG84+'[1]CP-19'!AG91+'[1]Colo-SanJuan-Confl'!AG36+'[1]Colo-SanJuan-Confl'!AG39+'[1]Colo-SanJuan-Confl'!AG41+'[1]Colo-SanJuan-Confl'!AG43+'[1]CP-21'!AG24</f>
        <v>753.49834360866794</v>
      </c>
      <c r="AH63" s="2">
        <f>'[1]CP-19'!AH84+'[1]CP-19'!AH91+'[1]Colo-SanJuan-Confl'!AH36+'[1]Colo-SanJuan-Confl'!AH39+'[1]Colo-SanJuan-Confl'!AH41+'[1]Colo-SanJuan-Confl'!AH43+'[1]CP-21'!AH24</f>
        <v>742.28493951424798</v>
      </c>
      <c r="AI63" s="2">
        <f>'[1]CP-19'!AI84+'[1]CP-19'!AI91+'[1]Colo-SanJuan-Confl'!AI36+'[1]Colo-SanJuan-Confl'!AI39+'[1]Colo-SanJuan-Confl'!AI41+'[1]Colo-SanJuan-Confl'!AI43+'[1]CP-21'!AI24</f>
        <v>710.69473017732003</v>
      </c>
      <c r="AJ63" s="2">
        <f>'[1]CP-19'!AJ84+'[1]CP-19'!AJ91+'[1]Colo-SanJuan-Confl'!AJ36+'[1]Colo-SanJuan-Confl'!AJ39+'[1]Colo-SanJuan-Confl'!AJ41+'[1]Colo-SanJuan-Confl'!AJ43+'[1]CP-21'!AJ24</f>
        <v>683.64141260686586</v>
      </c>
      <c r="AK63" s="2">
        <f>'[1]CP-19'!AK84+'[1]CP-19'!AK91+'[1]Colo-SanJuan-Confl'!AK36+'[1]Colo-SanJuan-Confl'!AK39+'[1]Colo-SanJuan-Confl'!AK41+'[1]Colo-SanJuan-Confl'!AK43+'[1]CP-21'!AK24</f>
        <v>599.01285491030865</v>
      </c>
      <c r="AL63" s="2">
        <f>'[1]CP-19'!AL84+'[1]CP-19'!AL91+'[1]Colo-SanJuan-Confl'!AL36+'[1]Colo-SanJuan-Confl'!AL39+'[1]Colo-SanJuan-Confl'!AL41+'[1]Colo-SanJuan-Confl'!AL43+'[1]CP-21'!AL24</f>
        <v>618.42411772685523</v>
      </c>
      <c r="AM63" s="2">
        <f>'[1]CP-19'!AM84+'[1]CP-19'!AM91+'[1]Colo-SanJuan-Confl'!AM36+'[1]Colo-SanJuan-Confl'!AM39+'[1]Colo-SanJuan-Confl'!AM41+'[1]Colo-SanJuan-Confl'!AM43+'[1]CP-21'!AM24</f>
        <v>530.45277817676026</v>
      </c>
      <c r="AN63" s="2">
        <f>'[1]CP-19'!AN84+'[1]CP-19'!AN91+'[1]Colo-SanJuan-Confl'!AN36+'[1]Colo-SanJuan-Confl'!AN39+'[1]Colo-SanJuan-Confl'!AN41+'[1]Colo-SanJuan-Confl'!AN43+'[1]CP-21'!AN24</f>
        <v>552.00133373722622</v>
      </c>
      <c r="AO63" s="2">
        <f>'[1]CP-19'!AO84+'[1]CP-19'!AO91+'[1]Colo-SanJuan-Confl'!AO36+'[1]Colo-SanJuan-Confl'!AO39+'[1]Colo-SanJuan-Confl'!AO41+'[1]Colo-SanJuan-Confl'!AO43+'[1]CP-21'!AO24</f>
        <v>554.33811305200754</v>
      </c>
      <c r="AP63" s="2">
        <f>'[1]CP-19'!AP84+'[1]CP-19'!AP91+'[1]Colo-SanJuan-Confl'!AP36+'[1]Colo-SanJuan-Confl'!AP39+'[1]Colo-SanJuan-Confl'!AP41+'[1]Colo-SanJuan-Confl'!AP43+'[1]CP-21'!AP24</f>
        <v>585.97978754487008</v>
      </c>
      <c r="AQ63" s="2">
        <f>'[1]CP-19'!AQ84+'[1]CP-19'!AQ91+'[1]Colo-SanJuan-Confl'!AQ36+'[1]Colo-SanJuan-Confl'!AQ39+'[1]Colo-SanJuan-Confl'!AQ41+'[1]Colo-SanJuan-Confl'!AQ43+'[1]CP-21'!AQ24</f>
        <v>724.40211184523866</v>
      </c>
      <c r="AR63" s="2">
        <f>'[1]CP-19'!AR84+'[1]CP-19'!AR91+'[1]Colo-SanJuan-Confl'!AR36+'[1]Colo-SanJuan-Confl'!AR39+'[1]Colo-SanJuan-Confl'!AR41+'[1]Colo-SanJuan-Confl'!AR43+'[1]CP-21'!AR24</f>
        <v>694.63891890465175</v>
      </c>
      <c r="AS63" s="2">
        <f>'[1]CP-19'!AS84+'[1]CP-19'!AS91+'[1]Colo-SanJuan-Confl'!AS36+'[1]Colo-SanJuan-Confl'!AS39+'[1]Colo-SanJuan-Confl'!AS41+'[1]Colo-SanJuan-Confl'!AS43+'[1]CP-21'!AS24</f>
        <v>711.81826621833306</v>
      </c>
      <c r="AT63" s="2">
        <f>'[1]CP-19'!AT84+'[1]CP-19'!AT91+'[1]Colo-SanJuan-Confl'!AT36+'[1]Colo-SanJuan-Confl'!AT39+'[1]Colo-SanJuan-Confl'!AT41+'[1]Colo-SanJuan-Confl'!AT43+'[1]CP-21'!AT24</f>
        <v>711.81826621833306</v>
      </c>
      <c r="AU63" s="2">
        <f>'[1]CP-19'!AU84+'[1]CP-19'!AU91+'[1]Colo-SanJuan-Confl'!AU36+'[1]Colo-SanJuan-Confl'!AU39+'[1]Colo-SanJuan-Confl'!AU41+'[1]Colo-SanJuan-Confl'!AU43+'[1]CP-21'!AU24</f>
        <v>607.3890773314082</v>
      </c>
      <c r="AV63" s="2">
        <f>'[1]CP-19'!AV84+'[1]CP-19'!AV91+'[1]Colo-SanJuan-Confl'!AV36+'[1]Colo-SanJuan-Confl'!AV39+'[1]Colo-SanJuan-Confl'!AV41+'[1]Colo-SanJuan-Confl'!AV43+'[1]CP-21'!AV24</f>
        <v>518.85614227471592</v>
      </c>
      <c r="AW63" s="2">
        <f>'[1]CP-19'!AW84+'[1]CP-19'!AW91+'[1]Colo-SanJuan-Confl'!AW36+'[1]Colo-SanJuan-Confl'!AW39+'[1]Colo-SanJuan-Confl'!AW41+'[1]Colo-SanJuan-Confl'!AW43+'[1]CP-21'!AW24</f>
        <v>569.80379680985834</v>
      </c>
      <c r="AX63" s="2">
        <f>'[1]CP-19'!AX84+'[1]CP-19'!AX91+'[1]Colo-SanJuan-Confl'!AX36+'[1]Colo-SanJuan-Confl'!AX39+'[1]Colo-SanJuan-Confl'!AX41+'[1]Colo-SanJuan-Confl'!AX43+'[1]CP-21'!AX24</f>
        <v>550.74446012752696</v>
      </c>
      <c r="AY63" s="2">
        <f>'[1]CP-19'!AY84+'[1]CP-19'!AY91+'[1]Colo-SanJuan-Confl'!AY36+'[1]Colo-SanJuan-Confl'!AY39+'[1]Colo-SanJuan-Confl'!AY41+'[1]Colo-SanJuan-Confl'!AY43+'[1]CP-21'!AY24</f>
        <v>523.14747729482463</v>
      </c>
      <c r="AZ63" s="2">
        <f>'[1]CP-19'!AZ84+'[1]CP-19'!AZ91+'[1]Colo-SanJuan-Confl'!AZ36+'[1]Colo-SanJuan-Confl'!AZ39+'[1]Colo-SanJuan-Confl'!AZ41+'[1]Colo-SanJuan-Confl'!AZ43+'[1]CP-21'!AZ24</f>
        <v>561.51958927510384</v>
      </c>
      <c r="BA63" s="2">
        <f>'[1]CP-19'!BA84+'[1]CP-19'!BA91+'[1]Colo-SanJuan-Confl'!BA36+'[1]Colo-SanJuan-Confl'!BA39+'[1]Colo-SanJuan-Confl'!BA41+'[1]Colo-SanJuan-Confl'!BA43+'[1]CP-21'!BA24</f>
        <v>513.46120217120142</v>
      </c>
      <c r="BB63" s="2">
        <f>'[1]CP-19'!BB84+'[1]CP-19'!BB91+'[1]Colo-SanJuan-Confl'!BB36+'[1]Colo-SanJuan-Confl'!BB39+'[1]Colo-SanJuan-Confl'!BB41+'[1]Colo-SanJuan-Confl'!BB43+'[1]CP-21'!BB24</f>
        <v>526.20299884479198</v>
      </c>
      <c r="BC63" s="2">
        <f>'[1]CP-19'!BC84+'[1]CP-19'!BC91+'[1]Colo-SanJuan-Confl'!BC36+'[1]Colo-SanJuan-Confl'!BC39+'[1]Colo-SanJuan-Confl'!BC41+'[1]Colo-SanJuan-Confl'!BC43+'[1]CP-21'!BC24</f>
        <v>542.48302442877969</v>
      </c>
      <c r="BD63" s="2">
        <f>'[1]CP-19'!BD84+'[1]CP-19'!BD91+'[1]Colo-SanJuan-Confl'!BD36+'[1]Colo-SanJuan-Confl'!BD39+'[1]Colo-SanJuan-Confl'!BD41+'[1]Colo-SanJuan-Confl'!BD43+'[1]CP-21'!BD24</f>
        <v>551.01594324995199</v>
      </c>
      <c r="BE63" s="2">
        <f>'[1]CP-19'!BE84+'[1]CP-19'!BE91+'[1]Colo-SanJuan-Confl'!BE36+'[1]Colo-SanJuan-Confl'!BE39+'[1]Colo-SanJuan-Confl'!BE41+'[1]Colo-SanJuan-Confl'!BE43+'[1]CP-21'!BE24</f>
        <v>558.3324882300152</v>
      </c>
      <c r="BF63" s="2">
        <f>'[1]CP-19'!BF84+'[1]CP-19'!BF91+'[1]Colo-SanJuan-Confl'!BF36+'[1]Colo-SanJuan-Confl'!BF39+'[1]Colo-SanJuan-Confl'!BF41+'[1]Colo-SanJuan-Confl'!BF43+'[1]CP-21'!BF24</f>
        <v>537.15012480787436</v>
      </c>
      <c r="BG63" s="2">
        <f>'[1]CP-19'!BG84+'[1]CP-19'!BG91+'[1]Colo-SanJuan-Confl'!BG36+'[1]Colo-SanJuan-Confl'!BG39+'[1]Colo-SanJuan-Confl'!BG41+'[1]Colo-SanJuan-Confl'!BG43+'[1]CP-21'!BG24</f>
        <v>537.15012480787436</v>
      </c>
      <c r="BH63" s="2">
        <f>'[1]CP-19'!BH84+'[1]CP-19'!BH91+'[1]Colo-SanJuan-Confl'!BH36+'[1]Colo-SanJuan-Confl'!BH39+'[1]Colo-SanJuan-Confl'!BH41+'[1]Colo-SanJuan-Confl'!BH43+'[1]CP-21'!BH24</f>
        <v>537.15012480787436</v>
      </c>
      <c r="BI63" s="2">
        <f>'[1]CP-19'!BI84+'[1]CP-19'!BI91+'[1]Colo-SanJuan-Confl'!BI36+'[1]Colo-SanJuan-Confl'!BI39+'[1]Colo-SanJuan-Confl'!BI41+'[1]Colo-SanJuan-Confl'!BI43+'[1]CP-21'!BI24</f>
        <v>0</v>
      </c>
    </row>
    <row r="64" spans="1:61" x14ac:dyDescent="0.2">
      <c r="F64" s="38" t="s">
        <v>11</v>
      </c>
      <c r="G64" s="1">
        <f t="shared" ref="G64:U64" si="64">SUM(G61:G63)</f>
        <v>2316.5997320405449</v>
      </c>
      <c r="H64" s="1">
        <f t="shared" si="64"/>
        <v>2318.4828396520293</v>
      </c>
      <c r="I64" s="1">
        <f t="shared" si="64"/>
        <v>1963.636668635877</v>
      </c>
      <c r="J64" s="1">
        <f t="shared" si="64"/>
        <v>2572.708782195476</v>
      </c>
      <c r="K64" s="1">
        <f t="shared" si="64"/>
        <v>2337.9086651914376</v>
      </c>
      <c r="L64" s="1">
        <f t="shared" si="64"/>
        <v>2300.0000000000005</v>
      </c>
      <c r="M64" s="1">
        <f t="shared" si="64"/>
        <v>2100.0000000000009</v>
      </c>
      <c r="N64" s="1">
        <f t="shared" si="64"/>
        <v>2100.0000000000009</v>
      </c>
      <c r="O64" s="1">
        <f t="shared" si="64"/>
        <v>2000.0000000000005</v>
      </c>
      <c r="P64" s="1">
        <f t="shared" si="64"/>
        <v>2100.0000000000009</v>
      </c>
      <c r="Q64" s="1">
        <f t="shared" si="64"/>
        <v>2820.0000000000005</v>
      </c>
      <c r="R64" s="1">
        <f t="shared" si="64"/>
        <v>2910.0000000000005</v>
      </c>
      <c r="S64" s="1">
        <f t="shared" si="64"/>
        <v>2890</v>
      </c>
      <c r="T64" s="1">
        <f t="shared" si="64"/>
        <v>2680</v>
      </c>
      <c r="U64" s="1">
        <f t="shared" si="64"/>
        <v>2460.0000000000005</v>
      </c>
      <c r="V64" s="1">
        <f>SUM(V61:V63)</f>
        <v>2312.5</v>
      </c>
      <c r="W64" s="1">
        <f t="shared" ref="W64:AE64" si="65">SUM(W61:W63)</f>
        <v>2252.1999999999998</v>
      </c>
      <c r="X64" s="1">
        <f t="shared" si="65"/>
        <v>2267.0999999999995</v>
      </c>
      <c r="Y64" s="1">
        <f t="shared" si="65"/>
        <v>2460.6999999999994</v>
      </c>
      <c r="Z64" s="1">
        <f t="shared" si="65"/>
        <v>2371.1999999999998</v>
      </c>
      <c r="AA64" s="1">
        <f t="shared" si="65"/>
        <v>2348.3000000000002</v>
      </c>
      <c r="AB64" s="1">
        <f t="shared" si="65"/>
        <v>2356.3999999999996</v>
      </c>
      <c r="AC64" s="1">
        <f t="shared" si="65"/>
        <v>2422</v>
      </c>
      <c r="AD64" s="1">
        <f t="shared" si="65"/>
        <v>2524.9</v>
      </c>
      <c r="AE64" s="1">
        <f t="shared" si="65"/>
        <v>2578</v>
      </c>
      <c r="AF64" s="1">
        <f>SUM(AF61:AF63)</f>
        <v>3169.324987846378</v>
      </c>
      <c r="AG64" s="1">
        <f>SUM(AG61:AG63)</f>
        <v>3005.6535143609153</v>
      </c>
      <c r="AH64" s="1">
        <f>SUM(AH61:AH63)</f>
        <v>2958.5034465952672</v>
      </c>
      <c r="AI64" s="1">
        <f>SUM(AI61:AI63)</f>
        <v>2810.3207199609114</v>
      </c>
      <c r="AJ64" s="1">
        <f>SUM(AJ61:AJ63)</f>
        <v>2798.4755116797528</v>
      </c>
      <c r="AK64" s="1">
        <f t="shared" ref="AK64:AY64" si="66">SUM(AK61:AK63)</f>
        <v>2583.5012021650632</v>
      </c>
      <c r="AL64" s="1">
        <f t="shared" si="66"/>
        <v>2635.9327653356604</v>
      </c>
      <c r="AM64" s="1">
        <f t="shared" si="66"/>
        <v>2285.7945025424387</v>
      </c>
      <c r="AN64" s="1">
        <f t="shared" si="66"/>
        <v>2391.064730343051</v>
      </c>
      <c r="AO64" s="1">
        <f t="shared" si="66"/>
        <v>2436.1715164835023</v>
      </c>
      <c r="AP64" s="1">
        <f t="shared" si="66"/>
        <v>2558.3378528847043</v>
      </c>
      <c r="AQ64" s="1">
        <f t="shared" si="66"/>
        <v>2758.681961263092</v>
      </c>
      <c r="AR64" s="1">
        <f t="shared" si="66"/>
        <v>2672.1141411072313</v>
      </c>
      <c r="AS64" s="1">
        <f t="shared" si="66"/>
        <v>2698.6903120902748</v>
      </c>
      <c r="AT64" s="1">
        <f t="shared" si="66"/>
        <v>2698.6903120902748</v>
      </c>
      <c r="AU64" s="1">
        <f t="shared" si="66"/>
        <v>2242.6746419899036</v>
      </c>
      <c r="AV64" s="1">
        <f t="shared" si="66"/>
        <v>2137.1995640041637</v>
      </c>
      <c r="AW64" s="1">
        <f t="shared" si="66"/>
        <v>2219.5868994085231</v>
      </c>
      <c r="AX64" s="1">
        <f t="shared" si="66"/>
        <v>2225.5008039191125</v>
      </c>
      <c r="AY64" s="1">
        <f t="shared" si="66"/>
        <v>2140.6753047919638</v>
      </c>
      <c r="AZ64" s="1">
        <f>SUM(AZ61:AZ63)</f>
        <v>2291.2230783773562</v>
      </c>
      <c r="BA64" s="1">
        <f>SUM(BA61:BA63)</f>
        <v>2087.6418361114788</v>
      </c>
      <c r="BB64" s="1">
        <f>SUM(BB61:BB63)</f>
        <v>2157.3191308441728</v>
      </c>
      <c r="BC64" s="1">
        <f>SUM(BC61:BC63)</f>
        <v>2206.4220045312131</v>
      </c>
      <c r="BD64" s="1">
        <f>SUM(BD61:BD63)</f>
        <v>2230.369038894044</v>
      </c>
      <c r="BE64" s="1">
        <f t="shared" ref="BE64:BI64" si="67">SUM(BE61:BE63)</f>
        <v>2446.5785858168456</v>
      </c>
      <c r="BF64" s="1">
        <f t="shared" si="67"/>
        <v>2398.4070579973277</v>
      </c>
      <c r="BG64" s="1">
        <f t="shared" si="67"/>
        <v>2398.4070579973277</v>
      </c>
      <c r="BH64" s="1">
        <f t="shared" si="67"/>
        <v>2398.4070579973277</v>
      </c>
      <c r="BI64" s="1">
        <f t="shared" si="67"/>
        <v>0</v>
      </c>
    </row>
    <row r="65" spans="1:61" x14ac:dyDescent="0.2">
      <c r="D65" s="36" t="s">
        <v>14</v>
      </c>
      <c r="F65" s="58" t="s">
        <v>9</v>
      </c>
      <c r="G65" s="1">
        <f>'[1]CP-9'!G28+'[1]CP-10'!G31+'[1]CP-11'!G43+'[1]CP-11'!G44+'[1]CP-11'!G49+'[1]CP-11'!G52+'[1]CP-13'!G34+'[1]CP-13'!G32+[1]Jensen!G45+[1]Jensen!G46</f>
        <v>2425.3397492871482</v>
      </c>
      <c r="H65" s="1">
        <f>'[1]CP-9'!H28+'[1]CP-10'!H31+'[1]CP-11'!H43+'[1]CP-11'!H44+'[1]CP-11'!H49+'[1]CP-11'!H52+'[1]CP-13'!H34+'[1]CP-13'!H32+[1]Jensen!H45+[1]Jensen!H46</f>
        <v>2376.8329543014047</v>
      </c>
      <c r="I65" s="1">
        <f>'[1]CP-9'!I28+'[1]CP-10'!I31+'[1]CP-11'!I43+'[1]CP-11'!I44+'[1]CP-11'!I49+'[1]CP-11'!I52+'[1]CP-13'!I34+'[1]CP-13'!I32+[1]Jensen!I45+[1]Jensen!I46</f>
        <v>2279.8193643299192</v>
      </c>
      <c r="J65" s="1">
        <f>'[1]CP-9'!J28+'[1]CP-10'!J31+'[1]CP-11'!J43+'[1]CP-11'!J44+'[1]CP-11'!J49+'[1]CP-11'!J52+'[1]CP-13'!J34+'[1]CP-13'!J32+[1]Jensen!J45+[1]Jensen!J46</f>
        <v>2522.3533392586337</v>
      </c>
      <c r="K65" s="1">
        <f>'[1]CP-9'!K28+'[1]CP-10'!K31+'[1]CP-11'!K43+'[1]CP-11'!K44+'[1]CP-11'!K49+'[1]CP-11'!K52+'[1]CP-13'!K34+'[1]CP-13'!K32+[1]Jensen!K45+[1]Jensen!K46</f>
        <v>2376.8329543014047</v>
      </c>
      <c r="L65" s="1">
        <f>'[1]CP-9'!L28+'[1]CP-10'!L31+'[1]CP-11'!L43+'[1]CP-11'!L44+'[1]CP-11'!L49+'[1]CP-11'!L52+'[1]CP-13'!L34+'[1]CP-13'!L32+[1]Jensen!L45+[1]Jensen!L46</f>
        <v>2500</v>
      </c>
      <c r="M65" s="1">
        <f>'[1]CP-9'!M28+'[1]CP-10'!M31+'[1]CP-11'!M43+'[1]CP-11'!M44+'[1]CP-11'!M49+'[1]CP-11'!M52+'[1]CP-13'!M34+'[1]CP-13'!M32+[1]Jensen!M45+[1]Jensen!M46</f>
        <v>2400.0000000000005</v>
      </c>
      <c r="N65" s="1">
        <f>'[1]CP-9'!N28+'[1]CP-10'!N31+'[1]CP-11'!N43+'[1]CP-11'!N44+'[1]CP-11'!N49+'[1]CP-11'!N52+'[1]CP-13'!N34+'[1]CP-13'!N32+[1]Jensen!N45+[1]Jensen!N46</f>
        <v>2100.0000000000005</v>
      </c>
      <c r="O65" s="1">
        <f>'[1]CP-9'!O28+'[1]CP-10'!O31+'[1]CP-11'!O43+'[1]CP-11'!O44+'[1]CP-11'!O49+'[1]CP-11'!O52+'[1]CP-13'!O34+'[1]CP-13'!O32+[1]Jensen!O45+[1]Jensen!O46</f>
        <v>2100.0000000000005</v>
      </c>
      <c r="P65" s="1">
        <f>'[1]CP-9'!P28+'[1]CP-10'!P31+'[1]CP-11'!P43+'[1]CP-11'!P44+'[1]CP-11'!P49+'[1]CP-11'!P52+'[1]CP-13'!P34+'[1]CP-13'!P32+[1]Jensen!P45+[1]Jensen!P46</f>
        <v>1900</v>
      </c>
      <c r="Q65" s="1">
        <f>'[1]CP-9'!Q28+'[1]CP-10'!Q31+'[1]CP-11'!Q43+'[1]CP-11'!Q44+'[1]CP-11'!Q49+'[1]CP-11'!Q52+'[1]CP-13'!Q34+'[1]CP-13'!Q32+[1]Jensen!Q45+[1]Jensen!Q46</f>
        <v>2070</v>
      </c>
      <c r="R65" s="1">
        <f>'[1]CP-9'!R28+'[1]CP-10'!R31+'[1]CP-11'!R43+'[1]CP-11'!R44+'[1]CP-11'!R49+'[1]CP-11'!R52+'[1]CP-13'!R34+'[1]CP-13'!R32+[1]Jensen!R45+[1]Jensen!R46</f>
        <v>2230.0000000000005</v>
      </c>
      <c r="S65" s="1">
        <f>'[1]CP-9'!S28+'[1]CP-10'!S31+'[1]CP-11'!S43+'[1]CP-11'!S44+'[1]CP-11'!S49+'[1]CP-11'!S52+'[1]CP-13'!S34+'[1]CP-13'!S32+[1]Jensen!S45+[1]Jensen!S46</f>
        <v>2300</v>
      </c>
      <c r="T65" s="1">
        <f>'[1]CP-9'!T28+'[1]CP-10'!T31+'[1]CP-11'!T43+'[1]CP-11'!T44+'[1]CP-11'!T49+'[1]CP-11'!T52+'[1]CP-13'!T34+'[1]CP-13'!T32+[1]Jensen!T45+[1]Jensen!T46</f>
        <v>2080</v>
      </c>
      <c r="U65" s="1">
        <f>'[1]CP-9'!U28+'[1]CP-10'!U31+'[1]CP-11'!U43+'[1]CP-11'!U44+'[1]CP-11'!U49+'[1]CP-11'!U52+'[1]CP-13'!U34+'[1]CP-13'!U32+[1]Jensen!U45+[1]Jensen!U46</f>
        <v>1949.9999999999995</v>
      </c>
      <c r="V65" s="1">
        <f>'[1]CP-9'!V28+'[1]CP-10'!V31+'[1]CP-11'!V43+'[1]CP-11'!V44+'[1]CP-11'!V49+'[1]CP-11'!V52+'[1]CP-13'!V34+'[1]CP-13'!V32+[1]Jensen!V45+[1]Jensen!V46</f>
        <v>2268.8999999999996</v>
      </c>
      <c r="W65" s="1">
        <f>'[1]CP-9'!W28+'[1]CP-10'!W31+'[1]CP-11'!W43+'[1]CP-11'!W44+'[1]CP-11'!W49+'[1]CP-11'!W52+'[1]CP-13'!W34+'[1]CP-13'!W32+[1]Jensen!W45+[1]Jensen!W46</f>
        <v>2284.6</v>
      </c>
      <c r="X65" s="1">
        <f>'[1]CP-9'!X28+'[1]CP-10'!X31+'[1]CP-11'!X43+'[1]CP-11'!X44+'[1]CP-11'!X49+'[1]CP-11'!X52+'[1]CP-13'!X34+'[1]CP-13'!X32+[1]Jensen!X45+[1]Jensen!X46</f>
        <v>2448.1</v>
      </c>
      <c r="Y65" s="1">
        <f>'[1]CP-9'!Y28+'[1]CP-10'!Y31+'[1]CP-11'!Y43+'[1]CP-11'!Y44+'[1]CP-11'!Y49+'[1]CP-11'!Y52+'[1]CP-13'!Y34+'[1]CP-13'!Y32+[1]Jensen!Y45+[1]Jensen!Y46</f>
        <v>2448.2000000000003</v>
      </c>
      <c r="Z65" s="1">
        <f>'[1]CP-9'!Z28+'[1]CP-10'!Z31+'[1]CP-11'!Z43+'[1]CP-11'!Z44+'[1]CP-11'!Z49+'[1]CP-11'!Z52+'[1]CP-13'!Z34+'[1]CP-13'!Z32+[1]Jensen!Z45+[1]Jensen!Z46</f>
        <v>2251</v>
      </c>
      <c r="AA65" s="1">
        <f>'[1]CP-9'!AA28+'[1]CP-10'!AA31+'[1]CP-11'!AA43+'[1]CP-11'!AA44+'[1]CP-11'!AA49+'[1]CP-11'!AA52+'[1]CP-13'!AA34+'[1]CP-13'!AA32+[1]Jensen!AA45+[1]Jensen!AA46</f>
        <v>2079.7000000000003</v>
      </c>
      <c r="AB65" s="1">
        <f>'[1]CP-9'!AB28+'[1]CP-10'!AB31+'[1]CP-11'!AB43+'[1]CP-11'!AB44+'[1]CP-11'!AB49+'[1]CP-11'!AB52+'[1]CP-13'!AB34+'[1]CP-13'!AB32+[1]Jensen!AB45+[1]Jensen!AB46</f>
        <v>2007.7999999999997</v>
      </c>
      <c r="AC65" s="1">
        <f>'[1]CP-9'!AC28+'[1]CP-10'!AC31+'[1]CP-11'!AC43+'[1]CP-11'!AC44+'[1]CP-11'!AC49+'[1]CP-11'!AC52+'[1]CP-13'!AC34+'[1]CP-13'!AC32+[1]Jensen!AC45+[1]Jensen!AC46</f>
        <v>2162.8000000000002</v>
      </c>
      <c r="AD65" s="1">
        <f>'[1]CP-9'!AD28+'[1]CP-10'!AD31+'[1]CP-11'!AD43+'[1]CP-11'!AD44+'[1]CP-11'!AD49+'[1]CP-11'!AD52+'[1]CP-13'!AD34+'[1]CP-13'!AD32+[1]Jensen!AD45+[1]Jensen!AD46</f>
        <v>2239.1999999999998</v>
      </c>
      <c r="AE65" s="1">
        <f>'[1]CP-9'!AE28+'[1]CP-10'!AE31+'[1]CP-11'!AE43+'[1]CP-11'!AE44+'[1]CP-11'!AE49+'[1]CP-11'!AE52+'[1]CP-13'!AE34+'[1]CP-13'!AE32+[1]Jensen!AE45+[1]Jensen!AE46</f>
        <v>2183.5</v>
      </c>
      <c r="AF65" s="1">
        <f>'[1]CP-9'!AF28+'[1]CP-10'!AF31+'[1]CP-11'!AF43+'[1]CP-11'!AF44+'[1]CP-11'!AF49+'[1]CP-11'!AF52+'[1]CP-13'!AF34+'[1]CP-13'!AF32+[1]Jensen!AF45+[1]Jensen!AF46</f>
        <v>1609.2635150729459</v>
      </c>
      <c r="AG65" s="1">
        <f>'[1]CP-9'!AG28+'[1]CP-10'!AG31+'[1]CP-11'!AG43+'[1]CP-11'!AG44+'[1]CP-11'!AG49+'[1]CP-11'!AG52+'[1]CP-13'!AG34+'[1]CP-13'!AG32+[1]Jensen!AG45+[1]Jensen!AG46</f>
        <v>1688.0945300108522</v>
      </c>
      <c r="AH65" s="1">
        <f>'[1]CP-9'!AH28+'[1]CP-10'!AH31+'[1]CP-11'!AH43+'[1]CP-11'!AH44+'[1]CP-11'!AH49+'[1]CP-11'!AH52+'[1]CP-13'!AH34+'[1]CP-13'!AH32+[1]Jensen!AH45+[1]Jensen!AH46</f>
        <v>1495.4166574593776</v>
      </c>
      <c r="AI65" s="1">
        <f>'[1]CP-9'!AI28+'[1]CP-10'!AI31+'[1]CP-11'!AI43+'[1]CP-11'!AI44+'[1]CP-11'!AI49+'[1]CP-11'!AI52+'[1]CP-13'!AI34+'[1]CP-13'!AI32+[1]Jensen!AI45+[1]Jensen!AI46</f>
        <v>1564.8703091930486</v>
      </c>
      <c r="AJ65" s="1">
        <f>'[1]CP-9'!AJ28+'[1]CP-10'!AJ31+'[1]CP-11'!AJ43+'[1]CP-11'!AJ44+'[1]CP-11'!AJ49+'[1]CP-11'!AJ52+'[1]CP-13'!AJ34+'[1]CP-13'!AJ32+[1]Jensen!AJ45+[1]Jensen!AJ46</f>
        <v>1542.465905407993</v>
      </c>
      <c r="AK65" s="1">
        <f>'[1]CP-9'!AK28+'[1]CP-10'!AK31+'[1]CP-11'!AK43+'[1]CP-11'!AK44+'[1]CP-11'!AK49+'[1]CP-11'!AK52+'[1]CP-13'!AK34+'[1]CP-13'!AK32+[1]Jensen!AK45+[1]Jensen!AK46</f>
        <v>2198.499334619898</v>
      </c>
      <c r="AL65" s="1">
        <f>'[1]CP-9'!AL28+'[1]CP-10'!AL31+'[1]CP-11'!AL43+'[1]CP-11'!AL44+'[1]CP-11'!AL49+'[1]CP-11'!AL52+'[1]CP-13'!AL34+'[1]CP-13'!AL32+[1]Jensen!AL45+[1]Jensen!AL46</f>
        <v>1929.3216253443525</v>
      </c>
      <c r="AM65" s="1">
        <f>'[1]CP-9'!AM28+'[1]CP-10'!AM31+'[1]CP-11'!AM43+'[1]CP-11'!AM44+'[1]CP-11'!AM49+'[1]CP-11'!AM52+'[1]CP-13'!AM34+'[1]CP-13'!AM32+[1]Jensen!AM45+[1]Jensen!AM46</f>
        <v>1949.4855887509023</v>
      </c>
      <c r="AN65" s="1">
        <f>'[1]CP-9'!AN28+'[1]CP-10'!AN31+'[1]CP-11'!AN43+'[1]CP-11'!AN44+'[1]CP-11'!AN49+'[1]CP-11'!AN52+'[1]CP-13'!AN34+'[1]CP-13'!AN32+[1]Jensen!AN45+[1]Jensen!AN46</f>
        <v>2083.9120114612338</v>
      </c>
      <c r="AO65" s="1">
        <f>'[1]CP-9'!AO28+'[1]CP-10'!AO31+'[1]CP-11'!AO43+'[1]CP-11'!AO44+'[1]CP-11'!AO49+'[1]CP-11'!AO52+'[1]CP-13'!AO34+'[1]CP-13'!AO32+[1]Jensen!AO45+[1]Jensen!AO46</f>
        <v>2035.7425433233645</v>
      </c>
      <c r="AP65" s="1">
        <f>'[1]CP-9'!AP28+'[1]CP-10'!AP31+'[1]CP-11'!AP43+'[1]CP-11'!AP44+'[1]CP-11'!AP49+'[1]CP-11'!AP52+'[1]CP-13'!AP34+'[1]CP-13'!AP32+[1]Jensen!AP45+[1]Jensen!AP46</f>
        <v>2139.9230209238708</v>
      </c>
      <c r="AQ65" s="1">
        <f>'[1]CP-9'!AQ28+'[1]CP-10'!AQ31+'[1]CP-11'!AQ43+'[1]CP-11'!AQ44+'[1]CP-11'!AQ49+'[1]CP-11'!AQ52+'[1]CP-13'!AQ34+'[1]CP-13'!AQ32+[1]Jensen!AQ45+[1]Jensen!AQ46</f>
        <v>2006.9932123863816</v>
      </c>
      <c r="AR65" s="1">
        <f>'[1]CP-9'!AR28+'[1]CP-10'!AR31+'[1]CP-11'!AR43+'[1]CP-11'!AR44+'[1]CP-11'!AR49+'[1]CP-11'!AR52+'[1]CP-13'!AR34+'[1]CP-13'!AR32+[1]Jensen!AR45+[1]Jensen!AR46</f>
        <v>2041.1490620227551</v>
      </c>
      <c r="AS65" s="1">
        <f>'[1]CP-9'!AS28+'[1]CP-10'!AS31+'[1]CP-11'!AS43+'[1]CP-11'!AS44+'[1]CP-11'!AS49+'[1]CP-11'!AS52+'[1]CP-13'!AS34+'[1]CP-13'!AS32+[1]Jensen!AS45+[1]Jensen!AS46</f>
        <v>2146.5051434986713</v>
      </c>
      <c r="AT65" s="1">
        <f>'[1]CP-9'!AT28+'[1]CP-10'!AT31+'[1]CP-11'!AT43+'[1]CP-11'!AT44+'[1]CP-11'!AT49+'[1]CP-11'!AT52+'[1]CP-13'!AT34+'[1]CP-13'!AT32+[1]Jensen!AT45+[1]Jensen!AT46</f>
        <v>2094.975014793044</v>
      </c>
      <c r="AU65" s="1">
        <f>'[1]CP-9'!AU28+'[1]CP-10'!AU31+'[1]CP-11'!AU43+'[1]CP-11'!AU44+'[1]CP-11'!AU49+'[1]CP-11'!AU52+'[1]CP-13'!AU34+'[1]CP-13'!AU32+[1]Jensen!AU45+[1]Jensen!AU46</f>
        <v>1991.3952664712263</v>
      </c>
      <c r="AV65" s="1">
        <f>'[1]CP-9'!AV28+'[1]CP-10'!AV31+'[1]CP-11'!AV43+'[1]CP-11'!AV44+'[1]CP-11'!AV49+'[1]CP-11'!AV52+'[1]CP-13'!AV34+'[1]CP-13'!AV32+[1]Jensen!AV45+[1]Jensen!AV46</f>
        <v>2212.294846250546</v>
      </c>
      <c r="AW65" s="1">
        <f>'[1]CP-9'!AW28+'[1]CP-10'!AW31+'[1]CP-11'!AW43+'[1]CP-11'!AW44+'[1]CP-11'!AW49+'[1]CP-11'!AW52+'[1]CP-13'!AW34+'[1]CP-13'!AW32+[1]Jensen!AW45+[1]Jensen!AW46</f>
        <v>2142.8243912140356</v>
      </c>
      <c r="AX65" s="1">
        <f>'[1]CP-9'!AX28+'[1]CP-10'!AX31+'[1]CP-11'!AX43+'[1]CP-11'!AX44+'[1]CP-11'!AX49+'[1]CP-11'!AX52+'[1]CP-13'!AX34+'[1]CP-13'!AX32+[1]Jensen!AX45+[1]Jensen!AX46</f>
        <v>2165.4584401378884</v>
      </c>
      <c r="AY65" s="1">
        <f>'[1]CP-9'!AY28+'[1]CP-10'!AY31+'[1]CP-11'!AY43+'[1]CP-11'!AY44+'[1]CP-11'!AY49+'[1]CP-11'!AY52+'[1]CP-13'!AY34+'[1]CP-13'!AY32+[1]Jensen!AY45+[1]Jensen!AY46</f>
        <v>2214.9777736038063</v>
      </c>
      <c r="AZ65" s="1">
        <f>'[1]CP-9'!AZ28+'[1]CP-10'!AZ31+'[1]CP-11'!AZ43+'[1]CP-11'!AZ44+'[1]CP-11'!AZ49+'[1]CP-11'!AZ52+'[1]CP-13'!AZ34+'[1]CP-13'!AZ32+[1]Jensen!AZ45+[1]Jensen!AZ46</f>
        <v>2218.5680793103611</v>
      </c>
      <c r="BA65" s="1">
        <f>'[1]CP-9'!BA28+'[1]CP-10'!BA31+'[1]CP-11'!BA43+'[1]CP-11'!BA44+'[1]CP-11'!BA49+'[1]CP-11'!BA52+'[1]CP-13'!BA34+'[1]CP-13'!BA32+[1]Jensen!BA45+[1]Jensen!BA46</f>
        <v>2052.7542071173571</v>
      </c>
      <c r="BB65" s="1">
        <f>'[1]CP-9'!BB28+'[1]CP-10'!BB31+'[1]CP-11'!BB43+'[1]CP-11'!BB44+'[1]CP-11'!BB49+'[1]CP-11'!BB52+'[1]CP-13'!BB34+'[1]CP-13'!BB32+[1]Jensen!BB45+[1]Jensen!BB46</f>
        <v>2065.4362198798876</v>
      </c>
      <c r="BC65" s="1">
        <f>'[1]CP-9'!BC28+'[1]CP-10'!BC31+'[1]CP-11'!BC43+'[1]CP-11'!BC44+'[1]CP-11'!BC49+'[1]CP-11'!BC52+'[1]CP-13'!BC34+'[1]CP-13'!BC32+[1]Jensen!BC45+[1]Jensen!BC46</f>
        <v>2005.6276639756825</v>
      </c>
      <c r="BD65" s="1">
        <f>'[1]CP-9'!BD28+'[1]CP-10'!BD31+'[1]CP-11'!BD43+'[1]CP-11'!BD44+'[1]CP-11'!BD49+'[1]CP-11'!BD52+'[1]CP-13'!BD34+'[1]CP-13'!BD32+[1]Jensen!BD45+[1]Jensen!BD46</f>
        <v>2007.6698253806903</v>
      </c>
      <c r="BE65" s="1">
        <f>'[1]CP-9'!BE28+'[1]CP-10'!BE31+'[1]CP-11'!BE43+'[1]CP-11'!BE44+'[1]CP-11'!BE49+'[1]CP-11'!BE52+'[1]CP-13'!BE34+'[1]CP-13'!BE32+[1]Jensen!BE45+[1]Jensen!BE46</f>
        <v>2260.2189413581605</v>
      </c>
      <c r="BF65" s="1">
        <f>'[1]CP-9'!BF28+'[1]CP-10'!BF31+'[1]CP-11'!BF43+'[1]CP-11'!BF44+'[1]CP-11'!BF49+'[1]CP-11'!BF52+'[1]CP-13'!BF34+'[1]CP-13'!BF32+[1]Jensen!BF45+[1]Jensen!BF46</f>
        <v>2205.6128224392683</v>
      </c>
      <c r="BG65" s="1">
        <f>'[1]CP-9'!BG28+'[1]CP-10'!BG31+'[1]CP-11'!BG43+'[1]CP-11'!BG44+'[1]CP-11'!BG49+'[1]CP-11'!BG52+'[1]CP-13'!BG34+'[1]CP-13'!BG32+[1]Jensen!BG45+[1]Jensen!BG46</f>
        <v>2205.6128224392683</v>
      </c>
      <c r="BH65" s="1">
        <f>'[1]CP-9'!BH28+'[1]CP-10'!BH31+'[1]CP-11'!BH43+'[1]CP-11'!BH44+'[1]CP-11'!BH49+'[1]CP-11'!BH52+'[1]CP-13'!BH34+'[1]CP-13'!BH32+[1]Jensen!BH45+[1]Jensen!BH46</f>
        <v>2205.6128224392683</v>
      </c>
      <c r="BI65" s="1">
        <f>'[1]CP-9'!BI28+'[1]CP-10'!BI31+'[1]CP-11'!BI43+'[1]CP-11'!BI44+'[1]CP-11'!BI49+'[1]CP-11'!BI52+'[1]CP-13'!BI34+'[1]CP-13'!BI32+[1]Jensen!BI45+[1]Jensen!BI46</f>
        <v>0</v>
      </c>
    </row>
    <row r="66" spans="1:61" x14ac:dyDescent="0.2"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</row>
    <row r="67" spans="1:61" x14ac:dyDescent="0.2">
      <c r="A67" s="62"/>
      <c r="B67" s="63"/>
      <c r="C67" s="63"/>
      <c r="D67" s="57"/>
      <c r="E67" s="57"/>
      <c r="F67" s="64" t="s">
        <v>21</v>
      </c>
      <c r="G67" s="5">
        <f t="shared" ref="G67:AE67" si="68">G55+G59+G60+G64+G65</f>
        <v>15899.673852470467</v>
      </c>
      <c r="H67" s="5">
        <f t="shared" si="68"/>
        <v>16019.897083868247</v>
      </c>
      <c r="I67" s="5">
        <f t="shared" si="68"/>
        <v>15155.395182770128</v>
      </c>
      <c r="J67" s="5">
        <f t="shared" si="68"/>
        <v>17003.968297374773</v>
      </c>
      <c r="K67" s="5">
        <f t="shared" si="68"/>
        <v>14759.188344553262</v>
      </c>
      <c r="L67" s="5">
        <f t="shared" si="68"/>
        <v>13700.000000000002</v>
      </c>
      <c r="M67" s="5">
        <f t="shared" si="68"/>
        <v>12700.000000000004</v>
      </c>
      <c r="N67" s="5">
        <f t="shared" si="68"/>
        <v>11600</v>
      </c>
      <c r="O67" s="5">
        <f t="shared" si="68"/>
        <v>12200.000000000002</v>
      </c>
      <c r="P67" s="5">
        <f t="shared" si="68"/>
        <v>12000.000000000002</v>
      </c>
      <c r="Q67" s="5">
        <f t="shared" si="68"/>
        <v>17016.434651728014</v>
      </c>
      <c r="R67" s="5">
        <f t="shared" si="68"/>
        <v>16844.548360746685</v>
      </c>
      <c r="S67" s="5">
        <f t="shared" si="68"/>
        <v>16814.548360746681</v>
      </c>
      <c r="T67" s="5">
        <f t="shared" si="68"/>
        <v>16524.548360746685</v>
      </c>
      <c r="U67" s="5">
        <f t="shared" si="68"/>
        <v>15774.548360746681</v>
      </c>
      <c r="V67" s="5">
        <f t="shared" si="68"/>
        <v>13857.2</v>
      </c>
      <c r="W67" s="5">
        <f t="shared" si="68"/>
        <v>13474.200000000003</v>
      </c>
      <c r="X67" s="5">
        <f t="shared" si="68"/>
        <v>13599.199999999999</v>
      </c>
      <c r="Y67" s="5">
        <f t="shared" si="68"/>
        <v>13881.4</v>
      </c>
      <c r="Z67" s="5">
        <f t="shared" si="68"/>
        <v>13387</v>
      </c>
      <c r="AA67" s="5">
        <f t="shared" si="68"/>
        <v>13126.600000000002</v>
      </c>
      <c r="AB67" s="5">
        <f t="shared" si="68"/>
        <v>13041.6</v>
      </c>
      <c r="AC67" s="5">
        <f t="shared" si="68"/>
        <v>13476.7</v>
      </c>
      <c r="AD67" s="5">
        <f t="shared" si="68"/>
        <v>13877.2</v>
      </c>
      <c r="AE67" s="5">
        <f t="shared" si="68"/>
        <v>15269.1</v>
      </c>
      <c r="AF67" s="5">
        <f>AF55+AF59+AF60+AF64+AF65</f>
        <v>12692.296163394274</v>
      </c>
      <c r="AG67" s="5">
        <f>AG55+AG59+AG60+AG64+AG65</f>
        <v>12897.589618597302</v>
      </c>
      <c r="AH67" s="5">
        <f>AH55+AH59+AH60+AH64+AH65</f>
        <v>12326.480575985775</v>
      </c>
      <c r="AI67" s="5">
        <f>AI55+AI59+AI60+AI64+AI65</f>
        <v>11882.626351158657</v>
      </c>
      <c r="AJ67" s="5">
        <f>AJ55+AJ59+AJ60+AJ64+AJ65</f>
        <v>11433.577182829933</v>
      </c>
      <c r="AK67" s="5">
        <f t="shared" ref="AK67:AY67" si="69">AK55+AK59+AK60+AK64+AK65</f>
        <v>11573.595598419106</v>
      </c>
      <c r="AL67" s="5">
        <f t="shared" si="69"/>
        <v>9894.295796171471</v>
      </c>
      <c r="AM67" s="5">
        <f t="shared" si="69"/>
        <v>9496.4803435742942</v>
      </c>
      <c r="AN67" s="5">
        <f t="shared" si="69"/>
        <v>9109.6461087260595</v>
      </c>
      <c r="AO67" s="5">
        <f t="shared" si="69"/>
        <v>9397.1654721211889</v>
      </c>
      <c r="AP67" s="5">
        <f t="shared" si="69"/>
        <v>9680.4249301592808</v>
      </c>
      <c r="AQ67" s="5">
        <f t="shared" si="69"/>
        <v>9660.6368957959785</v>
      </c>
      <c r="AR67" s="5">
        <f t="shared" si="69"/>
        <v>9743.6530607216118</v>
      </c>
      <c r="AS67" s="5">
        <f t="shared" si="69"/>
        <v>9839.5070267096944</v>
      </c>
      <c r="AT67" s="5">
        <f t="shared" si="69"/>
        <v>9810.9576124814866</v>
      </c>
      <c r="AU67" s="5">
        <f t="shared" si="69"/>
        <v>9789.2215467474816</v>
      </c>
      <c r="AV67" s="5">
        <f t="shared" si="69"/>
        <v>10188.145226131977</v>
      </c>
      <c r="AW67" s="5">
        <f t="shared" si="69"/>
        <v>10241.070002482358</v>
      </c>
      <c r="AX67" s="5">
        <f t="shared" si="69"/>
        <v>10111.284653250514</v>
      </c>
      <c r="AY67" s="5">
        <f t="shared" si="69"/>
        <v>10155.682106124561</v>
      </c>
      <c r="AZ67" s="5">
        <f>AZ55+AZ59+AZ60+AZ64+AZ65</f>
        <v>10497.125663617458</v>
      </c>
      <c r="BA67" s="5">
        <f>BA55+BA59+BA60+BA64+BA65</f>
        <v>10892.753066406358</v>
      </c>
      <c r="BB67" s="5">
        <f>BB55+BB59+BB60+BB64+BB65</f>
        <v>10965.405984764097</v>
      </c>
      <c r="BC67" s="5">
        <f>BC55+BC59+BC60+BC64+BC65</f>
        <v>10943.518837848293</v>
      </c>
      <c r="BD67" s="5">
        <f>BD55+BD59+BD60+BD64+BD65</f>
        <v>10785.050154278884</v>
      </c>
      <c r="BE67" s="5">
        <f t="shared" ref="BE67:BI67" si="70">BE55+BE59+BE60+BE64+BE65</f>
        <v>11330.566398537831</v>
      </c>
      <c r="BF67" s="5">
        <f t="shared" si="70"/>
        <v>10914.862307444289</v>
      </c>
      <c r="BG67" s="5">
        <f t="shared" si="70"/>
        <v>10914.862307444289</v>
      </c>
      <c r="BH67" s="5">
        <f t="shared" si="70"/>
        <v>10917.700866405174</v>
      </c>
      <c r="BI67" s="5">
        <f t="shared" si="70"/>
        <v>0</v>
      </c>
    </row>
    <row r="68" spans="1:61" ht="13.5" thickBot="1" x14ac:dyDescent="0.25">
      <c r="A68" s="62"/>
      <c r="B68" s="63"/>
      <c r="C68" s="63"/>
      <c r="D68" s="57"/>
      <c r="E68" s="57"/>
      <c r="F68" s="64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</row>
    <row r="69" spans="1:61" ht="14.25" thickTop="1" thickBot="1" x14ac:dyDescent="0.25">
      <c r="A69" s="76" t="s">
        <v>25</v>
      </c>
      <c r="B69" s="77"/>
      <c r="C69" s="77"/>
      <c r="D69" s="78"/>
      <c r="E69" s="78"/>
      <c r="F69" s="78" t="s">
        <v>19</v>
      </c>
      <c r="G69" s="8">
        <f>'[1]CP-1'!G49+'[1]CP-2'!G54+[1]Stateline!G30+'[1]CP-3'!G27+'[1]CP-4'!G52+'[1]CP-5'!G37+'[1]CP-6'!G73+'[1]CP-7'!G63+'[1]CP-8'!G36+'[1]CP-9'!G36+'[1]CP-10'!G39+'[1]CP-11'!G73+'[1]CP-12'!G42+'[1]CP-13'!G47+[1]Jensen!G73+'[1]CP-14'!G41+'[1]CP-15'!G52+[1]Ouray!G59+'[1]CP-16'!G60+'[1]CP-17'!G28+'[1]Grn-Colo-Confl'!G43+'[1]CP-18'!G53+'[1]CP-19'!G138+'[1]Colo-SanJuan-Confl'!G62+'[1]CP-20'!G27+'[1]CP-21'!G30</f>
        <v>22100.326147529537</v>
      </c>
      <c r="H69" s="8">
        <f>'[1]CP-1'!H49+'[1]CP-2'!H54+[1]Stateline!H30+'[1]CP-3'!H27+'[1]CP-4'!H52+'[1]CP-5'!H37+'[1]CP-6'!H73+'[1]CP-7'!H63+'[1]CP-8'!H36+'[1]CP-9'!H36+'[1]CP-10'!H39+'[1]CP-11'!H73+'[1]CP-12'!H42+'[1]CP-13'!H47+[1]Jensen!H73+'[1]CP-14'!H41+'[1]CP-15'!H52+[1]Ouray!H59+'[1]CP-16'!H60+'[1]CP-17'!H28+'[1]Grn-Colo-Confl'!H43+'[1]CP-18'!H53+'[1]CP-19'!H138+'[1]Colo-SanJuan-Confl'!H62+'[1]CP-20'!H27+'[1]CP-21'!H30</f>
        <v>22280.10291613176</v>
      </c>
      <c r="I69" s="8">
        <f>'[1]CP-1'!I49+'[1]CP-2'!I54+[1]Stateline!I30+'[1]CP-3'!I27+'[1]CP-4'!I52+'[1]CP-5'!I37+'[1]CP-6'!I73+'[1]CP-7'!I63+'[1]CP-8'!I36+'[1]CP-9'!I36+'[1]CP-10'!I39+'[1]CP-11'!I73+'[1]CP-12'!I42+'[1]CP-13'!I47+[1]Jensen!I73+'[1]CP-14'!I41+'[1]CP-15'!I52+[1]Ouray!I59+'[1]CP-16'!I60+'[1]CP-17'!I28+'[1]Grn-Colo-Confl'!I43+'[1]CP-18'!I53+'[1]CP-19'!I138+'[1]Colo-SanJuan-Confl'!I62+'[1]CP-20'!I27+'[1]CP-21'!I30</f>
        <v>19444.604817229876</v>
      </c>
      <c r="J69" s="8">
        <f>'[1]CP-1'!J49+'[1]CP-2'!J54+[1]Stateline!J30+'[1]CP-3'!J27+'[1]CP-4'!J52+'[1]CP-5'!J37+'[1]CP-6'!J73+'[1]CP-7'!J63+'[1]CP-8'!J36+'[1]CP-9'!J36+'[1]CP-10'!J39+'[1]CP-11'!J73+'[1]CP-12'!J42+'[1]CP-13'!J47+[1]Jensen!J73+'[1]CP-14'!J41+'[1]CP-15'!J52+[1]Ouray!J59+'[1]CP-16'!J60+'[1]CP-17'!J28+'[1]Grn-Colo-Confl'!J43+'[1]CP-18'!J53+'[1]CP-19'!J138+'[1]Colo-SanJuan-Confl'!J62+'[1]CP-20'!J27+'[1]CP-21'!J30</f>
        <v>23060.031702625223</v>
      </c>
      <c r="K69" s="8">
        <f>'[1]CP-1'!K49+'[1]CP-2'!K54+[1]Stateline!K30+'[1]CP-3'!K27+'[1]CP-4'!K52+'[1]CP-5'!K37+'[1]CP-6'!K73+'[1]CP-7'!K63+'[1]CP-8'!K36+'[1]CP-9'!K36+'[1]CP-10'!K39+'[1]CP-11'!K73+'[1]CP-12'!K42+'[1]CP-13'!K47+[1]Jensen!K73+'[1]CP-14'!K41+'[1]CP-15'!K52+[1]Ouray!K59+'[1]CP-16'!K60+'[1]CP-17'!K28+'[1]Grn-Colo-Confl'!K43+'[1]CP-18'!K53+'[1]CP-19'!K138+'[1]Colo-SanJuan-Confl'!K62+'[1]CP-20'!K27+'[1]CP-21'!K30</f>
        <v>19760.811655446738</v>
      </c>
      <c r="L69" s="8">
        <f>'[1]CP-1'!L49+'[1]CP-2'!L54+[1]Stateline!L30+'[1]CP-3'!L27+'[1]CP-4'!L52+'[1]CP-5'!L37+'[1]CP-6'!L73+'[1]CP-7'!L63+'[1]CP-8'!L36+'[1]CP-9'!L36+'[1]CP-10'!L39+'[1]CP-11'!L73+'[1]CP-12'!L42+'[1]CP-13'!L47+[1]Jensen!L73+'[1]CP-14'!L41+'[1]CP-15'!L52+[1]Ouray!L59+'[1]CP-16'!L60+'[1]CP-17'!L28+'[1]Grn-Colo-Confl'!L43+'[1]CP-18'!L53+'[1]CP-19'!L138+'[1]Colo-SanJuan-Confl'!L62+'[1]CP-20'!L27+'[1]CP-21'!L30</f>
        <v>12265.000000000002</v>
      </c>
      <c r="M69" s="8">
        <f>'[1]CP-1'!M49+'[1]CP-2'!M54+[1]Stateline!M30+'[1]CP-3'!M27+'[1]CP-4'!M52+'[1]CP-5'!M37+'[1]CP-6'!M73+'[1]CP-7'!M63+'[1]CP-8'!M36+'[1]CP-9'!M36+'[1]CP-10'!M39+'[1]CP-11'!M73+'[1]CP-12'!M42+'[1]CP-13'!M47+[1]Jensen!M73+'[1]CP-14'!M41+'[1]CP-15'!M52+[1]Ouray!M59+'[1]CP-16'!M60+'[1]CP-17'!M28+'[1]Grn-Colo-Confl'!M43+'[1]CP-18'!M53+'[1]CP-19'!M138+'[1]Colo-SanJuan-Confl'!M62+'[1]CP-20'!M27+'[1]CP-21'!M30</f>
        <v>13548</v>
      </c>
      <c r="N69" s="8">
        <f>'[1]CP-1'!N49+'[1]CP-2'!N54+[1]Stateline!N30+'[1]CP-3'!N27+'[1]CP-4'!N52+'[1]CP-5'!N37+'[1]CP-6'!N73+'[1]CP-7'!N63+'[1]CP-8'!N36+'[1]CP-9'!N36+'[1]CP-10'!N39+'[1]CP-11'!N73+'[1]CP-12'!N42+'[1]CP-13'!N47+[1]Jensen!N73+'[1]CP-14'!N41+'[1]CP-15'!N52+[1]Ouray!N59+'[1]CP-16'!N60+'[1]CP-17'!N28+'[1]Grn-Colo-Confl'!N43+'[1]CP-18'!N53+'[1]CP-19'!N138+'[1]Colo-SanJuan-Confl'!N62+'[1]CP-20'!N27+'[1]CP-21'!N30</f>
        <v>15381</v>
      </c>
      <c r="O69" s="8">
        <f>'[1]CP-1'!O49+'[1]CP-2'!O54+[1]Stateline!O30+'[1]CP-3'!O27+'[1]CP-4'!O52+'[1]CP-5'!O37+'[1]CP-6'!O73+'[1]CP-7'!O63+'[1]CP-8'!O36+'[1]CP-9'!O36+'[1]CP-10'!O39+'[1]CP-11'!O73+'[1]CP-12'!O42+'[1]CP-13'!O47+[1]Jensen!O73+'[1]CP-14'!O41+'[1]CP-15'!O52+[1]Ouray!O59+'[1]CP-16'!O60+'[1]CP-17'!O28+'[1]Grn-Colo-Confl'!O43+'[1]CP-18'!O53+'[1]CP-19'!O138+'[1]Colo-SanJuan-Confl'!O62+'[1]CP-20'!O27+'[1]CP-21'!O30</f>
        <v>14146</v>
      </c>
      <c r="P69" s="8">
        <f>'[1]CP-1'!P49+'[1]CP-2'!P54+[1]Stateline!P30+'[1]CP-3'!P27+'[1]CP-4'!P52+'[1]CP-5'!P37+'[1]CP-6'!P73+'[1]CP-7'!P63+'[1]CP-8'!P36+'[1]CP-9'!P36+'[1]CP-10'!P39+'[1]CP-11'!P73+'[1]CP-12'!P42+'[1]CP-13'!P47+[1]Jensen!P73+'[1]CP-14'!P41+'[1]CP-15'!P52+[1]Ouray!P59+'[1]CP-16'!P60+'[1]CP-17'!P28+'[1]Grn-Colo-Confl'!P43+'[1]CP-18'!P53+'[1]CP-19'!P138+'[1]Colo-SanJuan-Confl'!P62+'[1]CP-20'!P27+'[1]CP-21'!P30</f>
        <v>15798.000000000002</v>
      </c>
      <c r="Q69" s="8">
        <f>'[1]CP-1'!Q49+'[1]CP-2'!Q54+[1]Stateline!Q30+'[1]CP-3'!Q27+'[1]CP-4'!Q52+'[1]CP-5'!Q37+'[1]CP-6'!Q73+'[1]CP-7'!Q63+'[1]CP-8'!Q36+'[1]CP-9'!Q36+'[1]CP-10'!Q39+'[1]CP-11'!Q73+'[1]CP-12'!Q42+'[1]CP-13'!Q47+[1]Jensen!Q73+'[1]CP-14'!Q41+'[1]CP-15'!Q52+[1]Ouray!Q59+'[1]CP-16'!Q60+'[1]CP-17'!Q28+'[1]Grn-Colo-Confl'!Q43+'[1]CP-18'!Q53+'[1]CP-19'!Q138+'[1]Colo-SanJuan-Confl'!Q62+'[1]CP-20'!Q27+'[1]CP-21'!Q30</f>
        <v>21301.605348271987</v>
      </c>
      <c r="R69" s="8">
        <f>'[1]CP-1'!R49+'[1]CP-2'!R54+[1]Stateline!R30+'[1]CP-3'!R27+'[1]CP-4'!R52+'[1]CP-5'!R37+'[1]CP-6'!R73+'[1]CP-7'!R63+'[1]CP-8'!R36+'[1]CP-9'!R36+'[1]CP-10'!R39+'[1]CP-11'!R73+'[1]CP-12'!R42+'[1]CP-13'!R47+[1]Jensen!R73+'[1]CP-14'!R41+'[1]CP-15'!R52+[1]Ouray!R59+'[1]CP-16'!R60+'[1]CP-17'!R28+'[1]Grn-Colo-Confl'!R43+'[1]CP-18'!R53+'[1]CP-19'!R138+'[1]Colo-SanJuan-Confl'!R62+'[1]CP-20'!R27+'[1]CP-21'!R30</f>
        <v>20421.841639253314</v>
      </c>
      <c r="S69" s="8">
        <f>'[1]CP-1'!S49+'[1]CP-2'!S54+[1]Stateline!S30+'[1]CP-3'!S27+'[1]CP-4'!S52+'[1]CP-5'!S37+'[1]CP-6'!S73+'[1]CP-7'!S63+'[1]CP-8'!S36+'[1]CP-9'!S36+'[1]CP-10'!S39+'[1]CP-11'!S73+'[1]CP-12'!S42+'[1]CP-13'!S47+[1]Jensen!S73+'[1]CP-14'!S41+'[1]CP-15'!S52+[1]Ouray!S59+'[1]CP-16'!S60+'[1]CP-17'!S28+'[1]Grn-Colo-Confl'!S43+'[1]CP-18'!S53+'[1]CP-19'!S138+'[1]Colo-SanJuan-Confl'!S62+'[1]CP-20'!S27+'[1]CP-21'!S30</f>
        <v>20529.071639253314</v>
      </c>
      <c r="T69" s="8">
        <f>'[1]CP-1'!T49+'[1]CP-2'!T54+[1]Stateline!T30+'[1]CP-3'!T27+'[1]CP-4'!T52+'[1]CP-5'!T37+'[1]CP-6'!T73+'[1]CP-7'!T63+'[1]CP-8'!T36+'[1]CP-9'!T36+'[1]CP-10'!T39+'[1]CP-11'!T73+'[1]CP-12'!T42+'[1]CP-13'!T47+[1]Jensen!T73+'[1]CP-14'!T41+'[1]CP-15'!T52+[1]Ouray!T59+'[1]CP-16'!T60+'[1]CP-17'!T28+'[1]Grn-Colo-Confl'!T43+'[1]CP-18'!T53+'[1]CP-19'!T138+'[1]Colo-SanJuan-Confl'!T62+'[1]CP-20'!T27+'[1]CP-21'!T30</f>
        <v>20596.981639253318</v>
      </c>
      <c r="U69" s="8">
        <f>'[1]CP-1'!U49+'[1]CP-2'!U54+[1]Stateline!U30+'[1]CP-3'!U27+'[1]CP-4'!U52+'[1]CP-5'!U37+'[1]CP-6'!U73+'[1]CP-7'!U63+'[1]CP-8'!U36+'[1]CP-9'!U36+'[1]CP-10'!U39+'[1]CP-11'!U73+'[1]CP-12'!U42+'[1]CP-13'!U47+[1]Jensen!U73+'[1]CP-14'!U41+'[1]CP-15'!U52+[1]Ouray!U59+'[1]CP-16'!U60+'[1]CP-17'!U28+'[1]Grn-Colo-Confl'!U43+'[1]CP-18'!U53+'[1]CP-19'!U138+'[1]Colo-SanJuan-Confl'!U62+'[1]CP-20'!U27+'[1]CP-21'!U30</f>
        <v>20136.701639253315</v>
      </c>
      <c r="V69" s="8">
        <f>'[1]CP-1'!V49+'[1]CP-2'!V54+[1]Stateline!V30+'[1]CP-3'!V27+'[1]CP-4'!V52+'[1]CP-5'!V37+'[1]CP-6'!V73+'[1]CP-7'!V63+'[1]CP-8'!V36+'[1]CP-9'!V36+'[1]CP-10'!V39+'[1]CP-11'!V73+'[1]CP-12'!V42+'[1]CP-13'!V47+[1]Jensen!V73+'[1]CP-14'!V41+'[1]CP-15'!V52+[1]Ouray!V59+'[1]CP-16'!V60+'[1]CP-17'!V28+'[1]Grn-Colo-Confl'!V43+'[1]CP-18'!V53+'[1]CP-19'!V138+'[1]Colo-SanJuan-Confl'!V62+'[1]CP-20'!V27+'[1]CP-21'!V30</f>
        <v>20542.5</v>
      </c>
      <c r="W69" s="8">
        <f>'[1]CP-1'!W49+'[1]CP-2'!W54+[1]Stateline!W30+'[1]CP-3'!W27+'[1]CP-4'!W52+'[1]CP-5'!W37+'[1]CP-6'!W73+'[1]CP-7'!W63+'[1]CP-8'!W36+'[1]CP-9'!W36+'[1]CP-10'!W39+'[1]CP-11'!W73+'[1]CP-12'!W42+'[1]CP-13'!W47+[1]Jensen!W73+'[1]CP-14'!W41+'[1]CP-15'!W52+[1]Ouray!W59+'[1]CP-16'!W60+'[1]CP-17'!W28+'[1]Grn-Colo-Confl'!W43+'[1]CP-18'!W53+'[1]CP-19'!W138+'[1]Colo-SanJuan-Confl'!W62+'[1]CP-20'!W27+'[1]CP-21'!W30</f>
        <v>22910</v>
      </c>
      <c r="X69" s="8">
        <f>'[1]CP-1'!X49+'[1]CP-2'!X54+[1]Stateline!X30+'[1]CP-3'!X27+'[1]CP-4'!X52+'[1]CP-5'!X37+'[1]CP-6'!X73+'[1]CP-7'!X63+'[1]CP-8'!X36+'[1]CP-9'!X36+'[1]CP-10'!X39+'[1]CP-11'!X73+'[1]CP-12'!X42+'[1]CP-13'!X47+[1]Jensen!X73+'[1]CP-14'!X41+'[1]CP-15'!X52+[1]Ouray!X59+'[1]CP-16'!X60+'[1]CP-17'!X28+'[1]Grn-Colo-Confl'!X43+'[1]CP-18'!X53+'[1]CP-19'!X138+'[1]Colo-SanJuan-Confl'!X62+'[1]CP-20'!X27+'[1]CP-21'!X30</f>
        <v>22896</v>
      </c>
      <c r="Y69" s="8">
        <f>'[1]CP-1'!Y49+'[1]CP-2'!Y54+[1]Stateline!Y30+'[1]CP-3'!Y27+'[1]CP-4'!Y52+'[1]CP-5'!Y37+'[1]CP-6'!Y73+'[1]CP-7'!Y63+'[1]CP-8'!Y36+'[1]CP-9'!Y36+'[1]CP-10'!Y39+'[1]CP-11'!Y73+'[1]CP-12'!Y42+'[1]CP-13'!Y47+[1]Jensen!Y73+'[1]CP-14'!Y41+'[1]CP-15'!Y52+[1]Ouray!Y59+'[1]CP-16'!Y60+'[1]CP-17'!Y28+'[1]Grn-Colo-Confl'!Y43+'[1]CP-18'!Y53+'[1]CP-19'!Y138+'[1]Colo-SanJuan-Confl'!Y62+'[1]CP-20'!Y27+'[1]CP-21'!Y30</f>
        <v>23906.000000000004</v>
      </c>
      <c r="Z69" s="8">
        <f>'[1]CP-1'!Z49+'[1]CP-2'!Z54+[1]Stateline!Z30+'[1]CP-3'!Z27+'[1]CP-4'!Z52+'[1]CP-5'!Z37+'[1]CP-6'!Z73+'[1]CP-7'!Z63+'[1]CP-8'!Z36+'[1]CP-9'!Z36+'[1]CP-10'!Z39+'[1]CP-11'!Z73+'[1]CP-12'!Z42+'[1]CP-13'!Z47+[1]Jensen!Z73+'[1]CP-14'!Z41+'[1]CP-15'!Z52+[1]Ouray!Z59+'[1]CP-16'!Z60+'[1]CP-17'!Z28+'[1]Grn-Colo-Confl'!Z43+'[1]CP-18'!Z53+'[1]CP-19'!Z138+'[1]Colo-SanJuan-Confl'!Z62+'[1]CP-20'!Z27+'[1]CP-21'!Z30</f>
        <v>21890</v>
      </c>
      <c r="AA69" s="8">
        <f>'[1]CP-1'!AA49+'[1]CP-2'!AA54+[1]Stateline!AA30+'[1]CP-3'!AA27+'[1]CP-4'!AA52+'[1]CP-5'!AA37+'[1]CP-6'!AA73+'[1]CP-7'!AA63+'[1]CP-8'!AA36+'[1]CP-9'!AA36+'[1]CP-10'!AA39+'[1]CP-11'!AA73+'[1]CP-12'!AA42+'[1]CP-13'!AA47+[1]Jensen!AA73+'[1]CP-14'!AA41+'[1]CP-15'!AA52+[1]Ouray!AA59+'[1]CP-16'!AA60+'[1]CP-17'!AA28+'[1]Grn-Colo-Confl'!AA43+'[1]CP-18'!AA53+'[1]CP-19'!AA138+'[1]Colo-SanJuan-Confl'!AA62+'[1]CP-20'!AA27+'[1]CP-21'!AA30</f>
        <v>22565</v>
      </c>
      <c r="AB69" s="8">
        <f>'[1]CP-1'!AB49+'[1]CP-2'!AB54+[1]Stateline!AB30+'[1]CP-3'!AB27+'[1]CP-4'!AB52+'[1]CP-5'!AB37+'[1]CP-6'!AB73+'[1]CP-7'!AB63+'[1]CP-8'!AB36+'[1]CP-9'!AB36+'[1]CP-10'!AB39+'[1]CP-11'!AB73+'[1]CP-12'!AB42+'[1]CP-13'!AB47+[1]Jensen!AB73+'[1]CP-14'!AB41+'[1]CP-15'!AB52+[1]Ouray!AB59+'[1]CP-16'!AB60+'[1]CP-17'!AB28+'[1]Grn-Colo-Confl'!AB43+'[1]CP-18'!AB53+'[1]CP-19'!AB138+'[1]Colo-SanJuan-Confl'!AB62+'[1]CP-20'!AB27+'[1]CP-21'!AB30</f>
        <v>22356</v>
      </c>
      <c r="AC69" s="8">
        <f>'[1]CP-1'!AC49+'[1]CP-2'!AC54+[1]Stateline!AC30+'[1]CP-3'!AC27+'[1]CP-4'!AC52+'[1]CP-5'!AC37+'[1]CP-6'!AC73+'[1]CP-7'!AC63+'[1]CP-8'!AC36+'[1]CP-9'!AC36+'[1]CP-10'!AC39+'[1]CP-11'!AC73+'[1]CP-12'!AC42+'[1]CP-13'!AC47+[1]Jensen!AC73+'[1]CP-14'!AC41+'[1]CP-15'!AC52+[1]Ouray!AC59+'[1]CP-16'!AC60+'[1]CP-17'!AC28+'[1]Grn-Colo-Confl'!AC43+'[1]CP-18'!AC53+'[1]CP-19'!AC138+'[1]Colo-SanJuan-Confl'!AC62+'[1]CP-20'!AC27+'[1]CP-21'!AC30</f>
        <v>21723.000000000004</v>
      </c>
      <c r="AD69" s="8">
        <f>'[1]CP-1'!AD49+'[1]CP-2'!AD54+[1]Stateline!AD30+'[1]CP-3'!AD27+'[1]CP-4'!AD52+'[1]CP-5'!AD37+'[1]CP-6'!AD73+'[1]CP-7'!AD63+'[1]CP-8'!AD36+'[1]CP-9'!AD36+'[1]CP-10'!AD39+'[1]CP-11'!AD73+'[1]CP-12'!AD42+'[1]CP-13'!AD47+[1]Jensen!AD73+'[1]CP-14'!AD41+'[1]CP-15'!AD52+[1]Ouray!AD59+'[1]CP-16'!AD60+'[1]CP-17'!AD28+'[1]Grn-Colo-Confl'!AD43+'[1]CP-18'!AD53+'[1]CP-19'!AD138+'[1]Colo-SanJuan-Confl'!AD62+'[1]CP-20'!AD27+'[1]CP-21'!AD30</f>
        <v>23289</v>
      </c>
      <c r="AE69" s="8">
        <f>'[1]CP-1'!AE49+'[1]CP-2'!AE54+[1]Stateline!AE30+'[1]CP-3'!AE27+'[1]CP-4'!AE52+'[1]CP-5'!AE37+'[1]CP-6'!AE73+'[1]CP-7'!AE63+'[1]CP-8'!AE36+'[1]CP-9'!AE36+'[1]CP-10'!AE39+'[1]CP-11'!AE73+'[1]CP-12'!AE42+'[1]CP-13'!AE47+[1]Jensen!AE73+'[1]CP-14'!AE41+'[1]CP-15'!AE52+[1]Ouray!AE59+'[1]CP-16'!AE60+'[1]CP-17'!AE28+'[1]Grn-Colo-Confl'!AE43+'[1]CP-18'!AE53+'[1]CP-19'!AE138+'[1]Colo-SanJuan-Confl'!AE62+'[1]CP-20'!AE27+'[1]CP-21'!AE30</f>
        <v>21668</v>
      </c>
      <c r="AF69" s="8">
        <f>'[1]CP-1'!AF49+'[1]CP-2'!AF54+[1]Stateline!AF30+'[1]CP-3'!AF27+'[1]CP-4'!AF52+'[1]CP-5'!AF37+'[1]CP-6'!AF73+'[1]CP-7'!AF63+'[1]CP-8'!AF36+'[1]CP-9'!AF36+'[1]CP-10'!AF39+'[1]CP-11'!AF73+'[1]CP-12'!AF42+'[1]CP-13'!AF47+[1]Jensen!AF73+'[1]CP-14'!AF41+'[1]CP-15'!AF52+[1]Ouray!AF59+'[1]CP-16'!AF60+'[1]CP-17'!AF28+'[1]Grn-Colo-Confl'!AF43+'[1]CP-18'!AF53+'[1]CP-19'!AF138+'[1]Colo-SanJuan-Confl'!AF62+'[1]CP-20'!AF27+'[1]CP-21'!AF30</f>
        <v>22361.522820223257</v>
      </c>
      <c r="AG69" s="8">
        <f>'[1]CP-1'!AG49+'[1]CP-2'!AG54+[1]Stateline!AG30+'[1]CP-3'!AG27+'[1]CP-4'!AG52+'[1]CP-5'!AG37+'[1]CP-6'!AG73+'[1]CP-7'!AG63+'[1]CP-8'!AG36+'[1]CP-9'!AG36+'[1]CP-10'!AG39+'[1]CP-11'!AG73+'[1]CP-12'!AG42+'[1]CP-13'!AG47+[1]Jensen!AG73+'[1]CP-14'!AG41+'[1]CP-15'!AG52+[1]Ouray!AG59+'[1]CP-16'!AG60+'[1]CP-17'!AG28+'[1]Grn-Colo-Confl'!AG43+'[1]CP-18'!AG53+'[1]CP-19'!AG138+'[1]Colo-SanJuan-Confl'!AG62+'[1]CP-20'!AG27+'[1]CP-21'!AG30</f>
        <v>20897.742338368782</v>
      </c>
      <c r="AH69" s="8">
        <f>'[1]CP-1'!AH49+'[1]CP-2'!AH54+[1]Stateline!AH30+'[1]CP-3'!AH27+'[1]CP-4'!AH52+'[1]CP-5'!AH37+'[1]CP-6'!AH73+'[1]CP-7'!AH63+'[1]CP-8'!AH36+'[1]CP-9'!AH36+'[1]CP-10'!AH39+'[1]CP-11'!AH73+'[1]CP-12'!AH42+'[1]CP-13'!AH47+[1]Jensen!AH73+'[1]CP-14'!AH41+'[1]CP-15'!AH52+[1]Ouray!AH59+'[1]CP-16'!AH60+'[1]CP-17'!AH28+'[1]Grn-Colo-Confl'!AH43+'[1]CP-18'!AH53+'[1]CP-19'!AH138+'[1]Colo-SanJuan-Confl'!AH62+'[1]CP-20'!AH27+'[1]CP-21'!AH30</f>
        <v>23055.738773600388</v>
      </c>
      <c r="AI69" s="8">
        <f>'[1]CP-1'!AI49+'[1]CP-2'!AI54+[1]Stateline!AI30+'[1]CP-3'!AI27+'[1]CP-4'!AI52+'[1]CP-5'!AI37+'[1]CP-6'!AI73+'[1]CP-7'!AI63+'[1]CP-8'!AI36+'[1]CP-9'!AI36+'[1]CP-10'!AI39+'[1]CP-11'!AI73+'[1]CP-12'!AI42+'[1]CP-13'!AI47+[1]Jensen!AI73+'[1]CP-14'!AI41+'[1]CP-15'!AI52+[1]Ouray!AI59+'[1]CP-16'!AI60+'[1]CP-17'!AI28+'[1]Grn-Colo-Confl'!AI43+'[1]CP-18'!AI53+'[1]CP-19'!AI138+'[1]Colo-SanJuan-Confl'!AI62+'[1]CP-20'!AI27+'[1]CP-21'!AI30</f>
        <v>23133.702220915333</v>
      </c>
      <c r="AJ69" s="8">
        <f>'[1]CP-1'!AJ49+'[1]CP-2'!AJ54+[1]Stateline!AJ30+'[1]CP-3'!AJ27+'[1]CP-4'!AJ52+'[1]CP-5'!AJ37+'[1]CP-6'!AJ73+'[1]CP-7'!AJ63+'[1]CP-8'!AJ36+'[1]CP-9'!AJ36+'[1]CP-10'!AJ39+'[1]CP-11'!AJ73+'[1]CP-12'!AJ42+'[1]CP-13'!AJ47+[1]Jensen!AJ73+'[1]CP-14'!AJ41+'[1]CP-15'!AJ52+[1]Ouray!AJ59+'[1]CP-16'!AJ60+'[1]CP-17'!AJ28+'[1]Grn-Colo-Confl'!AJ43+'[1]CP-18'!AJ53+'[1]CP-19'!AJ138+'[1]Colo-SanJuan-Confl'!AJ62+'[1]CP-20'!AJ27+'[1]CP-21'!AJ30</f>
        <v>23605.859794066069</v>
      </c>
      <c r="AK69" s="8">
        <f>'[1]CP-1'!AK49+'[1]CP-2'!AK54+[1]Stateline!AK30+'[1]CP-3'!AK27+'[1]CP-4'!AK52+'[1]CP-5'!AK37+'[1]CP-6'!AK73+'[1]CP-7'!AK63+'[1]CP-8'!AK36+'[1]CP-9'!AK36+'[1]CP-10'!AK39+'[1]CP-11'!AK73+'[1]CP-12'!AK42+'[1]CP-13'!AK47+[1]Jensen!AK73+'[1]CP-14'!AK41+'[1]CP-15'!AK52+[1]Ouray!AK59+'[1]CP-16'!AK60+'[1]CP-17'!AK28+'[1]Grn-Colo-Confl'!AK43+'[1]CP-18'!AK53+'[1]CP-19'!AK138+'[1]Colo-SanJuan-Confl'!AK62+'[1]CP-20'!AK27+'[1]CP-21'!AK30</f>
        <v>23448.692061015274</v>
      </c>
      <c r="AL69" s="8">
        <f>'[1]CP-1'!AL49+'[1]CP-2'!AL54+[1]Stateline!AL30+'[1]CP-3'!AL27+'[1]CP-4'!AL52+'[1]CP-5'!AL37+'[1]CP-6'!AL73+'[1]CP-7'!AL63+'[1]CP-8'!AL36+'[1]CP-9'!AL36+'[1]CP-10'!AL39+'[1]CP-11'!AL73+'[1]CP-12'!AL42+'[1]CP-13'!AL47+[1]Jensen!AL73+'[1]CP-14'!AL41+'[1]CP-15'!AL52+[1]Ouray!AL59+'[1]CP-16'!AL60+'[1]CP-17'!AL28+'[1]Grn-Colo-Confl'!AL43+'[1]CP-18'!AL53+'[1]CP-19'!AL138+'[1]Colo-SanJuan-Confl'!AL62+'[1]CP-20'!AL27+'[1]CP-21'!AL30</f>
        <v>24024.092693544149</v>
      </c>
      <c r="AM69" s="8">
        <f>'[1]CP-1'!AM49+'[1]CP-2'!AM54+[1]Stateline!AM30+'[1]CP-3'!AM27+'[1]CP-4'!AM52+'[1]CP-5'!AM37+'[1]CP-6'!AM73+'[1]CP-7'!AM63+'[1]CP-8'!AM36+'[1]CP-9'!AM36+'[1]CP-10'!AM39+'[1]CP-11'!AM73+'[1]CP-12'!AM42+'[1]CP-13'!AM47+[1]Jensen!AM73+'[1]CP-14'!AM41+'[1]CP-15'!AM52+[1]Ouray!AM59+'[1]CP-16'!AM60+'[1]CP-17'!AM28+'[1]Grn-Colo-Confl'!AM43+'[1]CP-18'!AM53+'[1]CP-19'!AM138+'[1]Colo-SanJuan-Confl'!AM62+'[1]CP-20'!AM27+'[1]CP-21'!AM30</f>
        <v>23580.560668635859</v>
      </c>
      <c r="AN69" s="8">
        <f>'[1]CP-1'!AN49+'[1]CP-2'!AN54+[1]Stateline!AN30+'[1]CP-3'!AN27+'[1]CP-4'!AN52+'[1]CP-5'!AN37+'[1]CP-6'!AN73+'[1]CP-7'!AN63+'[1]CP-8'!AN36+'[1]CP-9'!AN36+'[1]CP-10'!AN39+'[1]CP-11'!AN73+'[1]CP-12'!AN42+'[1]CP-13'!AN47+[1]Jensen!AN73+'[1]CP-14'!AN41+'[1]CP-15'!AN52+[1]Ouray!AN59+'[1]CP-16'!AN60+'[1]CP-17'!AN28+'[1]Grn-Colo-Confl'!AN43+'[1]CP-18'!AN53+'[1]CP-19'!AN138+'[1]Colo-SanJuan-Confl'!AN62+'[1]CP-20'!AN27+'[1]CP-21'!AN30</f>
        <v>22657.869949681372</v>
      </c>
      <c r="AO69" s="8">
        <f>'[1]CP-1'!AO49+'[1]CP-2'!AO54+[1]Stateline!AO30+'[1]CP-3'!AO27+'[1]CP-4'!AO52+'[1]CP-5'!AO37+'[1]CP-6'!AO73+'[1]CP-7'!AO63+'[1]CP-8'!AO36+'[1]CP-9'!AO36+'[1]CP-10'!AO39+'[1]CP-11'!AO73+'[1]CP-12'!AO42+'[1]CP-13'!AO47+[1]Jensen!AO73+'[1]CP-14'!AO41+'[1]CP-15'!AO52+[1]Ouray!AO59+'[1]CP-16'!AO60+'[1]CP-17'!AO28+'[1]Grn-Colo-Confl'!AO43+'[1]CP-18'!AO53+'[1]CP-19'!AO138+'[1]Colo-SanJuan-Confl'!AO62+'[1]CP-20'!AO27+'[1]CP-21'!AO30</f>
        <v>21682.465413117548</v>
      </c>
      <c r="AP69" s="8">
        <f>'[1]CP-1'!AP49+'[1]CP-2'!AP54+[1]Stateline!AP30+'[1]CP-3'!AP27+'[1]CP-4'!AP52+'[1]CP-5'!AP37+'[1]CP-6'!AP73+'[1]CP-7'!AP63+'[1]CP-8'!AP36+'[1]CP-9'!AP36+'[1]CP-10'!AP39+'[1]CP-11'!AP73+'[1]CP-12'!AP42+'[1]CP-13'!AP47+[1]Jensen!AP73+'[1]CP-14'!AP41+'[1]CP-15'!AP52+[1]Ouray!AP59+'[1]CP-16'!AP60+'[1]CP-17'!AP28+'[1]Grn-Colo-Confl'!AP43+'[1]CP-18'!AP53+'[1]CP-19'!AP138+'[1]Colo-SanJuan-Confl'!AP62+'[1]CP-20'!AP27+'[1]CP-21'!AP30</f>
        <v>23097.06037358641</v>
      </c>
      <c r="AQ69" s="8">
        <f>'[1]CP-1'!AQ49+'[1]CP-2'!AQ54+[1]Stateline!AQ30+'[1]CP-3'!AQ27+'[1]CP-4'!AQ52+'[1]CP-5'!AQ37+'[1]CP-6'!AQ73+'[1]CP-7'!AQ63+'[1]CP-8'!AQ36+'[1]CP-9'!AQ36+'[1]CP-10'!AQ39+'[1]CP-11'!AQ73+'[1]CP-12'!AQ42+'[1]CP-13'!AQ47+[1]Jensen!AQ73+'[1]CP-14'!AQ41+'[1]CP-15'!AQ52+[1]Ouray!AQ59+'[1]CP-16'!AQ60+'[1]CP-17'!AQ28+'[1]Grn-Colo-Confl'!AQ43+'[1]CP-18'!AQ53+'[1]CP-19'!AQ138+'[1]Colo-SanJuan-Confl'!AQ62+'[1]CP-20'!AQ27+'[1]CP-21'!AQ30</f>
        <v>22716.649735748164</v>
      </c>
      <c r="AR69" s="8">
        <f>'[1]CP-1'!AR49+'[1]CP-2'!AR54+[1]Stateline!AR30+'[1]CP-3'!AR27+'[1]CP-4'!AR52+'[1]CP-5'!AR37+'[1]CP-6'!AR73+'[1]CP-7'!AR63+'[1]CP-8'!AR36+'[1]CP-9'!AR36+'[1]CP-10'!AR39+'[1]CP-11'!AR73+'[1]CP-12'!AR42+'[1]CP-13'!AR47+[1]Jensen!AR73+'[1]CP-14'!AR41+'[1]CP-15'!AR52+[1]Ouray!AR59+'[1]CP-16'!AR60+'[1]CP-17'!AR28+'[1]Grn-Colo-Confl'!AR43+'[1]CP-18'!AR53+'[1]CP-19'!AR138+'[1]Colo-SanJuan-Confl'!AR62+'[1]CP-20'!AR27+'[1]CP-21'!AR30</f>
        <v>23216.000000000004</v>
      </c>
      <c r="AS69" s="8">
        <f>'[1]CP-1'!AS49+'[1]CP-2'!AS54+[1]Stateline!AS30+'[1]CP-3'!AS27+'[1]CP-4'!AS52+'[1]CP-5'!AS37+'[1]CP-6'!AS73+'[1]CP-7'!AS63+'[1]CP-8'!AS36+'[1]CP-9'!AS36+'[1]CP-10'!AS39+'[1]CP-11'!AS73+'[1]CP-12'!AS42+'[1]CP-13'!AS47+[1]Jensen!AS73+'[1]CP-14'!AS41+'[1]CP-15'!AS52+[1]Ouray!AS59+'[1]CP-16'!AS60+'[1]CP-17'!AS28+'[1]Grn-Colo-Confl'!AS43+'[1]CP-18'!AS53+'[1]CP-19'!AS138+'[1]Colo-SanJuan-Confl'!AS62+'[1]CP-20'!AS27+'[1]CP-21'!AS30</f>
        <v>23703.899028987824</v>
      </c>
      <c r="AT69" s="8">
        <f>'[1]CP-1'!AT49+'[1]CP-2'!AT54+[1]Stateline!AT30+'[1]CP-3'!AT27+'[1]CP-4'!AT52+'[1]CP-5'!AT37+'[1]CP-6'!AT73+'[1]CP-7'!AT63+'[1]CP-8'!AT36+'[1]CP-9'!AT36+'[1]CP-10'!AT39+'[1]CP-11'!AT73+'[1]CP-12'!AT42+'[1]CP-13'!AT47+[1]Jensen!AT73+'[1]CP-14'!AT41+'[1]CP-15'!AT52+[1]Ouray!AT59+'[1]CP-16'!AT60+'[1]CP-17'!AT28+'[1]Grn-Colo-Confl'!AT43+'[1]CP-18'!AT53+'[1]CP-19'!AT138+'[1]Colo-SanJuan-Confl'!AT62+'[1]CP-20'!AT27+'[1]CP-21'!AT30</f>
        <v>22778.848024657349</v>
      </c>
      <c r="AU69" s="8">
        <f>'[1]CP-1'!AU49+'[1]CP-2'!AU54+[1]Stateline!AU30+'[1]CP-3'!AU27+'[1]CP-4'!AU52+'[1]CP-5'!AU37+'[1]CP-6'!AU73+'[1]CP-7'!AU63+'[1]CP-8'!AU36+'[1]CP-9'!AU36+'[1]CP-10'!AU39+'[1]CP-11'!AU73+'[1]CP-12'!AU42+'[1]CP-13'!AU47+[1]Jensen!AU73+'[1]CP-14'!AU41+'[1]CP-15'!AU52+[1]Ouray!AU59+'[1]CP-16'!AU60+'[1]CP-17'!AU28+'[1]Grn-Colo-Confl'!AU43+'[1]CP-18'!AU53+'[1]CP-19'!AU138+'[1]Colo-SanJuan-Confl'!AU62+'[1]CP-20'!AU27+'[1]CP-21'!AU30</f>
        <v>23242.360561781155</v>
      </c>
      <c r="AV69" s="8">
        <f>'[1]CP-1'!AV49+'[1]CP-2'!AV54+[1]Stateline!AV30+'[1]CP-3'!AV27+'[1]CP-4'!AV52+'[1]CP-5'!AV37+'[1]CP-6'!AV73+'[1]CP-7'!AV63+'[1]CP-8'!AV36+'[1]CP-9'!AV36+'[1]CP-10'!AV39+'[1]CP-11'!AV73+'[1]CP-12'!AV42+'[1]CP-13'!AV47+[1]Jensen!AV73+'[1]CP-14'!AV41+'[1]CP-15'!AV52+[1]Ouray!AV59+'[1]CP-16'!AV60+'[1]CP-17'!AV28+'[1]Grn-Colo-Confl'!AV43+'[1]CP-18'!AV53+'[1]CP-19'!AV138+'[1]Colo-SanJuan-Confl'!AV62+'[1]CP-20'!AV27+'[1]CP-21'!AV30</f>
        <v>23898.81805098445</v>
      </c>
      <c r="AW69" s="8">
        <f>'[1]CP-1'!AW49+'[1]CP-2'!AW54+[1]Stateline!AW30+'[1]CP-3'!AW27+'[1]CP-4'!AW52+'[1]CP-5'!AW37+'[1]CP-6'!AW73+'[1]CP-7'!AW63+'[1]CP-8'!AW36+'[1]CP-9'!AW36+'[1]CP-10'!AW39+'[1]CP-11'!AW73+'[1]CP-12'!AW42+'[1]CP-13'!AW47+[1]Jensen!AW73+'[1]CP-14'!AW41+'[1]CP-15'!AW52+[1]Ouray!AW59+'[1]CP-16'!AW60+'[1]CP-17'!AW28+'[1]Grn-Colo-Confl'!AW43+'[1]CP-18'!AW53+'[1]CP-19'!AW138+'[1]Colo-SanJuan-Confl'!AW62+'[1]CP-20'!AW27+'[1]CP-21'!AW30</f>
        <v>23141.001042315114</v>
      </c>
      <c r="AX69" s="8">
        <f>'[1]CP-1'!AX49+'[1]CP-2'!AX54+[1]Stateline!AX30+'[1]CP-3'!AX27+'[1]CP-4'!AX52+'[1]CP-5'!AX37+'[1]CP-6'!AX73+'[1]CP-7'!AX63+'[1]CP-8'!AX36+'[1]CP-9'!AX36+'[1]CP-10'!AX39+'[1]CP-11'!AX73+'[1]CP-12'!AX42+'[1]CP-13'!AX47+[1]Jensen!AX73+'[1]CP-14'!AX41+'[1]CP-15'!AX52+[1]Ouray!AX59+'[1]CP-16'!AX60+'[1]CP-17'!AX28+'[1]Grn-Colo-Confl'!AX43+'[1]CP-18'!AX53+'[1]CP-19'!AX138+'[1]Colo-SanJuan-Confl'!AX62+'[1]CP-20'!AX27+'[1]CP-21'!AX30</f>
        <v>22863.326244462733</v>
      </c>
      <c r="AY69" s="8">
        <f>'[1]CP-1'!AY49+'[1]CP-2'!AY54+[1]Stateline!AY30+'[1]CP-3'!AY27+'[1]CP-4'!AY52+'[1]CP-5'!AY37+'[1]CP-6'!AY73+'[1]CP-7'!AY63+'[1]CP-8'!AY36+'[1]CP-9'!AY36+'[1]CP-10'!AY39+'[1]CP-11'!AY73+'[1]CP-12'!AY42+'[1]CP-13'!AY47+[1]Jensen!AY73+'[1]CP-14'!AY41+'[1]CP-15'!AY52+[1]Ouray!AY59+'[1]CP-16'!AY60+'[1]CP-17'!AY28+'[1]Grn-Colo-Confl'!AY43+'[1]CP-18'!AY53+'[1]CP-19'!AY138+'[1]Colo-SanJuan-Confl'!AY62+'[1]CP-20'!AY27+'[1]CP-21'!AY30</f>
        <v>21475.272268463566</v>
      </c>
      <c r="AZ69" s="8">
        <f>'[1]CP-1'!AZ49+'[1]CP-2'!AZ54+[1]Stateline!AZ30+'[1]CP-3'!AZ27+'[1]CP-4'!AZ52+'[1]CP-5'!AZ37+'[1]CP-6'!AZ73+'[1]CP-7'!AZ63+'[1]CP-8'!AZ36+'[1]CP-9'!AZ36+'[1]CP-10'!AZ39+'[1]CP-11'!AZ73+'[1]CP-12'!AZ42+'[1]CP-13'!AZ47+[1]Jensen!AZ73+'[1]CP-14'!AZ41+'[1]CP-15'!AZ52+[1]Ouray!AZ59+'[1]CP-16'!AZ60+'[1]CP-17'!AZ28+'[1]Grn-Colo-Confl'!AZ43+'[1]CP-18'!AZ53+'[1]CP-19'!AZ138+'[1]Colo-SanJuan-Confl'!AZ62+'[1]CP-20'!AZ27+'[1]CP-21'!AZ30</f>
        <v>23529.094049718911</v>
      </c>
      <c r="BA69" s="8">
        <f>'[1]CP-1'!BA49+'[1]CP-2'!BA54+[1]Stateline!BA30+'[1]CP-3'!BA27+'[1]CP-4'!BA52+'[1]CP-5'!BA37+'[1]CP-6'!BA73+'[1]CP-7'!BA63+'[1]CP-8'!BA36+'[1]CP-9'!BA36+'[1]CP-10'!BA39+'[1]CP-11'!BA73+'[1]CP-12'!BA42+'[1]CP-13'!BA47+[1]Jensen!BA73+'[1]CP-14'!BA41+'[1]CP-15'!BA52+[1]Ouray!BA59+'[1]CP-16'!BA60+'[1]CP-17'!BA28+'[1]Grn-Colo-Confl'!BA43+'[1]CP-18'!BA53+'[1]CP-19'!BA138+'[1]Colo-SanJuan-Confl'!BA62+'[1]CP-20'!BA27+'[1]CP-21'!BA30</f>
        <v>23624.260024272211</v>
      </c>
      <c r="BB69" s="8">
        <f>'[1]CP-1'!BB49+'[1]CP-2'!BB54+[1]Stateline!BB30+'[1]CP-3'!BB27+'[1]CP-4'!BB52+'[1]CP-5'!BB37+'[1]CP-6'!BB73+'[1]CP-7'!BB63+'[1]CP-8'!BB36+'[1]CP-9'!BB36+'[1]CP-10'!BB39+'[1]CP-11'!BB73+'[1]CP-12'!BB42+'[1]CP-13'!BB47+[1]Jensen!BB73+'[1]CP-14'!BB41+'[1]CP-15'!BB52+[1]Ouray!BB59+'[1]CP-16'!BB60+'[1]CP-17'!BB28+'[1]Grn-Colo-Confl'!BB43+'[1]CP-18'!BB53+'[1]CP-19'!BB138+'[1]Colo-SanJuan-Confl'!BB62+'[1]CP-20'!BB27+'[1]CP-21'!BB30</f>
        <v>24099.275022557435</v>
      </c>
      <c r="BC69" s="8">
        <f>'[1]CP-1'!BC49+'[1]CP-2'!BC54+[1]Stateline!BC30+'[1]CP-3'!BC27+'[1]CP-4'!BC52+'[1]CP-5'!BC37+'[1]CP-6'!BC73+'[1]CP-7'!BC63+'[1]CP-8'!BC36+'[1]CP-9'!BC36+'[1]CP-10'!BC39+'[1]CP-11'!BC73+'[1]CP-12'!BC42+'[1]CP-13'!BC47+[1]Jensen!BC73+'[1]CP-14'!BC41+'[1]CP-15'!BC52+[1]Ouray!BC59+'[1]CP-16'!BC60+'[1]CP-17'!BC28+'[1]Grn-Colo-Confl'!BC43+'[1]CP-18'!BC53+'[1]CP-19'!BC138+'[1]Colo-SanJuan-Confl'!BC62+'[1]CP-20'!BC27+'[1]CP-21'!BC30</f>
        <v>22550.959633833718</v>
      </c>
      <c r="BD69" s="8">
        <f>'[1]CP-1'!BD49+'[1]CP-2'!BD54+[1]Stateline!BD30+'[1]CP-3'!BD27+'[1]CP-4'!BD52+'[1]CP-5'!BD37+'[1]CP-6'!BD73+'[1]CP-7'!BD63+'[1]CP-8'!BD36+'[1]CP-9'!BD36+'[1]CP-10'!BD39+'[1]CP-11'!BD73+'[1]CP-12'!BD42+'[1]CP-13'!BD47+[1]Jensen!BD73+'[1]CP-14'!BD41+'[1]CP-15'!BD52+[1]Ouray!BD59+'[1]CP-16'!BD60+'[1]CP-17'!BD28+'[1]Grn-Colo-Confl'!BD43+'[1]CP-18'!BD53+'[1]CP-19'!BD138+'[1]Colo-SanJuan-Confl'!BD62+'[1]CP-20'!BD27+'[1]CP-21'!BD30</f>
        <v>24013.993445295589</v>
      </c>
      <c r="BE69" s="8">
        <f>'[1]CP-1'!BE49+'[1]CP-2'!BE54+[1]Stateline!BE30+'[1]CP-3'!BE27+'[1]CP-4'!BE52+'[1]CP-5'!BE37+'[1]CP-6'!BE73+'[1]CP-7'!BE63+'[1]CP-8'!BE36+'[1]CP-9'!BE36+'[1]CP-10'!BE39+'[1]CP-11'!BE73+'[1]CP-12'!BE42+'[1]CP-13'!BE47+[1]Jensen!BE73+'[1]CP-14'!BE41+'[1]CP-15'!BE52+[1]Ouray!BE59+'[1]CP-16'!BE60+'[1]CP-17'!BE28+'[1]Grn-Colo-Confl'!BE43+'[1]CP-18'!BE53+'[1]CP-19'!BE138+'[1]Colo-SanJuan-Confl'!BE62+'[1]CP-20'!BE27+'[1]CP-21'!BE30</f>
        <v>23279.202596351646</v>
      </c>
      <c r="BF69" s="8">
        <f>'[1]CP-1'!BF49+'[1]CP-2'!BF54+[1]Stateline!BF30+'[1]CP-3'!BF27+'[1]CP-4'!BF52+'[1]CP-5'!BF37+'[1]CP-6'!BF73+'[1]CP-7'!BF63+'[1]CP-8'!BF36+'[1]CP-9'!BF36+'[1]CP-10'!BF39+'[1]CP-11'!BF73+'[1]CP-12'!BF42+'[1]CP-13'!BF47+[1]Jensen!BF73+'[1]CP-14'!BF41+'[1]CP-15'!BF52+[1]Ouray!BF59+'[1]CP-16'!BF60+'[1]CP-17'!BF28+'[1]Grn-Colo-Confl'!BF43+'[1]CP-18'!BF53+'[1]CP-19'!BF138+'[1]Colo-SanJuan-Confl'!BF62+'[1]CP-20'!BF27+'[1]CP-21'!BF30</f>
        <v>23358.154770665664</v>
      </c>
      <c r="BG69" s="8">
        <f>'[1]CP-1'!BG49+'[1]CP-2'!BG54+[1]Stateline!BG30+'[1]CP-3'!BG27+'[1]CP-4'!BG52+'[1]CP-5'!BG37+'[1]CP-6'!BG73+'[1]CP-7'!BG63+'[1]CP-8'!BG36+'[1]CP-9'!BG36+'[1]CP-10'!BG39+'[1]CP-11'!BG73+'[1]CP-12'!BG42+'[1]CP-13'!BG47+[1]Jensen!BG73+'[1]CP-14'!BG41+'[1]CP-15'!BG52+[1]Ouray!BG59+'[1]CP-16'!BG60+'[1]CP-17'!BG28+'[1]Grn-Colo-Confl'!BG43+'[1]CP-18'!BG53+'[1]CP-19'!BG138+'[1]Colo-SanJuan-Confl'!BG62+'[1]CP-20'!BG27+'[1]CP-21'!BG30</f>
        <v>22894.309113587344</v>
      </c>
      <c r="BH69" s="8">
        <f>'[1]CP-1'!BH49+'[1]CP-2'!BH54+[1]Stateline!BH30+'[1]CP-3'!BH27+'[1]CP-4'!BH52+'[1]CP-5'!BH37+'[1]CP-6'!BH73+'[1]CP-7'!BH63+'[1]CP-8'!BH36+'[1]CP-9'!BH36+'[1]CP-10'!BH39+'[1]CP-11'!BH73+'[1]CP-12'!BH42+'[1]CP-13'!BH47+[1]Jensen!BH73+'[1]CP-14'!BH41+'[1]CP-15'!BH52+[1]Ouray!BH59+'[1]CP-16'!BH60+'[1]CP-17'!BH28+'[1]Grn-Colo-Confl'!BH43+'[1]CP-18'!BH53+'[1]CP-19'!BH138+'[1]Colo-SanJuan-Confl'!BH62+'[1]CP-20'!BH27+'[1]CP-21'!BH30</f>
        <v>23196.274576540804</v>
      </c>
      <c r="BI69" s="8">
        <f>'[1]CP-1'!BI49+'[1]CP-2'!BI54+[1]Stateline!BI30+'[1]CP-3'!BI27+'[1]CP-4'!BI52+'[1]CP-5'!BI37+'[1]CP-6'!BI73+'[1]CP-7'!BI63+'[1]CP-8'!BI36+'[1]CP-9'!BI36+'[1]CP-10'!BI39+'[1]CP-11'!BI73+'[1]CP-12'!BI42+'[1]CP-13'!BI47+[1]Jensen!BI73+'[1]CP-14'!BI41+'[1]CP-15'!BI52+[1]Ouray!BI59+'[1]CP-16'!BI60+'[1]CP-17'!BI28+'[1]Grn-Colo-Confl'!BI43+'[1]CP-18'!BI53+'[1]CP-19'!BI138+'[1]Colo-SanJuan-Confl'!BI62+'[1]CP-20'!BI27+'[1]CP-21'!BI30</f>
        <v>0</v>
      </c>
    </row>
    <row r="70" spans="1:61" ht="13.5" thickTop="1" x14ac:dyDescent="0.2">
      <c r="A70" s="63"/>
      <c r="B70" s="63"/>
      <c r="C70" s="63"/>
      <c r="D70" s="57"/>
      <c r="E70" s="57"/>
      <c r="F70" s="5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</row>
    <row r="71" spans="1:61" x14ac:dyDescent="0.2">
      <c r="B71" s="57"/>
      <c r="D71" s="36" t="s">
        <v>6</v>
      </c>
      <c r="F71" s="58" t="s">
        <v>7</v>
      </c>
      <c r="G71" s="1">
        <f>'[1]CP-19'!G109+'[1]CP-19'!G119+'[1]CP-19'!G130+'[1]CP-19'!G131+'[1]CP-19'!G135+'[1]Colo-SanJuan-Confl'!G59+'[1]CP-20'!G24</f>
        <v>1100</v>
      </c>
      <c r="H71" s="1">
        <f>'[1]CP-19'!H109+'[1]CP-19'!H119+'[1]CP-19'!H130+'[1]CP-19'!H131+'[1]CP-19'!H135+'[1]Colo-SanJuan-Confl'!H59+'[1]CP-20'!H24</f>
        <v>1100</v>
      </c>
      <c r="I71" s="1">
        <f>'[1]CP-19'!I109+'[1]CP-19'!I119+'[1]CP-19'!I130+'[1]CP-19'!I131+'[1]CP-19'!I135+'[1]Colo-SanJuan-Confl'!I59+'[1]CP-20'!I24</f>
        <v>899.99999999999989</v>
      </c>
      <c r="J71" s="1">
        <f>'[1]CP-19'!J109+'[1]CP-19'!J119+'[1]CP-19'!J130+'[1]CP-19'!J131+'[1]CP-19'!J135+'[1]Colo-SanJuan-Confl'!J59+'[1]CP-20'!J24</f>
        <v>1164</v>
      </c>
      <c r="K71" s="1">
        <f>'[1]CP-19'!K109+'[1]CP-19'!K119+'[1]CP-19'!K130+'[1]CP-19'!K131+'[1]CP-19'!K135+'[1]Colo-SanJuan-Confl'!K59+'[1]CP-20'!K24</f>
        <v>920</v>
      </c>
      <c r="L71" s="1">
        <f>'[1]CP-19'!L109+'[1]CP-19'!L119+'[1]CP-19'!L130+'[1]CP-19'!L131+'[1]CP-19'!L135+'[1]Colo-SanJuan-Confl'!L59+'[1]CP-20'!L24</f>
        <v>1020</v>
      </c>
      <c r="M71" s="1">
        <f>'[1]CP-19'!M109+'[1]CP-19'!M119+'[1]CP-19'!M130+'[1]CP-19'!M131+'[1]CP-19'!M135+'[1]Colo-SanJuan-Confl'!M59+'[1]CP-20'!M24</f>
        <v>1050</v>
      </c>
      <c r="N71" s="1">
        <f>'[1]CP-19'!N109+'[1]CP-19'!N119+'[1]CP-19'!N130+'[1]CP-19'!N131+'[1]CP-19'!N135+'[1]Colo-SanJuan-Confl'!N59+'[1]CP-20'!N24</f>
        <v>1080</v>
      </c>
      <c r="O71" s="1">
        <f>'[1]CP-19'!O109+'[1]CP-19'!O119+'[1]CP-19'!O130+'[1]CP-19'!O131+'[1]CP-19'!O135+'[1]Colo-SanJuan-Confl'!O59+'[1]CP-20'!O24</f>
        <v>929.99999999999989</v>
      </c>
      <c r="P71" s="1">
        <f>'[1]CP-19'!P109+'[1]CP-19'!P119+'[1]CP-19'!P130+'[1]CP-19'!P131+'[1]CP-19'!P135+'[1]Colo-SanJuan-Confl'!P59+'[1]CP-20'!P24</f>
        <v>995.99999999999989</v>
      </c>
      <c r="Q71" s="1">
        <f>'[1]CP-19'!Q109+'[1]CP-19'!Q119+'[1]CP-19'!Q130+'[1]CP-19'!Q131+'[1]CP-19'!Q135+'[1]Colo-SanJuan-Confl'!Q59+'[1]CP-20'!Q24</f>
        <v>1083.0000000000002</v>
      </c>
      <c r="R71" s="1">
        <f>'[1]CP-19'!R109+'[1]CP-19'!R119+'[1]CP-19'!R130+'[1]CP-19'!R131+'[1]CP-19'!R135+'[1]Colo-SanJuan-Confl'!R59+'[1]CP-20'!R24</f>
        <v>1000</v>
      </c>
      <c r="S71" s="1">
        <f>'[1]CP-19'!S109+'[1]CP-19'!S119+'[1]CP-19'!S130+'[1]CP-19'!S131+'[1]CP-19'!S135+'[1]Colo-SanJuan-Confl'!S59+'[1]CP-20'!S24</f>
        <v>1100</v>
      </c>
      <c r="T71" s="1">
        <f>'[1]CP-19'!T109+'[1]CP-19'!T119+'[1]CP-19'!T130+'[1]CP-19'!T131+'[1]CP-19'!T135+'[1]Colo-SanJuan-Confl'!T59+'[1]CP-20'!T24</f>
        <v>899.99999999999989</v>
      </c>
      <c r="U71" s="1">
        <f>'[1]CP-19'!U109+'[1]CP-19'!U119+'[1]CP-19'!U130+'[1]CP-19'!U131+'[1]CP-19'!U135+'[1]Colo-SanJuan-Confl'!U59+'[1]CP-20'!U24</f>
        <v>99.999999999999986</v>
      </c>
      <c r="V71" s="1">
        <f>'[1]CP-19'!V109+'[1]CP-19'!V119+'[1]CP-19'!V130+'[1]CP-19'!V131+'[1]CP-19'!V135+'[1]Colo-SanJuan-Confl'!V59+'[1]CP-20'!V24</f>
        <v>1006.4999999999999</v>
      </c>
      <c r="W71" s="1">
        <f>'[1]CP-19'!W109+'[1]CP-19'!W119+'[1]CP-19'!W130+'[1]CP-19'!W131+'[1]CP-19'!W135+'[1]Colo-SanJuan-Confl'!W59+'[1]CP-20'!W24</f>
        <v>836</v>
      </c>
      <c r="X71" s="1">
        <f>'[1]CP-19'!X109+'[1]CP-19'!X119+'[1]CP-19'!X130+'[1]CP-19'!X131+'[1]CP-19'!X135+'[1]Colo-SanJuan-Confl'!X59+'[1]CP-20'!X24</f>
        <v>807</v>
      </c>
      <c r="Y71" s="1">
        <f>'[1]CP-19'!Y109+'[1]CP-19'!Y119+'[1]CP-19'!Y130+'[1]CP-19'!Y131+'[1]CP-19'!Y135+'[1]Colo-SanJuan-Confl'!Y59+'[1]CP-20'!Y24</f>
        <v>535</v>
      </c>
      <c r="Z71" s="1">
        <f>'[1]CP-19'!Z109+'[1]CP-19'!Z119+'[1]CP-19'!Z130+'[1]CP-19'!Z131+'[1]CP-19'!Z135+'[1]Colo-SanJuan-Confl'!Z59+'[1]CP-20'!Z24</f>
        <v>480</v>
      </c>
      <c r="AA71" s="1">
        <f>'[1]CP-19'!AA109+'[1]CP-19'!AA119+'[1]CP-19'!AA130+'[1]CP-19'!AA131+'[1]CP-19'!AA135+'[1]Colo-SanJuan-Confl'!AA59+'[1]CP-20'!AA24</f>
        <v>510</v>
      </c>
      <c r="AB71" s="1">
        <f>'[1]CP-19'!AB109+'[1]CP-19'!AB119+'[1]CP-19'!AB130+'[1]CP-19'!AB131+'[1]CP-19'!AB135+'[1]Colo-SanJuan-Confl'!AB59+'[1]CP-20'!AB24</f>
        <v>690</v>
      </c>
      <c r="AC71" s="1">
        <f>'[1]CP-19'!AC109+'[1]CP-19'!AC119+'[1]CP-19'!AC130+'[1]CP-19'!AC131+'[1]CP-19'!AC135+'[1]Colo-SanJuan-Confl'!AC59+'[1]CP-20'!AC24</f>
        <v>670</v>
      </c>
      <c r="AD71" s="1">
        <f>'[1]CP-19'!AD109+'[1]CP-19'!AD119+'[1]CP-19'!AD130+'[1]CP-19'!AD131+'[1]CP-19'!AD135+'[1]Colo-SanJuan-Confl'!AD59+'[1]CP-20'!AD24</f>
        <v>657</v>
      </c>
      <c r="AE71" s="1">
        <f>'[1]CP-19'!AE109+'[1]CP-19'!AE119+'[1]CP-19'!AE130+'[1]CP-19'!AE131+'[1]CP-19'!AE135+'[1]Colo-SanJuan-Confl'!AE59+'[1]CP-20'!AE24</f>
        <v>633</v>
      </c>
      <c r="AF71" s="1">
        <f>'[1]CP-19'!AF109+'[1]CP-19'!AF119+'[1]CP-19'!AF130+'[1]CP-19'!AF131+'[1]CP-19'!AF135+'[1]Colo-SanJuan-Confl'!AF59+'[1]CP-20'!AF24</f>
        <v>681.52282022325653</v>
      </c>
      <c r="AG71" s="1">
        <f>'[1]CP-19'!AG109+'[1]CP-19'!AG119+'[1]CP-19'!AG130+'[1]CP-19'!AG131+'[1]CP-19'!AG135+'[1]Colo-SanJuan-Confl'!AG59+'[1]CP-20'!AG24</f>
        <v>685.74233836877966</v>
      </c>
      <c r="AH71" s="1">
        <f>'[1]CP-19'!AH109+'[1]CP-19'!AH119+'[1]CP-19'!AH130+'[1]CP-19'!AH131+'[1]CP-19'!AH135+'[1]Colo-SanJuan-Confl'!AH59+'[1]CP-20'!AH24</f>
        <v>896.73877360038841</v>
      </c>
      <c r="AI71" s="1">
        <f>'[1]CP-19'!AI109+'[1]CP-19'!AI119+'[1]CP-19'!AI130+'[1]CP-19'!AI131+'[1]CP-19'!AI135+'[1]Colo-SanJuan-Confl'!AI59+'[1]CP-20'!AI24</f>
        <v>865.7022209153306</v>
      </c>
      <c r="AJ71" s="1">
        <f>'[1]CP-19'!AJ109+'[1]CP-19'!AJ119+'[1]CP-19'!AJ130+'[1]CP-19'!AJ131+'[1]CP-19'!AJ135+'[1]Colo-SanJuan-Confl'!AJ59+'[1]CP-20'!AJ24</f>
        <v>919.85979406606884</v>
      </c>
      <c r="AK71" s="1">
        <f>'[1]CP-19'!AK109+'[1]CP-19'!AK119+'[1]CP-19'!AK130+'[1]CP-19'!AK131+'[1]CP-19'!AK135+'[1]Colo-SanJuan-Confl'!AK59+'[1]CP-20'!AK24</f>
        <v>899.69206101527266</v>
      </c>
      <c r="AL71" s="1">
        <f>'[1]CP-19'!AL109+'[1]CP-19'!AL119+'[1]CP-19'!AL130+'[1]CP-19'!AL131+'[1]CP-19'!AL135+'[1]Colo-SanJuan-Confl'!AL59+'[1]CP-20'!AL24</f>
        <v>693.09269354414698</v>
      </c>
      <c r="AM71" s="1">
        <f>'[1]CP-19'!AM109+'[1]CP-19'!AM119+'[1]CP-19'!AM130+'[1]CP-19'!AM131+'[1]CP-19'!AM135+'[1]Colo-SanJuan-Confl'!AM59+'[1]CP-20'!AM24</f>
        <v>733.56066863585306</v>
      </c>
      <c r="AN71" s="1">
        <f>'[1]CP-19'!AN109+'[1]CP-19'!AN119+'[1]CP-19'!AN130+'[1]CP-19'!AN131+'[1]CP-19'!AN135+'[1]Colo-SanJuan-Confl'!AN59+'[1]CP-20'!AN24</f>
        <v>917.86994968136776</v>
      </c>
      <c r="AO71" s="1">
        <f>'[1]CP-19'!AO109+'[1]CP-19'!AO119+'[1]CP-19'!AO130+'[1]CP-19'!AO131+'[1]CP-19'!AO135+'[1]Colo-SanJuan-Confl'!AO59+'[1]CP-20'!AO24</f>
        <v>873.46541311754686</v>
      </c>
      <c r="AP71" s="1">
        <f>'[1]CP-19'!AP109+'[1]CP-19'!AP119+'[1]CP-19'!AP130+'[1]CP-19'!AP131+'[1]CP-19'!AP135+'[1]Colo-SanJuan-Confl'!AP59+'[1]CP-20'!AP24</f>
        <v>780.06037358640992</v>
      </c>
      <c r="AQ71" s="1">
        <f>'[1]CP-19'!AQ109+'[1]CP-19'!AQ119+'[1]CP-19'!AQ130+'[1]CP-19'!AQ131+'[1]CP-19'!AQ135+'[1]Colo-SanJuan-Confl'!AQ59+'[1]CP-20'!AQ24</f>
        <v>866.64973574815804</v>
      </c>
      <c r="AR71" s="1">
        <f>'[1]CP-19'!AR109+'[1]CP-19'!AR119+'[1]CP-19'!AR130+'[1]CP-19'!AR131+'[1]CP-19'!AR135+'[1]Colo-SanJuan-Confl'!AR59+'[1]CP-20'!AR24</f>
        <v>897.00000000000011</v>
      </c>
      <c r="AS71" s="1">
        <f>'[1]CP-19'!AS109+'[1]CP-19'!AS119+'[1]CP-19'!AS130+'[1]CP-19'!AS131+'[1]CP-19'!AS135+'[1]Colo-SanJuan-Confl'!AS59+'[1]CP-20'!AS24</f>
        <v>734.89902898782441</v>
      </c>
      <c r="AT71" s="1">
        <f>'[1]CP-19'!AT109+'[1]CP-19'!AT119+'[1]CP-19'!AT130+'[1]CP-19'!AT131+'[1]CP-19'!AT135+'[1]Colo-SanJuan-Confl'!AT59+'[1]CP-20'!AT24</f>
        <v>919.84802465734788</v>
      </c>
      <c r="AU71" s="1">
        <f>'[1]CP-19'!AU109+'[1]CP-19'!AU119+'[1]CP-19'!AU130+'[1]CP-19'!AU131+'[1]CP-19'!AU135+'[1]Colo-SanJuan-Confl'!AU59+'[1]CP-20'!AU24</f>
        <v>898.36056178115484</v>
      </c>
      <c r="AV71" s="1">
        <f>'[1]CP-19'!AV109+'[1]CP-19'!AV119+'[1]CP-19'!AV130+'[1]CP-19'!AV131+'[1]CP-19'!AV135+'[1]Colo-SanJuan-Confl'!AV59+'[1]CP-20'!AV24</f>
        <v>527.81805098445034</v>
      </c>
      <c r="AW71" s="1">
        <f>'[1]CP-19'!AW109+'[1]CP-19'!AW119+'[1]CP-19'!AW130+'[1]CP-19'!AW131+'[1]CP-19'!AW135+'[1]Colo-SanJuan-Confl'!AW59+'[1]CP-20'!AW24</f>
        <v>882.00104231511341</v>
      </c>
      <c r="AX71" s="1">
        <f>'[1]CP-19'!AX109+'[1]CP-19'!AX119+'[1]CP-19'!AX130+'[1]CP-19'!AX131+'[1]CP-19'!AX135+'[1]Colo-SanJuan-Confl'!AX59+'[1]CP-20'!AX24</f>
        <v>708.32624446272712</v>
      </c>
      <c r="AY71" s="1">
        <f>'[1]CP-19'!AY109+'[1]CP-19'!AY119+'[1]CP-19'!AY130+'[1]CP-19'!AY131+'[1]CP-19'!AY135+'[1]Colo-SanJuan-Confl'!AY59+'[1]CP-20'!AY24</f>
        <v>851.27226846356746</v>
      </c>
      <c r="AZ71" s="1">
        <f>'[1]CP-19'!AZ109+'[1]CP-19'!AZ119+'[1]CP-19'!AZ130+'[1]CP-19'!AZ131+'[1]CP-19'!AZ135+'[1]Colo-SanJuan-Confl'!AZ59+'[1]CP-20'!AZ24</f>
        <v>950.09404971891195</v>
      </c>
      <c r="BA71" s="1">
        <f>'[1]CP-19'!BA109+'[1]CP-19'!BA119+'[1]CP-19'!BA130+'[1]CP-19'!BA131+'[1]CP-19'!BA135+'[1]Colo-SanJuan-Confl'!BA59+'[1]CP-20'!BA24</f>
        <v>939.26002427221056</v>
      </c>
      <c r="BB71" s="1">
        <f>'[1]CP-19'!BB109+'[1]CP-19'!BB119+'[1]CP-19'!BB130+'[1]CP-19'!BB131+'[1]CP-19'!BB135+'[1]Colo-SanJuan-Confl'!BB59+'[1]CP-20'!BB24</f>
        <v>793.27502255743434</v>
      </c>
      <c r="BC71" s="1">
        <f>'[1]CP-19'!BC109+'[1]CP-19'!BC119+'[1]CP-19'!BC130+'[1]CP-19'!BC131+'[1]CP-19'!BC135+'[1]Colo-SanJuan-Confl'!BC59+'[1]CP-20'!BC24</f>
        <v>942.9596338337152</v>
      </c>
      <c r="BD71" s="1">
        <f>'[1]CP-19'!BD109+'[1]CP-19'!BD119+'[1]CP-19'!BD130+'[1]CP-19'!BD131+'[1]CP-19'!BD135+'[1]Colo-SanJuan-Confl'!BD59+'[1]CP-20'!BD24</f>
        <v>642.71344529558689</v>
      </c>
      <c r="BE71" s="1">
        <f>'[1]CP-19'!BE109+'[1]CP-19'!BE119+'[1]CP-19'!BE130+'[1]CP-19'!BE131+'[1]CP-19'!BE135+'[1]Colo-SanJuan-Confl'!BE59+'[1]CP-20'!BE24</f>
        <v>902.31090588399979</v>
      </c>
      <c r="BF71" s="1">
        <f>'[1]CP-19'!BF109+'[1]CP-19'!BF119+'[1]CP-19'!BF130+'[1]CP-19'!BF131+'[1]CP-19'!BF135+'[1]Colo-SanJuan-Confl'!BF59+'[1]CP-20'!BF24</f>
        <v>933.06627232002052</v>
      </c>
      <c r="BG71" s="1">
        <f>'[1]CP-19'!BG109+'[1]CP-19'!BG119+'[1]CP-19'!BG130+'[1]CP-19'!BG131+'[1]CP-19'!BG135+'[1]Colo-SanJuan-Confl'!BG59+'[1]CP-20'!BG24</f>
        <v>929.63916098807488</v>
      </c>
      <c r="BH71" s="1">
        <f>'[1]CP-19'!BH109+'[1]CP-19'!BH119+'[1]CP-19'!BH130+'[1]CP-19'!BH131+'[1]CP-19'!BH135+'[1]Colo-SanJuan-Confl'!BH59+'[1]CP-20'!BH24</f>
        <v>913</v>
      </c>
      <c r="BI71" s="1">
        <f>'[1]CP-19'!BI109+'[1]CP-19'!BI119+'[1]CP-19'!BI130+'[1]CP-19'!BI131+'[1]CP-19'!BI135+'[1]Colo-SanJuan-Confl'!BI59+'[1]CP-20'!BI24</f>
        <v>0</v>
      </c>
    </row>
    <row r="72" spans="1:61" x14ac:dyDescent="0.2">
      <c r="D72" s="36" t="s">
        <v>8</v>
      </c>
      <c r="F72" s="58" t="s">
        <v>9</v>
      </c>
      <c r="G72" s="2">
        <f>'[1]CP-11'!G56+'[1]CP-12'!G42+'[1]CP-13'!G39+'[1]CP-13'!G40+[1]Jensen!G57+[1]Jensen!G66+[1]Jensen!G68+'[1]CP-15'!G42+'[1]CP-15'!G44+'[1]CP-15'!G46+'[1]CP-15'!G47+[1]Ouray!G47+[1]Ouray!G48+[1]Ouray!G52</f>
        <v>3323.0440971197077</v>
      </c>
      <c r="H72" s="2">
        <f>'[1]CP-11'!H56+'[1]CP-12'!H42+'[1]CP-13'!H39+'[1]CP-13'!H40+[1]Jensen!H57+[1]Jensen!H66+[1]Jensen!H68+'[1]CP-15'!H42+'[1]CP-15'!H44+'[1]CP-15'!H46+'[1]CP-15'!H47+[1]Ouray!H47+[1]Ouray!H48+[1]Ouray!H52</f>
        <v>2778.2827697230341</v>
      </c>
      <c r="I72" s="2">
        <f>'[1]CP-11'!I56+'[1]CP-12'!I42+'[1]CP-13'!I39+'[1]CP-13'!I40+[1]Jensen!I57+[1]Jensen!I66+[1]Jensen!I68+'[1]CP-15'!I42+'[1]CP-15'!I44+'[1]CP-15'!I46+'[1]CP-15'!I47+[1]Ouray!I47+[1]Ouray!I48+[1]Ouray!I52</f>
        <v>2669.3305042436991</v>
      </c>
      <c r="J72" s="2">
        <f>'[1]CP-11'!J56+'[1]CP-12'!J42+'[1]CP-13'!J39+'[1]CP-13'!J40+[1]Jensen!J57+[1]Jensen!J66+[1]Jensen!J68+'[1]CP-15'!J42+'[1]CP-15'!J44+'[1]CP-15'!J46+'[1]CP-15'!J47+[1]Ouray!J47+[1]Ouray!J48+[1]Ouray!J52</f>
        <v>3050.6634334213704</v>
      </c>
      <c r="K72" s="2">
        <f>'[1]CP-11'!K56+'[1]CP-12'!K42+'[1]CP-13'!K39+'[1]CP-13'!K40+[1]Jensen!K57+[1]Jensen!K66+[1]Jensen!K68+'[1]CP-15'!K42+'[1]CP-15'!K44+'[1]CP-15'!K46+'[1]CP-15'!K47+[1]Ouray!K47+[1]Ouray!K48+[1]Ouray!K52</f>
        <v>2832.7589024627014</v>
      </c>
      <c r="L72" s="2">
        <f>'[1]CP-11'!L56+'[1]CP-12'!L42+'[1]CP-13'!L39+'[1]CP-13'!L40+[1]Jensen!L57+[1]Jensen!L66+[1]Jensen!L68+'[1]CP-15'!L42+'[1]CP-15'!L44+'[1]CP-15'!L46+'[1]CP-15'!L47+[1]Ouray!L47+[1]Ouray!L48+[1]Ouray!L52</f>
        <v>1254</v>
      </c>
      <c r="M72" s="2">
        <f>'[1]CP-11'!M56+'[1]CP-12'!M42+'[1]CP-13'!M39+'[1]CP-13'!M40+[1]Jensen!M57+[1]Jensen!M66+[1]Jensen!M68+'[1]CP-15'!M42+'[1]CP-15'!M44+'[1]CP-15'!M46+'[1]CP-15'!M47+[1]Ouray!M47+[1]Ouray!M48+[1]Ouray!M52</f>
        <v>1582.0000000000005</v>
      </c>
      <c r="N72" s="2">
        <f>'[1]CP-11'!N56+'[1]CP-12'!N42+'[1]CP-13'!N39+'[1]CP-13'!N40+[1]Jensen!N57+[1]Jensen!N66+[1]Jensen!N68+'[1]CP-15'!N42+'[1]CP-15'!N44+'[1]CP-15'!N46+'[1]CP-15'!N47+[1]Ouray!N47+[1]Ouray!N48+[1]Ouray!N52</f>
        <v>1687.0000000000002</v>
      </c>
      <c r="O72" s="2">
        <f>'[1]CP-11'!O56+'[1]CP-12'!O42+'[1]CP-13'!O39+'[1]CP-13'!O40+[1]Jensen!O57+[1]Jensen!O66+[1]Jensen!O68+'[1]CP-15'!O42+'[1]CP-15'!O44+'[1]CP-15'!O46+'[1]CP-15'!O47+[1]Ouray!O47+[1]Ouray!O48+[1]Ouray!O52</f>
        <v>1678.0000000000005</v>
      </c>
      <c r="P72" s="2">
        <f>'[1]CP-11'!P56+'[1]CP-12'!P42+'[1]CP-13'!P39+'[1]CP-13'!P40+[1]Jensen!P57+[1]Jensen!P66+[1]Jensen!P68+'[1]CP-15'!P42+'[1]CP-15'!P44+'[1]CP-15'!P46+'[1]CP-15'!P47+[1]Ouray!P47+[1]Ouray!P48+[1]Ouray!P52</f>
        <v>1861.0000000000005</v>
      </c>
      <c r="Q72" s="2">
        <f>'[1]CP-11'!Q56+'[1]CP-12'!Q42+'[1]CP-13'!Q39+'[1]CP-13'!Q40+[1]Jensen!Q57+[1]Jensen!Q66+[1]Jensen!Q68+'[1]CP-15'!Q42+'[1]CP-15'!Q44+'[1]CP-15'!Q46+'[1]CP-15'!Q47+[1]Ouray!Q47+[1]Ouray!Q48+[1]Ouray!Q52</f>
        <v>1892.3699999999994</v>
      </c>
      <c r="R72" s="2">
        <f>'[1]CP-11'!R56+'[1]CP-12'!R42+'[1]CP-13'!R39+'[1]CP-13'!R40+[1]Jensen!R57+[1]Jensen!R66+[1]Jensen!R68+'[1]CP-15'!R42+'[1]CP-15'!R44+'[1]CP-15'!R46+'[1]CP-15'!R47+[1]Ouray!R47+[1]Ouray!R48+[1]Ouray!R52</f>
        <v>1892.3699999999994</v>
      </c>
      <c r="S72" s="2">
        <f>'[1]CP-11'!S56+'[1]CP-12'!S42+'[1]CP-13'!S39+'[1]CP-13'!S40+[1]Jensen!S57+[1]Jensen!S66+[1]Jensen!S68+'[1]CP-15'!S42+'[1]CP-15'!S44+'[1]CP-15'!S46+'[1]CP-15'!S47+[1]Ouray!S47+[1]Ouray!S48+[1]Ouray!S52</f>
        <v>1892.3699999999994</v>
      </c>
      <c r="T72" s="2">
        <f>'[1]CP-11'!T56+'[1]CP-12'!T42+'[1]CP-13'!T39+'[1]CP-13'!T40+[1]Jensen!T57+[1]Jensen!T66+[1]Jensen!T68+'[1]CP-15'!T42+'[1]CP-15'!T44+'[1]CP-15'!T46+'[1]CP-15'!T47+[1]Ouray!T47+[1]Ouray!T48+[1]Ouray!T52</f>
        <v>1892.3699999999994</v>
      </c>
      <c r="U72" s="2">
        <f>'[1]CP-11'!U56+'[1]CP-12'!U42+'[1]CP-13'!U39+'[1]CP-13'!U40+[1]Jensen!U57+[1]Jensen!U66+[1]Jensen!U68+'[1]CP-15'!U42+'[1]CP-15'!U44+'[1]CP-15'!U46+'[1]CP-15'!U47+[1]Ouray!U47+[1]Ouray!U48+[1]Ouray!U52</f>
        <v>1892.3699999999994</v>
      </c>
      <c r="V72" s="2">
        <f>'[1]CP-11'!V56+'[1]CP-12'!V42+'[1]CP-13'!V39+'[1]CP-13'!V40+[1]Jensen!V57+[1]Jensen!V66+[1]Jensen!V68+'[1]CP-15'!V42+'[1]CP-15'!V44+'[1]CP-15'!V46+'[1]CP-15'!V47+[1]Ouray!V47+[1]Ouray!V48+[1]Ouray!V52</f>
        <v>2075</v>
      </c>
      <c r="W72" s="2">
        <f>'[1]CP-11'!W56+'[1]CP-12'!W42+'[1]CP-13'!W39+'[1]CP-13'!W40+[1]Jensen!W57+[1]Jensen!W66+[1]Jensen!W68+'[1]CP-15'!W42+'[1]CP-15'!W44+'[1]CP-15'!W46+'[1]CP-15'!W47+[1]Ouray!W47+[1]Ouray!W48+[1]Ouray!W52</f>
        <v>2173.9999999999995</v>
      </c>
      <c r="X72" s="2">
        <f>'[1]CP-11'!X56+'[1]CP-12'!X42+'[1]CP-13'!X39+'[1]CP-13'!X40+[1]Jensen!X57+[1]Jensen!X66+[1]Jensen!X68+'[1]CP-15'!X42+'[1]CP-15'!X44+'[1]CP-15'!X46+'[1]CP-15'!X47+[1]Ouray!X47+[1]Ouray!X48+[1]Ouray!X52</f>
        <v>2173.9999999999995</v>
      </c>
      <c r="Y72" s="2">
        <f>'[1]CP-11'!Y56+'[1]CP-12'!Y42+'[1]CP-13'!Y39+'[1]CP-13'!Y40+[1]Jensen!Y57+[1]Jensen!Y66+[1]Jensen!Y68+'[1]CP-15'!Y42+'[1]CP-15'!Y44+'[1]CP-15'!Y46+'[1]CP-15'!Y47+[1]Ouray!Y47+[1]Ouray!Y48+[1]Ouray!Y52</f>
        <v>2173.9999999999995</v>
      </c>
      <c r="Z72" s="2">
        <f>'[1]CP-11'!Z56+'[1]CP-12'!Z42+'[1]CP-13'!Z39+'[1]CP-13'!Z40+[1]Jensen!Z57+[1]Jensen!Z66+[1]Jensen!Z68+'[1]CP-15'!Z42+'[1]CP-15'!Z44+'[1]CP-15'!Z46+'[1]CP-15'!Z47+[1]Ouray!Z47+[1]Ouray!Z48+[1]Ouray!Z52</f>
        <v>2173.9999999999995</v>
      </c>
      <c r="AA72" s="2">
        <f>'[1]CP-11'!AA56+'[1]CP-12'!AA42+'[1]CP-13'!AA39+'[1]CP-13'!AA40+[1]Jensen!AA57+[1]Jensen!AA66+[1]Jensen!AA68+'[1]CP-15'!AA42+'[1]CP-15'!AA44+'[1]CP-15'!AA46+'[1]CP-15'!AA47+[1]Ouray!AA47+[1]Ouray!AA48+[1]Ouray!AA52</f>
        <v>2173.9999999999995</v>
      </c>
      <c r="AB72" s="2">
        <f>'[1]CP-11'!AB56+'[1]CP-12'!AB42+'[1]CP-13'!AB39+'[1]CP-13'!AB40+[1]Jensen!AB57+[1]Jensen!AB66+[1]Jensen!AB68+'[1]CP-15'!AB42+'[1]CP-15'!AB44+'[1]CP-15'!AB46+'[1]CP-15'!AB47+[1]Ouray!AB47+[1]Ouray!AB48+[1]Ouray!AB52</f>
        <v>2173.9999999999995</v>
      </c>
      <c r="AC72" s="2">
        <f>'[1]CP-11'!AC56+'[1]CP-12'!AC42+'[1]CP-13'!AC39+'[1]CP-13'!AC40+[1]Jensen!AC57+[1]Jensen!AC66+[1]Jensen!AC68+'[1]CP-15'!AC42+'[1]CP-15'!AC44+'[1]CP-15'!AC46+'[1]CP-15'!AC47+[1]Ouray!AC47+[1]Ouray!AC48+[1]Ouray!AC52</f>
        <v>2173.9999999999995</v>
      </c>
      <c r="AD72" s="2">
        <f>'[1]CP-11'!AD56+'[1]CP-12'!AD42+'[1]CP-13'!AD39+'[1]CP-13'!AD40+[1]Jensen!AD57+[1]Jensen!AD66+[1]Jensen!AD68+'[1]CP-15'!AD42+'[1]CP-15'!AD44+'[1]CP-15'!AD46+'[1]CP-15'!AD47+[1]Ouray!AD47+[1]Ouray!AD48+[1]Ouray!AD52</f>
        <v>2173.9999999999995</v>
      </c>
      <c r="AE72" s="2">
        <f>'[1]CP-11'!AE56+'[1]CP-12'!AE42+'[1]CP-13'!AE39+'[1]CP-13'!AE40+[1]Jensen!AE57+[1]Jensen!AE66+[1]Jensen!AE68+'[1]CP-15'!AE42+'[1]CP-15'!AE44+'[1]CP-15'!AE46+'[1]CP-15'!AE47+[1]Ouray!AE47+[1]Ouray!AE48+[1]Ouray!AE52</f>
        <v>1986</v>
      </c>
      <c r="AF72" s="2">
        <f>'[1]CP-11'!AF56+'[1]CP-12'!AF42+'[1]CP-13'!AF39+'[1]CP-13'!AF40+[1]Jensen!AF57+[1]Jensen!AF66+[1]Jensen!AF68+'[1]CP-15'!AF42+'[1]CP-15'!AF44+'[1]CP-15'!AF46+'[1]CP-15'!AF47+[1]Ouray!AF47+[1]Ouray!AF48+[1]Ouray!AF52</f>
        <v>1782.9999999999995</v>
      </c>
      <c r="AG72" s="2">
        <f>'[1]CP-11'!AG56+'[1]CP-12'!AG42+'[1]CP-13'!AG39+'[1]CP-13'!AG40+[1]Jensen!AG57+[1]Jensen!AG66+[1]Jensen!AG68+'[1]CP-15'!AG42+'[1]CP-15'!AG44+'[1]CP-15'!AG46+'[1]CP-15'!AG47+[1]Ouray!AG47+[1]Ouray!AG48+[1]Ouray!AG52</f>
        <v>1521</v>
      </c>
      <c r="AH72" s="2">
        <f>'[1]CP-11'!AH56+'[1]CP-12'!AH42+'[1]CP-13'!AH39+'[1]CP-13'!AH40+[1]Jensen!AH57+[1]Jensen!AH66+[1]Jensen!AH68+'[1]CP-15'!AH42+'[1]CP-15'!AH44+'[1]CP-15'!AH46+'[1]CP-15'!AH47+[1]Ouray!AH47+[1]Ouray!AH48+[1]Ouray!AH52</f>
        <v>1981.9999999999998</v>
      </c>
      <c r="AI72" s="2">
        <f>'[1]CP-11'!AI56+'[1]CP-12'!AI42+'[1]CP-13'!AI39+'[1]CP-13'!AI40+[1]Jensen!AI57+[1]Jensen!AI66+[1]Jensen!AI68+'[1]CP-15'!AI42+'[1]CP-15'!AI44+'[1]CP-15'!AI46+'[1]CP-15'!AI47+[1]Ouray!AI47+[1]Ouray!AI48+[1]Ouray!AI52</f>
        <v>2035.9999999999998</v>
      </c>
      <c r="AJ72" s="2">
        <f>'[1]CP-11'!AJ56+'[1]CP-12'!AJ42+'[1]CP-13'!AJ39+'[1]CP-13'!AJ40+[1]Jensen!AJ57+[1]Jensen!AJ66+[1]Jensen!AJ68+'[1]CP-15'!AJ42+'[1]CP-15'!AJ44+'[1]CP-15'!AJ46+'[1]CP-15'!AJ47+[1]Ouray!AJ47+[1]Ouray!AJ48+[1]Ouray!AJ52</f>
        <v>2122</v>
      </c>
      <c r="AK72" s="2">
        <f>'[1]CP-11'!AK56+'[1]CP-12'!AK42+'[1]CP-13'!AK39+'[1]CP-13'!AK40+[1]Jensen!AK57+[1]Jensen!AK66+[1]Jensen!AK68+'[1]CP-15'!AK42+'[1]CP-15'!AK44+'[1]CP-15'!AK46+'[1]CP-15'!AK47+[1]Ouray!AK47+[1]Ouray!AK48+[1]Ouray!AK52</f>
        <v>2173.9999999999995</v>
      </c>
      <c r="AL72" s="2">
        <f>'[1]CP-11'!AL56+'[1]CP-12'!AL42+'[1]CP-13'!AL39+'[1]CP-13'!AL40+[1]Jensen!AL57+[1]Jensen!AL66+[1]Jensen!AL68+'[1]CP-15'!AL42+'[1]CP-15'!AL44+'[1]CP-15'!AL46+'[1]CP-15'!AL47+[1]Ouray!AL47+[1]Ouray!AL48+[1]Ouray!AL52</f>
        <v>2173.9999999999995</v>
      </c>
      <c r="AM72" s="2">
        <f>'[1]CP-11'!AM56+'[1]CP-12'!AM42+'[1]CP-13'!AM39+'[1]CP-13'!AM40+[1]Jensen!AM57+[1]Jensen!AM66+[1]Jensen!AM68+'[1]CP-15'!AM42+'[1]CP-15'!AM44+'[1]CP-15'!AM46+'[1]CP-15'!AM47+[1]Ouray!AM47+[1]Ouray!AM48+[1]Ouray!AM52</f>
        <v>2173.9999999999995</v>
      </c>
      <c r="AN72" s="2">
        <f>'[1]CP-11'!AN56+'[1]CP-12'!AN42+'[1]CP-13'!AN39+'[1]CP-13'!AN40+[1]Jensen!AN57+[1]Jensen!AN66+[1]Jensen!AN68+'[1]CP-15'!AN42+'[1]CP-15'!AN44+'[1]CP-15'!AN46+'[1]CP-15'!AN47+[1]Ouray!AN47+[1]Ouray!AN48+[1]Ouray!AN52</f>
        <v>2173.9999999999995</v>
      </c>
      <c r="AO72" s="2">
        <f>'[1]CP-11'!AO56+'[1]CP-12'!AO42+'[1]CP-13'!AO39+'[1]CP-13'!AO40+[1]Jensen!AO57+[1]Jensen!AO66+[1]Jensen!AO68+'[1]CP-15'!AO42+'[1]CP-15'!AO44+'[1]CP-15'!AO46+'[1]CP-15'!AO47+[1]Ouray!AO47+[1]Ouray!AO48+[1]Ouray!AO52</f>
        <v>2072</v>
      </c>
      <c r="AP72" s="2">
        <f>'[1]CP-11'!AP56+'[1]CP-12'!AP42+'[1]CP-13'!AP39+'[1]CP-13'!AP40+[1]Jensen!AP57+[1]Jensen!AP66+[1]Jensen!AP68+'[1]CP-15'!AP42+'[1]CP-15'!AP44+'[1]CP-15'!AP46+'[1]CP-15'!AP47+[1]Ouray!AP47+[1]Ouray!AP48+[1]Ouray!AP52</f>
        <v>2173.9999999999995</v>
      </c>
      <c r="AQ72" s="2">
        <f>'[1]CP-11'!AQ56+'[1]CP-12'!AQ42+'[1]CP-13'!AQ39+'[1]CP-13'!AQ40+[1]Jensen!AQ57+[1]Jensen!AQ66+[1]Jensen!AQ68+'[1]CP-15'!AQ42+'[1]CP-15'!AQ44+'[1]CP-15'!AQ46+'[1]CP-15'!AQ47+[1]Ouray!AQ47+[1]Ouray!AQ48+[1]Ouray!AQ52</f>
        <v>1787</v>
      </c>
      <c r="AR72" s="2">
        <f>'[1]CP-11'!AR56+'[1]CP-12'!AR42+'[1]CP-13'!AR39+'[1]CP-13'!AR40+[1]Jensen!AR57+[1]Jensen!AR66+[1]Jensen!AR68+'[1]CP-15'!AR42+'[1]CP-15'!AR44+'[1]CP-15'!AR46+'[1]CP-15'!AR47+[1]Ouray!AR47+[1]Ouray!AR48+[1]Ouray!AR52</f>
        <v>1977</v>
      </c>
      <c r="AS72" s="2">
        <f>'[1]CP-11'!AS56+'[1]CP-12'!AS42+'[1]CP-13'!AS39+'[1]CP-13'!AS40+[1]Jensen!AS57+[1]Jensen!AS66+[1]Jensen!AS68+'[1]CP-15'!AS42+'[1]CP-15'!AS44+'[1]CP-15'!AS46+'[1]CP-15'!AS47+[1]Ouray!AS47+[1]Ouray!AS48+[1]Ouray!AS52</f>
        <v>1889</v>
      </c>
      <c r="AT72" s="2">
        <f>'[1]CP-11'!AT56+'[1]CP-12'!AT42+'[1]CP-13'!AT39+'[1]CP-13'!AT40+[1]Jensen!AT57+[1]Jensen!AT66+[1]Jensen!AT68+'[1]CP-15'!AT42+'[1]CP-15'!AT44+'[1]CP-15'!AT46+'[1]CP-15'!AT47+[1]Ouray!AT47+[1]Ouray!AT48+[1]Ouray!AT52</f>
        <v>1835.9999999999998</v>
      </c>
      <c r="AU72" s="2">
        <f>'[1]CP-11'!AU56+'[1]CP-12'!AU42+'[1]CP-13'!AU39+'[1]CP-13'!AU40+[1]Jensen!AU57+[1]Jensen!AU66+[1]Jensen!AU68+'[1]CP-15'!AU42+'[1]CP-15'!AU44+'[1]CP-15'!AU46+'[1]CP-15'!AU47+[1]Ouray!AU47+[1]Ouray!AU48+[1]Ouray!AU52</f>
        <v>1802.9999999999998</v>
      </c>
      <c r="AV72" s="2">
        <f>'[1]CP-11'!AV56+'[1]CP-12'!AV42+'[1]CP-13'!AV39+'[1]CP-13'!AV40+[1]Jensen!AV57+[1]Jensen!AV66+[1]Jensen!AV68+'[1]CP-15'!AV42+'[1]CP-15'!AV44+'[1]CP-15'!AV46+'[1]CP-15'!AV47+[1]Ouray!AV47+[1]Ouray!AV48+[1]Ouray!AV52</f>
        <v>2173.9999999999995</v>
      </c>
      <c r="AW72" s="2">
        <f>'[1]CP-11'!AW56+'[1]CP-12'!AW42+'[1]CP-13'!AW39+'[1]CP-13'!AW40+[1]Jensen!AW57+[1]Jensen!AW66+[1]Jensen!AW68+'[1]CP-15'!AW42+'[1]CP-15'!AW44+'[1]CP-15'!AW46+'[1]CP-15'!AW47+[1]Ouray!AW47+[1]Ouray!AW48+[1]Ouray!AW52</f>
        <v>1966.9999999999998</v>
      </c>
      <c r="AX72" s="2">
        <f>'[1]CP-11'!AX56+'[1]CP-12'!AX42+'[1]CP-13'!AX39+'[1]CP-13'!AX40+[1]Jensen!AX57+[1]Jensen!AX66+[1]Jensen!AX68+'[1]CP-15'!AX42+'[1]CP-15'!AX44+'[1]CP-15'!AX46+'[1]CP-15'!AX47+[1]Ouray!AX47+[1]Ouray!AX48+[1]Ouray!AX52</f>
        <v>1912.0000000000005</v>
      </c>
      <c r="AY72" s="2">
        <f>'[1]CP-11'!AY56+'[1]CP-12'!AY42+'[1]CP-13'!AY39+'[1]CP-13'!AY40+[1]Jensen!AY57+[1]Jensen!AY66+[1]Jensen!AY68+'[1]CP-15'!AY42+'[1]CP-15'!AY44+'[1]CP-15'!AY46+'[1]CP-15'!AY47+[1]Ouray!AY47+[1]Ouray!AY48+[1]Ouray!AY52</f>
        <v>1760</v>
      </c>
      <c r="AZ72" s="2">
        <f>'[1]CP-11'!AZ56+'[1]CP-12'!AZ42+'[1]CP-13'!AZ39+'[1]CP-13'!AZ40+[1]Jensen!AZ57+[1]Jensen!AZ66+[1]Jensen!AZ68+'[1]CP-15'!AZ42+'[1]CP-15'!AZ44+'[1]CP-15'!AZ46+'[1]CP-15'!AZ47+[1]Ouray!AZ47+[1]Ouray!AZ48+[1]Ouray!AZ52</f>
        <v>1961.9999999999998</v>
      </c>
      <c r="BA72" s="2">
        <f>'[1]CP-11'!BA56+'[1]CP-12'!BA42+'[1]CP-13'!BA39+'[1]CP-13'!BA40+[1]Jensen!BA57+[1]Jensen!BA66+[1]Jensen!BA68+'[1]CP-15'!BA42+'[1]CP-15'!BA44+'[1]CP-15'!BA46+'[1]CP-15'!BA47+[1]Ouray!BA47+[1]Ouray!BA48+[1]Ouray!BA52</f>
        <v>1922.9999999999998</v>
      </c>
      <c r="BB72" s="2">
        <f>'[1]CP-11'!BB56+'[1]CP-12'!BB42+'[1]CP-13'!BB39+'[1]CP-13'!BB40+[1]Jensen!BB57+[1]Jensen!BB66+[1]Jensen!BB68+'[1]CP-15'!BB42+'[1]CP-15'!BB44+'[1]CP-15'!BB46+'[1]CP-15'!BB47+[1]Ouray!BB47+[1]Ouray!BB48+[1]Ouray!BB52</f>
        <v>2108.9999999999995</v>
      </c>
      <c r="BC72" s="2">
        <f>'[1]CP-11'!BC56+'[1]CP-12'!BC42+'[1]CP-13'!BC39+'[1]CP-13'!BC40+[1]Jensen!BC57+[1]Jensen!BC66+[1]Jensen!BC68+'[1]CP-15'!BC42+'[1]CP-15'!BC44+'[1]CP-15'!BC46+'[1]CP-15'!BC47+[1]Ouray!BC47+[1]Ouray!BC48+[1]Ouray!BC52</f>
        <v>1722.9999999999998</v>
      </c>
      <c r="BD72" s="2">
        <f>'[1]CP-11'!BD56+'[1]CP-12'!BD42+'[1]CP-13'!BD39+'[1]CP-13'!BD40+[1]Jensen!BD57+[1]Jensen!BD66+[1]Jensen!BD68+'[1]CP-15'!BD42+'[1]CP-15'!BD44+'[1]CP-15'!BD46+'[1]CP-15'!BD47+[1]Ouray!BD47+[1]Ouray!BD48+[1]Ouray!BD52</f>
        <v>2174.2962500000003</v>
      </c>
      <c r="BE72" s="2">
        <f>'[1]CP-11'!BE56+'[1]CP-12'!BE42+'[1]CP-13'!BE39+'[1]CP-13'!BE40+[1]Jensen!BE57+[1]Jensen!BE66+[1]Jensen!BE68+'[1]CP-15'!BE42+'[1]CP-15'!BE44+'[1]CP-15'!BE46+'[1]CP-15'!BE47+[1]Ouray!BE47+[1]Ouray!BE48+[1]Ouray!BE52</f>
        <v>2174.2962500000003</v>
      </c>
      <c r="BF72" s="2">
        <f>'[1]CP-11'!BF56+'[1]CP-12'!BF42+'[1]CP-13'!BF39+'[1]CP-13'!BF40+[1]Jensen!BF57+[1]Jensen!BF66+[1]Jensen!BF68+'[1]CP-15'!BF42+'[1]CP-15'!BF44+'[1]CP-15'!BF46+'[1]CP-15'!BF47+[1]Ouray!BF47+[1]Ouray!BF48+[1]Ouray!BF52</f>
        <v>2174.2962500000003</v>
      </c>
      <c r="BG72" s="2">
        <f>'[1]CP-11'!BG56+'[1]CP-12'!BG42+'[1]CP-13'!BG39+'[1]CP-13'!BG40+[1]Jensen!BG57+[1]Jensen!BG66+[1]Jensen!BG68+'[1]CP-15'!BG42+'[1]CP-15'!BG44+'[1]CP-15'!BG46+'[1]CP-15'!BG47+[1]Ouray!BG47+[1]Ouray!BG48+[1]Ouray!BG52</f>
        <v>2174.2962500000003</v>
      </c>
      <c r="BH72" s="2">
        <f>'[1]CP-11'!BH56+'[1]CP-12'!BH42+'[1]CP-13'!BH39+'[1]CP-13'!BH40+[1]Jensen!BH57+[1]Jensen!BH66+[1]Jensen!BH68+'[1]CP-15'!BH42+'[1]CP-15'!BH44+'[1]CP-15'!BH46+'[1]CP-15'!BH47+[1]Ouray!BH47+[1]Ouray!BH48+[1]Ouray!BH52</f>
        <v>2174.2962499999999</v>
      </c>
      <c r="BI72" s="2">
        <f>'[1]CP-11'!BI56+'[1]CP-12'!BI42+'[1]CP-13'!BI39+'[1]CP-13'!BI40+[1]Jensen!BI57+[1]Jensen!BI66+[1]Jensen!BI68+'[1]CP-15'!BI42+'[1]CP-15'!BI44+'[1]CP-15'!BI46+'[1]CP-15'!BI47+[1]Ouray!BI47+[1]Ouray!BI48+[1]Ouray!BI52</f>
        <v>0</v>
      </c>
    </row>
    <row r="73" spans="1:61" x14ac:dyDescent="0.2">
      <c r="F73" s="58" t="s">
        <v>10</v>
      </c>
      <c r="G73" s="2">
        <f>'[1]CP-1'!G49+'[1]CP-2'!G54+[1]Stateline!G30+'[1]CP-3'!G27+'[1]CP-4'!G52+'[1]CP-5'!G37+'[1]CP-6'!G73+'[1]CP-7'!G49+'[1]CP-7'!G50+'[1]CP-7'!G54+'[1]CP-7'!G55+'[1]CP-7'!G57+'[1]CP-7'!G58+'[1]CP-8'!G31</f>
        <v>4632.9196051174049</v>
      </c>
      <c r="H73" s="2">
        <f>'[1]CP-1'!H49+'[1]CP-2'!H54+[1]Stateline!H30+'[1]CP-3'!H27+'[1]CP-4'!H52+'[1]CP-5'!H37+'[1]CP-6'!H73+'[1]CP-7'!H49+'[1]CP-7'!H50+'[1]CP-7'!H54+'[1]CP-7'!H55+'[1]CP-7'!H57+'[1]CP-7'!H58+'[1]CP-8'!H31</f>
        <v>5008.5617352620638</v>
      </c>
      <c r="I73" s="2">
        <f>'[1]CP-1'!I49+'[1]CP-2'!I54+[1]Stateline!I30+'[1]CP-3'!I27+'[1]CP-4'!I52+'[1]CP-5'!I37+'[1]CP-6'!I73+'[1]CP-7'!I49+'[1]CP-7'!I50+'[1]CP-7'!I54+'[1]CP-7'!I55+'[1]CP-7'!I57+'[1]CP-7'!I58+'[1]CP-8'!I31</f>
        <v>5217.2518075646476</v>
      </c>
      <c r="J73" s="2">
        <f>'[1]CP-1'!J49+'[1]CP-2'!J54+[1]Stateline!J30+'[1]CP-3'!J27+'[1]CP-4'!J52+'[1]CP-5'!J37+'[1]CP-6'!J73+'[1]CP-7'!J49+'[1]CP-7'!J50+'[1]CP-7'!J54+'[1]CP-7'!J55+'[1]CP-7'!J57+'[1]CP-7'!J58+'[1]CP-8'!J31</f>
        <v>5384.2038654067173</v>
      </c>
      <c r="K73" s="2">
        <f>'[1]CP-1'!K49+'[1]CP-2'!K54+[1]Stateline!K30+'[1]CP-3'!K27+'[1]CP-4'!K52+'[1]CP-5'!K37+'[1]CP-6'!K73+'[1]CP-7'!K49+'[1]CP-7'!K50+'[1]CP-7'!K54+'[1]CP-7'!K55+'[1]CP-7'!K57+'[1]CP-7'!K58+'[1]CP-8'!K31</f>
        <v>4465.9675472753379</v>
      </c>
      <c r="L73" s="2">
        <f>'[1]CP-1'!L49+'[1]CP-2'!L54+[1]Stateline!L30+'[1]CP-3'!L27+'[1]CP-4'!L52+'[1]CP-5'!L37+'[1]CP-6'!L73+'[1]CP-7'!L49+'[1]CP-7'!L50+'[1]CP-7'!L54+'[1]CP-7'!L55+'[1]CP-7'!L57+'[1]CP-7'!L58+'[1]CP-8'!L31</f>
        <v>1564.0000000000005</v>
      </c>
      <c r="M73" s="2">
        <f>'[1]CP-1'!M49+'[1]CP-2'!M54+[1]Stateline!M30+'[1]CP-3'!M27+'[1]CP-4'!M52+'[1]CP-5'!M37+'[1]CP-6'!M73+'[1]CP-7'!M49+'[1]CP-7'!M50+'[1]CP-7'!M54+'[1]CP-7'!M55+'[1]CP-7'!M57+'[1]CP-7'!M58+'[1]CP-8'!M31</f>
        <v>2052</v>
      </c>
      <c r="N73" s="2">
        <f>'[1]CP-1'!N49+'[1]CP-2'!N54+[1]Stateline!N30+'[1]CP-3'!N27+'[1]CP-4'!N52+'[1]CP-5'!N37+'[1]CP-6'!N73+'[1]CP-7'!N49+'[1]CP-7'!N50+'[1]CP-7'!N54+'[1]CP-7'!N55+'[1]CP-7'!N57+'[1]CP-7'!N58+'[1]CP-8'!N31</f>
        <v>2626.9999999999995</v>
      </c>
      <c r="O73" s="2">
        <f>'[1]CP-1'!O49+'[1]CP-2'!O54+[1]Stateline!O30+'[1]CP-3'!O27+'[1]CP-4'!O52+'[1]CP-5'!O37+'[1]CP-6'!O73+'[1]CP-7'!O49+'[1]CP-7'!O50+'[1]CP-7'!O54+'[1]CP-7'!O55+'[1]CP-7'!O57+'[1]CP-7'!O58+'[1]CP-8'!O31</f>
        <v>2229</v>
      </c>
      <c r="P73" s="2">
        <f>'[1]CP-1'!P49+'[1]CP-2'!P54+[1]Stateline!P30+'[1]CP-3'!P27+'[1]CP-4'!P52+'[1]CP-5'!P37+'[1]CP-6'!P73+'[1]CP-7'!P49+'[1]CP-7'!P50+'[1]CP-7'!P54+'[1]CP-7'!P55+'[1]CP-7'!P57+'[1]CP-7'!P58+'[1]CP-8'!P31</f>
        <v>2694.0000000000009</v>
      </c>
      <c r="Q73" s="2">
        <f>'[1]CP-1'!Q49+'[1]CP-2'!Q54+[1]Stateline!Q30+'[1]CP-3'!Q27+'[1]CP-4'!Q52+'[1]CP-5'!Q37+'[1]CP-6'!Q73+'[1]CP-7'!Q49+'[1]CP-7'!Q50+'[1]CP-7'!Q54+'[1]CP-7'!Q55+'[1]CP-7'!Q57+'[1]CP-7'!Q58+'[1]CP-8'!Q31</f>
        <v>3365.01</v>
      </c>
      <c r="R73" s="2">
        <f>'[1]CP-1'!R49+'[1]CP-2'!R54+[1]Stateline!R30+'[1]CP-3'!R27+'[1]CP-4'!R52+'[1]CP-5'!R37+'[1]CP-6'!R73+'[1]CP-7'!R49+'[1]CP-7'!R50+'[1]CP-7'!R54+'[1]CP-7'!R55+'[1]CP-7'!R57+'[1]CP-7'!R58+'[1]CP-8'!R31</f>
        <v>3365.01</v>
      </c>
      <c r="S73" s="2">
        <f>'[1]CP-1'!S49+'[1]CP-2'!S54+[1]Stateline!S30+'[1]CP-3'!S27+'[1]CP-4'!S52+'[1]CP-5'!S37+'[1]CP-6'!S73+'[1]CP-7'!S49+'[1]CP-7'!S50+'[1]CP-7'!S54+'[1]CP-7'!S55+'[1]CP-7'!S57+'[1]CP-7'!S58+'[1]CP-8'!S31</f>
        <v>3365.01</v>
      </c>
      <c r="T73" s="2">
        <f>'[1]CP-1'!T49+'[1]CP-2'!T54+[1]Stateline!T30+'[1]CP-3'!T27+'[1]CP-4'!T52+'[1]CP-5'!T37+'[1]CP-6'!T73+'[1]CP-7'!T49+'[1]CP-7'!T50+'[1]CP-7'!T54+'[1]CP-7'!T55+'[1]CP-7'!T57+'[1]CP-7'!T58+'[1]CP-8'!T31</f>
        <v>3365.01</v>
      </c>
      <c r="U73" s="2">
        <f>'[1]CP-1'!U49+'[1]CP-2'!U54+[1]Stateline!U30+'[1]CP-3'!U27+'[1]CP-4'!U52+'[1]CP-5'!U37+'[1]CP-6'!U73+'[1]CP-7'!U49+'[1]CP-7'!U50+'[1]CP-7'!U54+'[1]CP-7'!U55+'[1]CP-7'!U57+'[1]CP-7'!U58+'[1]CP-8'!U31</f>
        <v>3365.01</v>
      </c>
      <c r="V73" s="2">
        <f>'[1]CP-1'!V49+'[1]CP-2'!V54+[1]Stateline!V30+'[1]CP-3'!V27+'[1]CP-4'!V52+'[1]CP-5'!V37+'[1]CP-6'!V73+'[1]CP-7'!V49+'[1]CP-7'!V50+'[1]CP-7'!V54+'[1]CP-7'!V55+'[1]CP-7'!V57+'[1]CP-7'!V58+'[1]CP-8'!V31</f>
        <v>2404</v>
      </c>
      <c r="W73" s="2">
        <f>'[1]CP-1'!W49+'[1]CP-2'!W54+[1]Stateline!W30+'[1]CP-3'!W27+'[1]CP-4'!W52+'[1]CP-5'!W37+'[1]CP-6'!W73+'[1]CP-7'!W49+'[1]CP-7'!W50+'[1]CP-7'!W54+'[1]CP-7'!W55+'[1]CP-7'!W57+'[1]CP-7'!W58+'[1]CP-8'!W31</f>
        <v>3895</v>
      </c>
      <c r="X73" s="2">
        <f>'[1]CP-1'!X49+'[1]CP-2'!X54+[1]Stateline!X30+'[1]CP-3'!X27+'[1]CP-4'!X52+'[1]CP-5'!X37+'[1]CP-6'!X73+'[1]CP-7'!X49+'[1]CP-7'!X50+'[1]CP-7'!X54+'[1]CP-7'!X55+'[1]CP-7'!X57+'[1]CP-7'!X58+'[1]CP-8'!X31</f>
        <v>3726.9999999999995</v>
      </c>
      <c r="Y73" s="2">
        <f>'[1]CP-1'!Y49+'[1]CP-2'!Y54+[1]Stateline!Y30+'[1]CP-3'!Y27+'[1]CP-4'!Y52+'[1]CP-5'!Y37+'[1]CP-6'!Y73+'[1]CP-7'!Y49+'[1]CP-7'!Y50+'[1]CP-7'!Y54+'[1]CP-7'!Y55+'[1]CP-7'!Y57+'[1]CP-7'!Y58+'[1]CP-8'!Y31</f>
        <v>3895</v>
      </c>
      <c r="Z73" s="2">
        <f>'[1]CP-1'!Z49+'[1]CP-2'!Z54+[1]Stateline!Z30+'[1]CP-3'!Z27+'[1]CP-4'!Z52+'[1]CP-5'!Z37+'[1]CP-6'!Z73+'[1]CP-7'!Z49+'[1]CP-7'!Z50+'[1]CP-7'!Z54+'[1]CP-7'!Z55+'[1]CP-7'!Z57+'[1]CP-7'!Z58+'[1]CP-8'!Z31</f>
        <v>3600.9999999999995</v>
      </c>
      <c r="AA73" s="2">
        <f>'[1]CP-1'!AA49+'[1]CP-2'!AA54+[1]Stateline!AA30+'[1]CP-3'!AA27+'[1]CP-4'!AA52+'[1]CP-5'!AA37+'[1]CP-6'!AA73+'[1]CP-7'!AA49+'[1]CP-7'!AA50+'[1]CP-7'!AA54+'[1]CP-7'!AA55+'[1]CP-7'!AA57+'[1]CP-7'!AA58+'[1]CP-8'!AA31</f>
        <v>3650.0000000000005</v>
      </c>
      <c r="AB73" s="2">
        <f>'[1]CP-1'!AB49+'[1]CP-2'!AB54+[1]Stateline!AB30+'[1]CP-3'!AB27+'[1]CP-4'!AB52+'[1]CP-5'!AB37+'[1]CP-6'!AB73+'[1]CP-7'!AB49+'[1]CP-7'!AB50+'[1]CP-7'!AB54+'[1]CP-7'!AB55+'[1]CP-7'!AB57+'[1]CP-7'!AB58+'[1]CP-8'!AB31</f>
        <v>3196</v>
      </c>
      <c r="AC73" s="2">
        <f>'[1]CP-1'!AC49+'[1]CP-2'!AC54+[1]Stateline!AC30+'[1]CP-3'!AC27+'[1]CP-4'!AC52+'[1]CP-5'!AC37+'[1]CP-6'!AC73+'[1]CP-7'!AC49+'[1]CP-7'!AC50+'[1]CP-7'!AC54+'[1]CP-7'!AC55+'[1]CP-7'!AC57+'[1]CP-7'!AC58+'[1]CP-8'!AC31</f>
        <v>2605.9999999999991</v>
      </c>
      <c r="AD73" s="2">
        <f>'[1]CP-1'!AD49+'[1]CP-2'!AD54+[1]Stateline!AD30+'[1]CP-3'!AD27+'[1]CP-4'!AD52+'[1]CP-5'!AD37+'[1]CP-6'!AD73+'[1]CP-7'!AD49+'[1]CP-7'!AD50+'[1]CP-7'!AD54+'[1]CP-7'!AD55+'[1]CP-7'!AD57+'[1]CP-7'!AD58+'[1]CP-8'!AD31</f>
        <v>3895</v>
      </c>
      <c r="AE73" s="2">
        <f>'[1]CP-1'!AE49+'[1]CP-2'!AE54+[1]Stateline!AE30+'[1]CP-3'!AE27+'[1]CP-4'!AE52+'[1]CP-5'!AE37+'[1]CP-6'!AE73+'[1]CP-7'!AE49+'[1]CP-7'!AE50+'[1]CP-7'!AE54+'[1]CP-7'!AE55+'[1]CP-7'!AE57+'[1]CP-7'!AE58+'[1]CP-8'!AE31</f>
        <v>2401.9999999999995</v>
      </c>
      <c r="AF73" s="2">
        <f>'[1]CP-1'!AF49+'[1]CP-2'!AF54+[1]Stateline!AF30+'[1]CP-3'!AF27+'[1]CP-4'!AF52+'[1]CP-5'!AF37+'[1]CP-6'!AF73+'[1]CP-7'!AF49+'[1]CP-7'!AF50+'[1]CP-7'!AF54+'[1]CP-7'!AF55+'[1]CP-7'!AF57+'[1]CP-7'!AF58+'[1]CP-8'!AF31</f>
        <v>3477.0000000000005</v>
      </c>
      <c r="AG73" s="2">
        <f>'[1]CP-1'!AG49+'[1]CP-2'!AG54+[1]Stateline!AG30+'[1]CP-3'!AG27+'[1]CP-4'!AG52+'[1]CP-5'!AG37+'[1]CP-6'!AG73+'[1]CP-7'!AG49+'[1]CP-7'!AG50+'[1]CP-7'!AG54+'[1]CP-7'!AG55+'[1]CP-7'!AG57+'[1]CP-7'!AG58+'[1]CP-8'!AG31</f>
        <v>3273</v>
      </c>
      <c r="AH73" s="2">
        <f>'[1]CP-1'!AH49+'[1]CP-2'!AH54+[1]Stateline!AH30+'[1]CP-3'!AH27+'[1]CP-4'!AH52+'[1]CP-5'!AH37+'[1]CP-6'!AH73+'[1]CP-7'!AH49+'[1]CP-7'!AH50+'[1]CP-7'!AH54+'[1]CP-7'!AH55+'[1]CP-7'!AH57+'[1]CP-7'!AH58+'[1]CP-8'!AH31</f>
        <v>3854</v>
      </c>
      <c r="AI73" s="2">
        <f>'[1]CP-1'!AI49+'[1]CP-2'!AI54+[1]Stateline!AI30+'[1]CP-3'!AI27+'[1]CP-4'!AI52+'[1]CP-5'!AI37+'[1]CP-6'!AI73+'[1]CP-7'!AI49+'[1]CP-7'!AI50+'[1]CP-7'!AI54+'[1]CP-7'!AI55+'[1]CP-7'!AI57+'[1]CP-7'!AI58+'[1]CP-8'!AI31</f>
        <v>3764</v>
      </c>
      <c r="AJ73" s="2">
        <f>'[1]CP-1'!AJ49+'[1]CP-2'!AJ54+[1]Stateline!AJ30+'[1]CP-3'!AJ27+'[1]CP-4'!AJ52+'[1]CP-5'!AJ37+'[1]CP-6'!AJ73+'[1]CP-7'!AJ49+'[1]CP-7'!AJ50+'[1]CP-7'!AJ54+'[1]CP-7'!AJ55+'[1]CP-7'!AJ57+'[1]CP-7'!AJ58+'[1]CP-8'!AJ31</f>
        <v>3895</v>
      </c>
      <c r="AK73" s="2">
        <f>'[1]CP-1'!AK49+'[1]CP-2'!AK54+[1]Stateline!AK30+'[1]CP-3'!AK27+'[1]CP-4'!AK52+'[1]CP-5'!AK37+'[1]CP-6'!AK73+'[1]CP-7'!AK49+'[1]CP-7'!AK50+'[1]CP-7'!AK54+'[1]CP-7'!AK55+'[1]CP-7'!AK57+'[1]CP-7'!AK58+'[1]CP-8'!AK31</f>
        <v>3708.0000000000005</v>
      </c>
      <c r="AL73" s="2">
        <f>'[1]CP-1'!AL49+'[1]CP-2'!AL54+[1]Stateline!AL30+'[1]CP-3'!AL27+'[1]CP-4'!AL52+'[1]CP-5'!AL37+'[1]CP-6'!AL73+'[1]CP-7'!AL49+'[1]CP-7'!AL50+'[1]CP-7'!AL54+'[1]CP-7'!AL55+'[1]CP-7'!AL57+'[1]CP-7'!AL58+'[1]CP-8'!AL31</f>
        <v>3895</v>
      </c>
      <c r="AM73" s="2">
        <f>'[1]CP-1'!AM49+'[1]CP-2'!AM54+[1]Stateline!AM30+'[1]CP-3'!AM27+'[1]CP-4'!AM52+'[1]CP-5'!AM37+'[1]CP-6'!AM73+'[1]CP-7'!AM49+'[1]CP-7'!AM50+'[1]CP-7'!AM54+'[1]CP-7'!AM55+'[1]CP-7'!AM57+'[1]CP-7'!AM58+'[1]CP-8'!AM31</f>
        <v>3775</v>
      </c>
      <c r="AN73" s="2">
        <f>'[1]CP-1'!AN49+'[1]CP-2'!AN54+[1]Stateline!AN30+'[1]CP-3'!AN27+'[1]CP-4'!AN52+'[1]CP-5'!AN37+'[1]CP-6'!AN73+'[1]CP-7'!AN49+'[1]CP-7'!AN50+'[1]CP-7'!AN54+'[1]CP-7'!AN55+'[1]CP-7'!AN57+'[1]CP-7'!AN58+'[1]CP-8'!AN31</f>
        <v>3585</v>
      </c>
      <c r="AO73" s="2">
        <f>'[1]CP-1'!AO49+'[1]CP-2'!AO54+[1]Stateline!AO30+'[1]CP-3'!AO27+'[1]CP-4'!AO52+'[1]CP-5'!AO37+'[1]CP-6'!AO73+'[1]CP-7'!AO49+'[1]CP-7'!AO50+'[1]CP-7'!AO54+'[1]CP-7'!AO55+'[1]CP-7'!AO57+'[1]CP-7'!AO58+'[1]CP-8'!AO31</f>
        <v>2812</v>
      </c>
      <c r="AP73" s="2">
        <f>'[1]CP-1'!AP49+'[1]CP-2'!AP54+[1]Stateline!AP30+'[1]CP-3'!AP27+'[1]CP-4'!AP52+'[1]CP-5'!AP37+'[1]CP-6'!AP73+'[1]CP-7'!AP49+'[1]CP-7'!AP50+'[1]CP-7'!AP54+'[1]CP-7'!AP55+'[1]CP-7'!AP57+'[1]CP-7'!AP58+'[1]CP-8'!AP31</f>
        <v>3895</v>
      </c>
      <c r="AQ73" s="2">
        <f>'[1]CP-1'!AQ49+'[1]CP-2'!AQ54+[1]Stateline!AQ30+'[1]CP-3'!AQ27+'[1]CP-4'!AQ52+'[1]CP-5'!AQ37+'[1]CP-6'!AQ73+'[1]CP-7'!AQ49+'[1]CP-7'!AQ50+'[1]CP-7'!AQ54+'[1]CP-7'!AQ55+'[1]CP-7'!AQ57+'[1]CP-7'!AQ58+'[1]CP-8'!AQ31</f>
        <v>3681</v>
      </c>
      <c r="AR73" s="2">
        <f>'[1]CP-1'!AR49+'[1]CP-2'!AR54+[1]Stateline!AR30+'[1]CP-3'!AR27+'[1]CP-4'!AR52+'[1]CP-5'!AR37+'[1]CP-6'!AR73+'[1]CP-7'!AR49+'[1]CP-7'!AR50+'[1]CP-7'!AR54+'[1]CP-7'!AR55+'[1]CP-7'!AR57+'[1]CP-7'!AR58+'[1]CP-8'!AR31</f>
        <v>3835</v>
      </c>
      <c r="AS73" s="2">
        <f>'[1]CP-1'!AS49+'[1]CP-2'!AS54+[1]Stateline!AS30+'[1]CP-3'!AS27+'[1]CP-4'!AS52+'[1]CP-5'!AS37+'[1]CP-6'!AS73+'[1]CP-7'!AS49+'[1]CP-7'!AS50+'[1]CP-7'!AS54+'[1]CP-7'!AS55+'[1]CP-7'!AS57+'[1]CP-7'!AS58+'[1]CP-8'!AS31</f>
        <v>3895</v>
      </c>
      <c r="AT73" s="2">
        <f>'[1]CP-1'!AT49+'[1]CP-2'!AT54+[1]Stateline!AT30+'[1]CP-3'!AT27+'[1]CP-4'!AT52+'[1]CP-5'!AT37+'[1]CP-6'!AT73+'[1]CP-7'!AT49+'[1]CP-7'!AT50+'[1]CP-7'!AT54+'[1]CP-7'!AT55+'[1]CP-7'!AT57+'[1]CP-7'!AT58+'[1]CP-8'!AT31</f>
        <v>3489</v>
      </c>
      <c r="AU73" s="2">
        <f>'[1]CP-1'!AU49+'[1]CP-2'!AU54+[1]Stateline!AU30+'[1]CP-3'!AU27+'[1]CP-4'!AU52+'[1]CP-5'!AU37+'[1]CP-6'!AU73+'[1]CP-7'!AU49+'[1]CP-7'!AU50+'[1]CP-7'!AU54+'[1]CP-7'!AU55+'[1]CP-7'!AU57+'[1]CP-7'!AU58+'[1]CP-8'!AU31</f>
        <v>3745.0000000000009</v>
      </c>
      <c r="AV73" s="2">
        <f>'[1]CP-1'!AV49+'[1]CP-2'!AV54+[1]Stateline!AV30+'[1]CP-3'!AV27+'[1]CP-4'!AV52+'[1]CP-5'!AV37+'[1]CP-6'!AV73+'[1]CP-7'!AV49+'[1]CP-7'!AV50+'[1]CP-7'!AV54+'[1]CP-7'!AV55+'[1]CP-7'!AV57+'[1]CP-7'!AV58+'[1]CP-8'!AV31</f>
        <v>3895</v>
      </c>
      <c r="AW73" s="2">
        <f>'[1]CP-1'!AW49+'[1]CP-2'!AW54+[1]Stateline!AW30+'[1]CP-3'!AW27+'[1]CP-4'!AW52+'[1]CP-5'!AW37+'[1]CP-6'!AW73+'[1]CP-7'!AW49+'[1]CP-7'!AW50+'[1]CP-7'!AW54+'[1]CP-7'!AW55+'[1]CP-7'!AW57+'[1]CP-7'!AW58+'[1]CP-8'!AW31</f>
        <v>3697.0000000000005</v>
      </c>
      <c r="AX73" s="2">
        <f>'[1]CP-1'!AX49+'[1]CP-2'!AX54+[1]Stateline!AX30+'[1]CP-3'!AX27+'[1]CP-4'!AX52+'[1]CP-5'!AX37+'[1]CP-6'!AX73+'[1]CP-7'!AX49+'[1]CP-7'!AX50+'[1]CP-7'!AX54+'[1]CP-7'!AX55+'[1]CP-7'!AX57+'[1]CP-7'!AX58+'[1]CP-8'!AX31</f>
        <v>3646.0000000000005</v>
      </c>
      <c r="AY73" s="2">
        <f>'[1]CP-1'!AY49+'[1]CP-2'!AY54+[1]Stateline!AY30+'[1]CP-3'!AY27+'[1]CP-4'!AY52+'[1]CP-5'!AY37+'[1]CP-6'!AY73+'[1]CP-7'!AY49+'[1]CP-7'!AY50+'[1]CP-7'!AY54+'[1]CP-7'!AY55+'[1]CP-7'!AY57+'[1]CP-7'!AY58+'[1]CP-8'!AY31</f>
        <v>3372.9999999999995</v>
      </c>
      <c r="AZ73" s="2">
        <f>'[1]CP-1'!AZ49+'[1]CP-2'!AZ54+[1]Stateline!AZ30+'[1]CP-3'!AZ27+'[1]CP-4'!AZ52+'[1]CP-5'!AZ37+'[1]CP-6'!AZ73+'[1]CP-7'!AZ49+'[1]CP-7'!AZ50+'[1]CP-7'!AZ54+'[1]CP-7'!AZ55+'[1]CP-7'!AZ57+'[1]CP-7'!AZ58+'[1]CP-8'!AZ31</f>
        <v>3795</v>
      </c>
      <c r="BA73" s="2">
        <f>'[1]CP-1'!BA49+'[1]CP-2'!BA54+[1]Stateline!BA30+'[1]CP-3'!BA27+'[1]CP-4'!BA52+'[1]CP-5'!BA37+'[1]CP-6'!BA73+'[1]CP-7'!BA49+'[1]CP-7'!BA50+'[1]CP-7'!BA54+'[1]CP-7'!BA55+'[1]CP-7'!BA57+'[1]CP-7'!BA58+'[1]CP-8'!BA31</f>
        <v>3895</v>
      </c>
      <c r="BB73" s="2">
        <f>'[1]CP-1'!BB49+'[1]CP-2'!BB54+[1]Stateline!BB30+'[1]CP-3'!BB27+'[1]CP-4'!BB52+'[1]CP-5'!BB37+'[1]CP-6'!BB73+'[1]CP-7'!BB49+'[1]CP-7'!BB50+'[1]CP-7'!BB54+'[1]CP-7'!BB55+'[1]CP-7'!BB57+'[1]CP-7'!BB58+'[1]CP-8'!BB31</f>
        <v>3895</v>
      </c>
      <c r="BC73" s="2">
        <f>'[1]CP-1'!BC49+'[1]CP-2'!BC54+[1]Stateline!BC30+'[1]CP-3'!BC27+'[1]CP-4'!BC52+'[1]CP-5'!BC37+'[1]CP-6'!BC73+'[1]CP-7'!BC49+'[1]CP-7'!BC50+'[1]CP-7'!BC54+'[1]CP-7'!BC55+'[1]CP-7'!BC57+'[1]CP-7'!BC58+'[1]CP-8'!BC31</f>
        <v>3658.9999999999991</v>
      </c>
      <c r="BD73" s="2">
        <f>'[1]CP-1'!BD49+'[1]CP-2'!BD54+[1]Stateline!BD30+'[1]CP-3'!BD27+'[1]CP-4'!BD52+'[1]CP-5'!BD37+'[1]CP-6'!BD73+'[1]CP-7'!BD49+'[1]CP-7'!BD50+'[1]CP-7'!BD54+'[1]CP-7'!BD55+'[1]CP-7'!BD57+'[1]CP-7'!BD58+'[1]CP-8'!BD31</f>
        <v>3895.1249999999995</v>
      </c>
      <c r="BE73" s="2">
        <f>'[1]CP-1'!BE49+'[1]CP-2'!BE54+[1]Stateline!BE30+'[1]CP-3'!BE27+'[1]CP-4'!BE52+'[1]CP-5'!BE37+'[1]CP-6'!BE73+'[1]CP-7'!BE49+'[1]CP-7'!BE50+'[1]CP-7'!BE54+'[1]CP-7'!BE55+'[1]CP-7'!BE57+'[1]CP-7'!BE58+'[1]CP-8'!BE31</f>
        <v>3895.1249999999995</v>
      </c>
      <c r="BF73" s="2">
        <f>'[1]CP-1'!BF49+'[1]CP-2'!BF54+[1]Stateline!BF30+'[1]CP-3'!BF27+'[1]CP-4'!BF52+'[1]CP-5'!BF37+'[1]CP-6'!BF73+'[1]CP-7'!BF49+'[1]CP-7'!BF50+'[1]CP-7'!BF54+'[1]CP-7'!BF55+'[1]CP-7'!BF57+'[1]CP-7'!BF58+'[1]CP-8'!BF31</f>
        <v>3895.1249999999995</v>
      </c>
      <c r="BG73" s="2">
        <f>'[1]CP-1'!BG49+'[1]CP-2'!BG54+[1]Stateline!BG30+'[1]CP-3'!BG27+'[1]CP-4'!BG52+'[1]CP-5'!BG37+'[1]CP-6'!BG73+'[1]CP-7'!BG49+'[1]CP-7'!BG50+'[1]CP-7'!BG54+'[1]CP-7'!BG55+'[1]CP-7'!BG57+'[1]CP-7'!BG58+'[1]CP-8'!BG31</f>
        <v>3895.1249999999995</v>
      </c>
      <c r="BH73" s="2">
        <f>'[1]CP-1'!BH49+'[1]CP-2'!BH54+[1]Stateline!BH30+'[1]CP-3'!BH27+'[1]CP-4'!BH52+'[1]CP-5'!BH37+'[1]CP-6'!BH73+'[1]CP-7'!BH49+'[1]CP-7'!BH50+'[1]CP-7'!BH54+'[1]CP-7'!BH55+'[1]CP-7'!BH57+'[1]CP-7'!BH58+'[1]CP-8'!BH31</f>
        <v>3895.1249999999995</v>
      </c>
      <c r="BI73" s="2">
        <f>'[1]CP-1'!BI49+'[1]CP-2'!BI54+[1]Stateline!BI30+'[1]CP-3'!BI27+'[1]CP-4'!BI52+'[1]CP-5'!BI37+'[1]CP-6'!BI73+'[1]CP-7'!BI49+'[1]CP-7'!BI50+'[1]CP-7'!BI54+'[1]CP-7'!BI55+'[1]CP-7'!BI57+'[1]CP-7'!BI58+'[1]CP-8'!BI31</f>
        <v>0</v>
      </c>
    </row>
    <row r="74" spans="1:61" x14ac:dyDescent="0.2">
      <c r="D74" s="37"/>
      <c r="F74" s="58" t="s">
        <v>7</v>
      </c>
      <c r="G74" s="2">
        <f>'[1]CP-18'!G42+'[1]CP-18'!G43+'[1]CP-18'!G44+'[1]CP-18'!G51+'[1]CP-19'!G105+'[1]CP-19'!G111+'[1]CP-19'!G117+'[1]CP-19'!G123+'[1]CP-19'!G125+'[1]CP-19'!G126</f>
        <v>3893.4857791427912</v>
      </c>
      <c r="H74" s="2">
        <f>'[1]CP-18'!H42+'[1]CP-18'!H43+'[1]CP-18'!H44+'[1]CP-18'!H51+'[1]CP-19'!H105+'[1]CP-19'!H111+'[1]CP-19'!H117+'[1]CP-19'!H123+'[1]CP-19'!H125+'[1]CP-19'!H126</f>
        <v>4113.8717666414404</v>
      </c>
      <c r="I74" s="2">
        <f>'[1]CP-18'!I42+'[1]CP-18'!I43+'[1]CP-18'!I44+'[1]CP-18'!I51+'[1]CP-19'!I105+'[1]CP-19'!I111+'[1]CP-19'!I117+'[1]CP-19'!I123+'[1]CP-19'!I125+'[1]CP-19'!I126</f>
        <v>2718.0938458166656</v>
      </c>
      <c r="J74" s="2">
        <f>'[1]CP-18'!J42+'[1]CP-18'!J43+'[1]CP-18'!J44+'[1]CP-18'!J51+'[1]CP-19'!J105+'[1]CP-19'!J111+'[1]CP-19'!J117+'[1]CP-19'!J123+'[1]CP-19'!J125+'[1]CP-19'!J126</f>
        <v>3599.6377958112594</v>
      </c>
      <c r="K74" s="2">
        <f>'[1]CP-18'!K42+'[1]CP-18'!K43+'[1]CP-18'!K44+'[1]CP-18'!K51+'[1]CP-19'!K105+'[1]CP-19'!K111+'[1]CP-19'!K117+'[1]CP-19'!K123+'[1]CP-19'!K125+'[1]CP-19'!K126</f>
        <v>2791.5558416495487</v>
      </c>
      <c r="L74" s="2">
        <f>'[1]CP-18'!L42+'[1]CP-18'!L43+'[1]CP-18'!L44+'[1]CP-18'!L51+'[1]CP-19'!L105+'[1]CP-19'!L111+'[1]CP-19'!L117+'[1]CP-19'!L123+'[1]CP-19'!L125+'[1]CP-19'!L126</f>
        <v>2537</v>
      </c>
      <c r="M74" s="2">
        <f>'[1]CP-18'!M42+'[1]CP-18'!M43+'[1]CP-18'!M44+'[1]CP-18'!M51+'[1]CP-19'!M105+'[1]CP-19'!M111+'[1]CP-19'!M117+'[1]CP-19'!M123+'[1]CP-19'!M125+'[1]CP-19'!M126</f>
        <v>2626</v>
      </c>
      <c r="N74" s="2">
        <f>'[1]CP-18'!N42+'[1]CP-18'!N43+'[1]CP-18'!N44+'[1]CP-18'!N51+'[1]CP-19'!N105+'[1]CP-19'!N111+'[1]CP-19'!N117+'[1]CP-19'!N123+'[1]CP-19'!N125+'[1]CP-19'!N126</f>
        <v>3155.0000000000005</v>
      </c>
      <c r="O74" s="2">
        <f>'[1]CP-18'!O42+'[1]CP-18'!O43+'[1]CP-18'!O44+'[1]CP-18'!O51+'[1]CP-19'!O105+'[1]CP-19'!O111+'[1]CP-19'!O117+'[1]CP-19'!O123+'[1]CP-19'!O125+'[1]CP-19'!O126</f>
        <v>2638</v>
      </c>
      <c r="P74" s="2">
        <f>'[1]CP-18'!P42+'[1]CP-18'!P43+'[1]CP-18'!P44+'[1]CP-18'!P51+'[1]CP-19'!P105+'[1]CP-19'!P111+'[1]CP-19'!P117+'[1]CP-19'!P123+'[1]CP-19'!P125+'[1]CP-19'!P126</f>
        <v>3644</v>
      </c>
      <c r="Q74" s="2">
        <f>'[1]CP-18'!Q42+'[1]CP-18'!Q43+'[1]CP-18'!Q44+'[1]CP-18'!Q51+'[1]CP-19'!Q105+'[1]CP-19'!Q111+'[1]CP-19'!Q117+'[1]CP-19'!Q123+'[1]CP-19'!Q125+'[1]CP-19'!Q126</f>
        <v>3781.7200000000003</v>
      </c>
      <c r="R74" s="2">
        <f>'[1]CP-18'!R42+'[1]CP-18'!R43+'[1]CP-18'!R44+'[1]CP-18'!R51+'[1]CP-19'!R105+'[1]CP-19'!R111+'[1]CP-19'!R117+'[1]CP-19'!R123+'[1]CP-19'!R125+'[1]CP-19'!R126</f>
        <v>3781.7200000000003</v>
      </c>
      <c r="S74" s="2">
        <f>'[1]CP-18'!S42+'[1]CP-18'!S43+'[1]CP-18'!S44+'[1]CP-18'!S51+'[1]CP-19'!S105+'[1]CP-19'!S111+'[1]CP-19'!S117+'[1]CP-19'!S123+'[1]CP-19'!S125+'[1]CP-19'!S126</f>
        <v>3781.7200000000003</v>
      </c>
      <c r="T74" s="2">
        <f>'[1]CP-18'!T42+'[1]CP-18'!T43+'[1]CP-18'!T44+'[1]CP-18'!T51+'[1]CP-19'!T105+'[1]CP-19'!T111+'[1]CP-19'!T117+'[1]CP-19'!T123+'[1]CP-19'!T125+'[1]CP-19'!T126</f>
        <v>3781.7200000000003</v>
      </c>
      <c r="U74" s="2">
        <f>'[1]CP-18'!U42+'[1]CP-18'!U43+'[1]CP-18'!U44+'[1]CP-18'!U51+'[1]CP-19'!U105+'[1]CP-19'!U111+'[1]CP-19'!U117+'[1]CP-19'!U123+'[1]CP-19'!U125+'[1]CP-19'!U126</f>
        <v>3781.7200000000003</v>
      </c>
      <c r="V74" s="2">
        <f>'[1]CP-18'!V42+'[1]CP-18'!V43+'[1]CP-18'!V44+'[1]CP-18'!V51+'[1]CP-19'!V105+'[1]CP-19'!V111+'[1]CP-19'!V117+'[1]CP-19'!V123+'[1]CP-19'!V125+'[1]CP-19'!V126</f>
        <v>2817</v>
      </c>
      <c r="W74" s="2">
        <f>'[1]CP-18'!W42+'[1]CP-18'!W43+'[1]CP-18'!W44+'[1]CP-18'!W51+'[1]CP-19'!W105+'[1]CP-19'!W111+'[1]CP-19'!W117+'[1]CP-19'!W123+'[1]CP-19'!W125+'[1]CP-19'!W126</f>
        <v>3767</v>
      </c>
      <c r="X74" s="2">
        <f>'[1]CP-18'!X42+'[1]CP-18'!X43+'[1]CP-18'!X44+'[1]CP-18'!X51+'[1]CP-19'!X105+'[1]CP-19'!X111+'[1]CP-19'!X117+'[1]CP-19'!X123+'[1]CP-19'!X125+'[1]CP-19'!X126</f>
        <v>3948</v>
      </c>
      <c r="Y74" s="2">
        <f>'[1]CP-18'!Y42+'[1]CP-18'!Y43+'[1]CP-18'!Y44+'[1]CP-18'!Y51+'[1]CP-19'!Y105+'[1]CP-19'!Y111+'[1]CP-19'!Y117+'[1]CP-19'!Y123+'[1]CP-19'!Y125+'[1]CP-19'!Y126</f>
        <v>5062</v>
      </c>
      <c r="Z74" s="2">
        <f>'[1]CP-18'!Z42+'[1]CP-18'!Z43+'[1]CP-18'!Z44+'[1]CP-18'!Z51+'[1]CP-19'!Z105+'[1]CP-19'!Z111+'[1]CP-19'!Z117+'[1]CP-19'!Z123+'[1]CP-19'!Z125+'[1]CP-19'!Z126</f>
        <v>3395.0000000000005</v>
      </c>
      <c r="AA74" s="2">
        <f>'[1]CP-18'!AA42+'[1]CP-18'!AA43+'[1]CP-18'!AA44+'[1]CP-18'!AA51+'[1]CP-19'!AA105+'[1]CP-19'!AA111+'[1]CP-19'!AA117+'[1]CP-19'!AA123+'[1]CP-19'!AA125+'[1]CP-19'!AA126</f>
        <v>3991</v>
      </c>
      <c r="AB74" s="2">
        <f>'[1]CP-18'!AB42+'[1]CP-18'!AB43+'[1]CP-18'!AB44+'[1]CP-18'!AB51+'[1]CP-19'!AB105+'[1]CP-19'!AB111+'[1]CP-19'!AB117+'[1]CP-19'!AB123+'[1]CP-19'!AB125+'[1]CP-19'!AB126</f>
        <v>4055.9999999999995</v>
      </c>
      <c r="AC74" s="2">
        <f>'[1]CP-18'!AC42+'[1]CP-18'!AC43+'[1]CP-18'!AC44+'[1]CP-18'!AC51+'[1]CP-19'!AC105+'[1]CP-19'!AC111+'[1]CP-19'!AC117+'[1]CP-19'!AC123+'[1]CP-19'!AC125+'[1]CP-19'!AC126</f>
        <v>4033.0000000000005</v>
      </c>
      <c r="AD74" s="2">
        <f>'[1]CP-18'!AD42+'[1]CP-18'!AD43+'[1]CP-18'!AD44+'[1]CP-18'!AD51+'[1]CP-19'!AD105+'[1]CP-19'!AD111+'[1]CP-19'!AD117+'[1]CP-19'!AD123+'[1]CP-19'!AD125+'[1]CP-19'!AD126</f>
        <v>4323</v>
      </c>
      <c r="AE74" s="2">
        <f>'[1]CP-18'!AE42+'[1]CP-18'!AE43+'[1]CP-18'!AE44+'[1]CP-18'!AE51+'[1]CP-19'!AE105+'[1]CP-19'!AE111+'[1]CP-19'!AE117+'[1]CP-19'!AE123+'[1]CP-19'!AE125+'[1]CP-19'!AE126</f>
        <v>4407</v>
      </c>
      <c r="AF74" s="2">
        <f>'[1]CP-18'!AF42+'[1]CP-18'!AF43+'[1]CP-18'!AF44+'[1]CP-18'!AF51+'[1]CP-19'!AF105+'[1]CP-19'!AF111+'[1]CP-19'!AF117+'[1]CP-19'!AF123+'[1]CP-19'!AF125+'[1]CP-19'!AF126</f>
        <v>4180</v>
      </c>
      <c r="AG74" s="2">
        <f>'[1]CP-18'!AG42+'[1]CP-18'!AG43+'[1]CP-18'!AG44+'[1]CP-18'!AG51+'[1]CP-19'!AG105+'[1]CP-19'!AG111+'[1]CP-19'!AG117+'[1]CP-19'!AG123+'[1]CP-19'!AG125+'[1]CP-19'!AG126</f>
        <v>3503.0000000000005</v>
      </c>
      <c r="AH74" s="2">
        <f>'[1]CP-18'!AH42+'[1]CP-18'!AH43+'[1]CP-18'!AH44+'[1]CP-18'!AH51+'[1]CP-19'!AH105+'[1]CP-19'!AH111+'[1]CP-19'!AH117+'[1]CP-19'!AH123+'[1]CP-19'!AH125+'[1]CP-19'!AH126</f>
        <v>4083</v>
      </c>
      <c r="AI74" s="2">
        <f>'[1]CP-18'!AI42+'[1]CP-18'!AI43+'[1]CP-18'!AI44+'[1]CP-18'!AI51+'[1]CP-19'!AI105+'[1]CP-19'!AI111+'[1]CP-19'!AI117+'[1]CP-19'!AI123+'[1]CP-19'!AI125+'[1]CP-19'!AI126</f>
        <v>4228</v>
      </c>
      <c r="AJ74" s="2">
        <f>'[1]CP-18'!AJ42+'[1]CP-18'!AJ43+'[1]CP-18'!AJ44+'[1]CP-18'!AJ51+'[1]CP-19'!AJ105+'[1]CP-19'!AJ111+'[1]CP-19'!AJ117+'[1]CP-19'!AJ123+'[1]CP-19'!AJ125+'[1]CP-19'!AJ126</f>
        <v>4429</v>
      </c>
      <c r="AK74" s="2">
        <f>'[1]CP-18'!AK42+'[1]CP-18'!AK43+'[1]CP-18'!AK44+'[1]CP-18'!AK51+'[1]CP-19'!AK105+'[1]CP-19'!AK111+'[1]CP-19'!AK117+'[1]CP-19'!AK123+'[1]CP-19'!AK125+'[1]CP-19'!AK126</f>
        <v>4427</v>
      </c>
      <c r="AL74" s="2">
        <f>'[1]CP-18'!AL42+'[1]CP-18'!AL43+'[1]CP-18'!AL44+'[1]CP-18'!AL51+'[1]CP-19'!AL105+'[1]CP-19'!AL111+'[1]CP-19'!AL117+'[1]CP-19'!AL123+'[1]CP-19'!AL125+'[1]CP-19'!AL126</f>
        <v>5022</v>
      </c>
      <c r="AM74" s="2">
        <f>'[1]CP-18'!AM42+'[1]CP-18'!AM43+'[1]CP-18'!AM44+'[1]CP-18'!AM51+'[1]CP-19'!AM105+'[1]CP-19'!AM111+'[1]CP-19'!AM117+'[1]CP-19'!AM123+'[1]CP-19'!AM125+'[1]CP-19'!AM126</f>
        <v>4658.0000000000009</v>
      </c>
      <c r="AN74" s="2">
        <f>'[1]CP-18'!AN42+'[1]CP-18'!AN43+'[1]CP-18'!AN44+'[1]CP-18'!AN51+'[1]CP-19'!AN105+'[1]CP-19'!AN111+'[1]CP-19'!AN117+'[1]CP-19'!AN123+'[1]CP-19'!AN125+'[1]CP-19'!AN126</f>
        <v>3741</v>
      </c>
      <c r="AO74" s="2">
        <f>'[1]CP-18'!AO42+'[1]CP-18'!AO43+'[1]CP-18'!AO44+'[1]CP-18'!AO51+'[1]CP-19'!AO105+'[1]CP-19'!AO111+'[1]CP-19'!AO117+'[1]CP-19'!AO123+'[1]CP-19'!AO125+'[1]CP-19'!AO126</f>
        <v>3685</v>
      </c>
      <c r="AP74" s="2">
        <f>'[1]CP-18'!AP42+'[1]CP-18'!AP43+'[1]CP-18'!AP44+'[1]CP-18'!AP51+'[1]CP-19'!AP105+'[1]CP-19'!AP111+'[1]CP-19'!AP117+'[1]CP-19'!AP123+'[1]CP-19'!AP125+'[1]CP-19'!AP126</f>
        <v>4008</v>
      </c>
      <c r="AQ74" s="2">
        <f>'[1]CP-18'!AQ42+'[1]CP-18'!AQ43+'[1]CP-18'!AQ44+'[1]CP-18'!AQ51+'[1]CP-19'!AQ105+'[1]CP-19'!AQ111+'[1]CP-19'!AQ117+'[1]CP-19'!AQ123+'[1]CP-19'!AQ125+'[1]CP-19'!AQ126</f>
        <v>4142</v>
      </c>
      <c r="AR74" s="2">
        <f>'[1]CP-18'!AR42+'[1]CP-18'!AR43+'[1]CP-18'!AR44+'[1]CP-18'!AR51+'[1]CP-19'!AR105+'[1]CP-19'!AR111+'[1]CP-19'!AR117+'[1]CP-19'!AR123+'[1]CP-19'!AR125+'[1]CP-19'!AR126</f>
        <v>4267</v>
      </c>
      <c r="AS74" s="2">
        <f>'[1]CP-18'!AS42+'[1]CP-18'!AS43+'[1]CP-18'!AS44+'[1]CP-18'!AS51+'[1]CP-19'!AS105+'[1]CP-19'!AS111+'[1]CP-19'!AS117+'[1]CP-19'!AS123+'[1]CP-19'!AS125+'[1]CP-19'!AS126</f>
        <v>4945.0000000000009</v>
      </c>
      <c r="AT74" s="2">
        <f>'[1]CP-18'!AT42+'[1]CP-18'!AT43+'[1]CP-18'!AT44+'[1]CP-18'!AT51+'[1]CP-19'!AT105+'[1]CP-19'!AT111+'[1]CP-19'!AT117+'[1]CP-19'!AT123+'[1]CP-19'!AT125+'[1]CP-19'!AT126</f>
        <v>4294</v>
      </c>
      <c r="AU74" s="2">
        <f>'[1]CP-18'!AU42+'[1]CP-18'!AU43+'[1]CP-18'!AU44+'[1]CP-18'!AU51+'[1]CP-19'!AU105+'[1]CP-19'!AU111+'[1]CP-19'!AU117+'[1]CP-19'!AU123+'[1]CP-19'!AU125+'[1]CP-19'!AU126</f>
        <v>4556</v>
      </c>
      <c r="AV74" s="2">
        <f>'[1]CP-18'!AV42+'[1]CP-18'!AV43+'[1]CP-18'!AV44+'[1]CP-18'!AV51+'[1]CP-19'!AV105+'[1]CP-19'!AV111+'[1]CP-19'!AV117+'[1]CP-19'!AV123+'[1]CP-19'!AV125+'[1]CP-19'!AV126</f>
        <v>5062</v>
      </c>
      <c r="AW74" s="2">
        <f>'[1]CP-18'!AW42+'[1]CP-18'!AW43+'[1]CP-18'!AW44+'[1]CP-18'!AW51+'[1]CP-19'!AW105+'[1]CP-19'!AW111+'[1]CP-19'!AW117+'[1]CP-19'!AW123+'[1]CP-19'!AW125+'[1]CP-19'!AW126</f>
        <v>4355.0000000000009</v>
      </c>
      <c r="AX74" s="2">
        <f>'[1]CP-18'!AX42+'[1]CP-18'!AX43+'[1]CP-18'!AX44+'[1]CP-18'!AX51+'[1]CP-19'!AX105+'[1]CP-19'!AX111+'[1]CP-19'!AX117+'[1]CP-19'!AX123+'[1]CP-19'!AX125+'[1]CP-19'!AX126</f>
        <v>4357</v>
      </c>
      <c r="AY74" s="2">
        <f>'[1]CP-18'!AY42+'[1]CP-18'!AY43+'[1]CP-18'!AY44+'[1]CP-18'!AY51+'[1]CP-19'!AY105+'[1]CP-19'!AY111+'[1]CP-19'!AY117+'[1]CP-19'!AY123+'[1]CP-19'!AY125+'[1]CP-19'!AY126</f>
        <v>3660</v>
      </c>
      <c r="AZ74" s="2">
        <f>'[1]CP-18'!AZ42+'[1]CP-18'!AZ43+'[1]CP-18'!AZ44+'[1]CP-18'!AZ51+'[1]CP-19'!AZ105+'[1]CP-19'!AZ111+'[1]CP-19'!AZ117+'[1]CP-19'!AZ123+'[1]CP-19'!AZ125+'[1]CP-19'!AZ126</f>
        <v>4582.0000000000009</v>
      </c>
      <c r="BA74" s="2">
        <f>'[1]CP-18'!BA42+'[1]CP-18'!BA43+'[1]CP-18'!BA44+'[1]CP-18'!BA51+'[1]CP-19'!BA105+'[1]CP-19'!BA111+'[1]CP-19'!BA117+'[1]CP-19'!BA123+'[1]CP-19'!BA125+'[1]CP-19'!BA126</f>
        <v>4627</v>
      </c>
      <c r="BB74" s="2">
        <f>'[1]CP-18'!BB42+'[1]CP-18'!BB43+'[1]CP-18'!BB44+'[1]CP-18'!BB51+'[1]CP-19'!BB105+'[1]CP-19'!BB111+'[1]CP-19'!BB117+'[1]CP-19'!BB123+'[1]CP-19'!BB125+'[1]CP-19'!BB126</f>
        <v>5062</v>
      </c>
      <c r="BC74" s="2">
        <f>'[1]CP-18'!BC42+'[1]CP-18'!BC43+'[1]CP-18'!BC44+'[1]CP-18'!BC51+'[1]CP-19'!BC105+'[1]CP-19'!BC111+'[1]CP-19'!BC117+'[1]CP-19'!BC123+'[1]CP-19'!BC125+'[1]CP-19'!BC126</f>
        <v>3986</v>
      </c>
      <c r="BD74" s="2">
        <f>'[1]CP-18'!BD42+'[1]CP-18'!BD43+'[1]CP-18'!BD44+'[1]CP-18'!BD51+'[1]CP-19'!BD105+'[1]CP-19'!BD111+'[1]CP-19'!BD117+'[1]CP-19'!BD123+'[1]CP-19'!BD125+'[1]CP-19'!BD126</f>
        <v>5061.8587499999994</v>
      </c>
      <c r="BE74" s="2">
        <f>'[1]CP-18'!BE42+'[1]CP-18'!BE43+'[1]CP-18'!BE44+'[1]CP-18'!BE51+'[1]CP-19'!BE105+'[1]CP-19'!BE111+'[1]CP-19'!BE117+'[1]CP-19'!BE123+'[1]CP-19'!BE125+'[1]CP-19'!BE126</f>
        <v>5061.8587499999994</v>
      </c>
      <c r="BF74" s="2">
        <f>'[1]CP-18'!BF42+'[1]CP-18'!BF43+'[1]CP-18'!BF44+'[1]CP-18'!BF51+'[1]CP-19'!BF105+'[1]CP-19'!BF111+'[1]CP-19'!BF117+'[1]CP-19'!BF123+'[1]CP-19'!BF125+'[1]CP-19'!BF126</f>
        <v>5061.8587500000012</v>
      </c>
      <c r="BG74" s="2">
        <f>'[1]CP-18'!BG42+'[1]CP-18'!BG43+'[1]CP-18'!BG44+'[1]CP-18'!BG51+'[1]CP-19'!BG105+'[1]CP-19'!BG111+'[1]CP-19'!BG117+'[1]CP-19'!BG123+'[1]CP-19'!BG125+'[1]CP-19'!BG126</f>
        <v>5061.8587499999994</v>
      </c>
      <c r="BH74" s="2">
        <f>'[1]CP-18'!BH42+'[1]CP-18'!BH43+'[1]CP-18'!BH44+'[1]CP-18'!BH51+'[1]CP-19'!BH105+'[1]CP-19'!BH111+'[1]CP-19'!BH117+'[1]CP-19'!BH123+'[1]CP-19'!BH125+'[1]CP-19'!BH126</f>
        <v>5061.8587499999994</v>
      </c>
      <c r="BI74" s="2">
        <f>'[1]CP-18'!BI42+'[1]CP-18'!BI43+'[1]CP-18'!BI44+'[1]CP-18'!BI51+'[1]CP-19'!BI105+'[1]CP-19'!BI111+'[1]CP-19'!BI117+'[1]CP-19'!BI123+'[1]CP-19'!BI125+'[1]CP-19'!BI126</f>
        <v>0</v>
      </c>
    </row>
    <row r="75" spans="1:61" x14ac:dyDescent="0.2">
      <c r="B75" s="37"/>
      <c r="E75" s="59"/>
      <c r="F75" s="38" t="s">
        <v>11</v>
      </c>
      <c r="G75" s="1">
        <f t="shared" ref="G75:U75" si="71">SUM(G72:G74)</f>
        <v>11849.449481379903</v>
      </c>
      <c r="H75" s="1">
        <f t="shared" si="71"/>
        <v>11900.716271626537</v>
      </c>
      <c r="I75" s="1">
        <f t="shared" si="71"/>
        <v>10604.676157625012</v>
      </c>
      <c r="J75" s="1">
        <f t="shared" si="71"/>
        <v>12034.505094639348</v>
      </c>
      <c r="K75" s="1">
        <f t="shared" si="71"/>
        <v>10090.282291387588</v>
      </c>
      <c r="L75" s="1">
        <f t="shared" si="71"/>
        <v>5355</v>
      </c>
      <c r="M75" s="1">
        <f t="shared" si="71"/>
        <v>6260</v>
      </c>
      <c r="N75" s="1">
        <f t="shared" si="71"/>
        <v>7469</v>
      </c>
      <c r="O75" s="1">
        <f t="shared" si="71"/>
        <v>6545</v>
      </c>
      <c r="P75" s="1">
        <f t="shared" si="71"/>
        <v>8199.0000000000018</v>
      </c>
      <c r="Q75" s="1">
        <f t="shared" si="71"/>
        <v>9039.0999999999985</v>
      </c>
      <c r="R75" s="1">
        <f t="shared" si="71"/>
        <v>9039.0999999999985</v>
      </c>
      <c r="S75" s="1">
        <f t="shared" si="71"/>
        <v>9039.0999999999985</v>
      </c>
      <c r="T75" s="1">
        <f t="shared" si="71"/>
        <v>9039.0999999999985</v>
      </c>
      <c r="U75" s="1">
        <f t="shared" si="71"/>
        <v>9039.0999999999985</v>
      </c>
      <c r="V75" s="1">
        <f t="shared" ref="V75:AE75" si="72">SUM(V72:V74)</f>
        <v>7296</v>
      </c>
      <c r="W75" s="1">
        <f t="shared" si="72"/>
        <v>9836</v>
      </c>
      <c r="X75" s="1">
        <f t="shared" si="72"/>
        <v>9849</v>
      </c>
      <c r="Y75" s="1">
        <f t="shared" si="72"/>
        <v>11131</v>
      </c>
      <c r="Z75" s="1">
        <f t="shared" si="72"/>
        <v>9170</v>
      </c>
      <c r="AA75" s="1">
        <f t="shared" si="72"/>
        <v>9815</v>
      </c>
      <c r="AB75" s="1">
        <f t="shared" si="72"/>
        <v>9426</v>
      </c>
      <c r="AC75" s="1">
        <f t="shared" si="72"/>
        <v>8812.9999999999982</v>
      </c>
      <c r="AD75" s="1">
        <f t="shared" si="72"/>
        <v>10392</v>
      </c>
      <c r="AE75" s="1">
        <f t="shared" si="72"/>
        <v>8795</v>
      </c>
      <c r="AF75" s="1">
        <f>SUM(AF72:AF74)</f>
        <v>9440</v>
      </c>
      <c r="AG75" s="1">
        <f>SUM(AG72:AG74)</f>
        <v>8297</v>
      </c>
      <c r="AH75" s="1">
        <f>SUM(AH72:AH74)</f>
        <v>9919</v>
      </c>
      <c r="AI75" s="1">
        <f>SUM(AI72:AI74)</f>
        <v>10028</v>
      </c>
      <c r="AJ75" s="1">
        <f>SUM(AJ72:AJ74)</f>
        <v>10446</v>
      </c>
      <c r="AK75" s="1">
        <f t="shared" ref="AK75:AY75" si="73">SUM(AK72:AK74)</f>
        <v>10309</v>
      </c>
      <c r="AL75" s="1">
        <f t="shared" si="73"/>
        <v>11091</v>
      </c>
      <c r="AM75" s="1">
        <f t="shared" si="73"/>
        <v>10607</v>
      </c>
      <c r="AN75" s="1">
        <f t="shared" si="73"/>
        <v>9500</v>
      </c>
      <c r="AO75" s="1">
        <f t="shared" si="73"/>
        <v>8569</v>
      </c>
      <c r="AP75" s="1">
        <f t="shared" si="73"/>
        <v>10077</v>
      </c>
      <c r="AQ75" s="1">
        <f t="shared" si="73"/>
        <v>9610</v>
      </c>
      <c r="AR75" s="1">
        <f t="shared" si="73"/>
        <v>10079</v>
      </c>
      <c r="AS75" s="1">
        <f t="shared" si="73"/>
        <v>10729</v>
      </c>
      <c r="AT75" s="1">
        <f t="shared" si="73"/>
        <v>9619</v>
      </c>
      <c r="AU75" s="1">
        <f t="shared" si="73"/>
        <v>10104</v>
      </c>
      <c r="AV75" s="1">
        <f t="shared" si="73"/>
        <v>11131</v>
      </c>
      <c r="AW75" s="1">
        <f t="shared" si="73"/>
        <v>10019</v>
      </c>
      <c r="AX75" s="1">
        <f t="shared" si="73"/>
        <v>9915</v>
      </c>
      <c r="AY75" s="1">
        <f t="shared" si="73"/>
        <v>8793</v>
      </c>
      <c r="AZ75" s="1">
        <f>SUM(AZ72:AZ74)</f>
        <v>10339</v>
      </c>
      <c r="BA75" s="1">
        <f>SUM(BA72:BA74)</f>
        <v>10445</v>
      </c>
      <c r="BB75" s="1">
        <f>SUM(BB72:BB74)</f>
        <v>11066</v>
      </c>
      <c r="BC75" s="1">
        <f>SUM(BC72:BC74)</f>
        <v>9368</v>
      </c>
      <c r="BD75" s="1">
        <f>SUM(BD72:BD74)</f>
        <v>11131.279999999999</v>
      </c>
      <c r="BE75" s="1">
        <f t="shared" ref="BE75:BI75" si="74">SUM(BE72:BE74)</f>
        <v>11131.279999999999</v>
      </c>
      <c r="BF75" s="1">
        <f t="shared" si="74"/>
        <v>11131.28</v>
      </c>
      <c r="BG75" s="1">
        <f t="shared" si="74"/>
        <v>11131.279999999999</v>
      </c>
      <c r="BH75" s="1">
        <f t="shared" si="74"/>
        <v>11131.279999999999</v>
      </c>
      <c r="BI75" s="1">
        <f t="shared" si="74"/>
        <v>0</v>
      </c>
    </row>
    <row r="76" spans="1:61" x14ac:dyDescent="0.2">
      <c r="B76" s="36" t="s">
        <v>26</v>
      </c>
      <c r="D76" s="36" t="s">
        <v>12</v>
      </c>
      <c r="F76" s="58" t="s">
        <v>7</v>
      </c>
      <c r="G76" s="1">
        <f>'[1]CP-18'!G46+'[1]CP-19'!G103+'[1]CP-19'!G107+'[1]CP-19'!G113+'[1]CP-19'!G115+'[1]CP-19'!G133</f>
        <v>2292.8161474773219</v>
      </c>
      <c r="H76" s="1">
        <f>'[1]CP-18'!H46+'[1]CP-19'!H103+'[1]CP-19'!H107+'[1]CP-19'!H113+'[1]CP-19'!H115+'[1]CP-19'!H133</f>
        <v>2374.7024384586548</v>
      </c>
      <c r="I76" s="1">
        <f>'[1]CP-18'!I46+'[1]CP-19'!I103+'[1]CP-19'!I107+'[1]CP-19'!I113+'[1]CP-19'!I115+'[1]CP-19'!I133</f>
        <v>1883.3846925706571</v>
      </c>
      <c r="J76" s="1">
        <f>'[1]CP-18'!J46+'[1]CP-19'!J103+'[1]CP-19'!J107+'[1]CP-19'!J113+'[1]CP-19'!J115+'[1]CP-19'!J133</f>
        <v>2456.5887294399877</v>
      </c>
      <c r="K76" s="1">
        <f>'[1]CP-18'!K46+'[1]CP-19'!K103+'[1]CP-19'!K107+'[1]CP-19'!K113+'[1]CP-19'!K115+'[1]CP-19'!K133</f>
        <v>1965.2709835519902</v>
      </c>
      <c r="L76" s="1">
        <f>'[1]CP-18'!L46+'[1]CP-19'!L103+'[1]CP-19'!L107+'[1]CP-19'!L113+'[1]CP-19'!L115+'[1]CP-19'!L133</f>
        <v>716.99999999999989</v>
      </c>
      <c r="M76" s="1">
        <f>'[1]CP-18'!M46+'[1]CP-19'!M103+'[1]CP-19'!M107+'[1]CP-19'!M113+'[1]CP-19'!M115+'[1]CP-19'!M133</f>
        <v>731.99999999999989</v>
      </c>
      <c r="N76" s="1">
        <f>'[1]CP-18'!N46+'[1]CP-19'!N103+'[1]CP-19'!N107+'[1]CP-19'!N113+'[1]CP-19'!N115+'[1]CP-19'!N133</f>
        <v>872</v>
      </c>
      <c r="O76" s="1">
        <f>'[1]CP-18'!O46+'[1]CP-19'!O103+'[1]CP-19'!O107+'[1]CP-19'!O113+'[1]CP-19'!O115+'[1]CP-19'!O133</f>
        <v>717.99999999999989</v>
      </c>
      <c r="P76" s="1">
        <f>'[1]CP-18'!P46+'[1]CP-19'!P103+'[1]CP-19'!P107+'[1]CP-19'!P113+'[1]CP-19'!P115+'[1]CP-19'!P133</f>
        <v>964</v>
      </c>
      <c r="Q76" s="1">
        <f>'[1]CP-18'!Q46+'[1]CP-19'!Q103+'[1]CP-19'!Q107+'[1]CP-19'!Q113+'[1]CP-19'!Q115+'[1]CP-19'!Q133</f>
        <v>2293.5653482719836</v>
      </c>
      <c r="R76" s="1">
        <f>'[1]CP-18'!R46+'[1]CP-19'!R103+'[1]CP-19'!R107+'[1]CP-19'!R113+'[1]CP-19'!R115+'[1]CP-19'!R133</f>
        <v>2375.4516392533169</v>
      </c>
      <c r="S76" s="1">
        <f>'[1]CP-18'!S46+'[1]CP-19'!S103+'[1]CP-19'!S107+'[1]CP-19'!S113+'[1]CP-19'!S115+'[1]CP-19'!S133</f>
        <v>2375.4516392533169</v>
      </c>
      <c r="T76" s="1">
        <f>'[1]CP-18'!T46+'[1]CP-19'!T103+'[1]CP-19'!T107+'[1]CP-19'!T113+'[1]CP-19'!T115+'[1]CP-19'!T133</f>
        <v>2375.4516392533169</v>
      </c>
      <c r="U76" s="1">
        <f>'[1]CP-18'!U46+'[1]CP-19'!U103+'[1]CP-19'!U107+'[1]CP-19'!U113+'[1]CP-19'!U115+'[1]CP-19'!U133</f>
        <v>2375.4516392533169</v>
      </c>
      <c r="V76" s="1">
        <f>'[1]CP-18'!V46+'[1]CP-19'!V103+'[1]CP-19'!V107+'[1]CP-19'!V113+'[1]CP-19'!V115+'[1]CP-19'!V133</f>
        <v>3679.9999999999995</v>
      </c>
      <c r="W76" s="1">
        <f>'[1]CP-18'!W46+'[1]CP-19'!W103+'[1]CP-19'!W107+'[1]CP-19'!W113+'[1]CP-19'!W115+'[1]CP-19'!W133</f>
        <v>3679.9999999999995</v>
      </c>
      <c r="X76" s="1">
        <f>'[1]CP-18'!X46+'[1]CP-19'!X103+'[1]CP-19'!X107+'[1]CP-19'!X113+'[1]CP-19'!X115+'[1]CP-19'!X133</f>
        <v>3679.9999999999995</v>
      </c>
      <c r="Y76" s="1">
        <f>'[1]CP-18'!Y46+'[1]CP-19'!Y103+'[1]CP-19'!Y107+'[1]CP-19'!Y113+'[1]CP-19'!Y115+'[1]CP-19'!Y133</f>
        <v>3679.9999999999995</v>
      </c>
      <c r="Z76" s="1">
        <f>'[1]CP-18'!Z46+'[1]CP-19'!Z103+'[1]CP-19'!Z107+'[1]CP-19'!Z113+'[1]CP-19'!Z115+'[1]CP-19'!Z133</f>
        <v>3679.9999999999995</v>
      </c>
      <c r="AA76" s="1">
        <f>'[1]CP-18'!AA46+'[1]CP-19'!AA103+'[1]CP-19'!AA107+'[1]CP-19'!AA113+'[1]CP-19'!AA115+'[1]CP-19'!AA133</f>
        <v>3679.9999999999995</v>
      </c>
      <c r="AB76" s="1">
        <f>'[1]CP-18'!AB46+'[1]CP-19'!AB103+'[1]CP-19'!AB107+'[1]CP-19'!AB113+'[1]CP-19'!AB115+'[1]CP-19'!AB133</f>
        <v>3679.9999999999995</v>
      </c>
      <c r="AC76" s="1">
        <f>'[1]CP-18'!AC46+'[1]CP-19'!AC103+'[1]CP-19'!AC107+'[1]CP-19'!AC113+'[1]CP-19'!AC115+'[1]CP-19'!AC133</f>
        <v>3679.9999999999995</v>
      </c>
      <c r="AD76" s="1">
        <f>'[1]CP-18'!AD46+'[1]CP-19'!AD103+'[1]CP-19'!AD107+'[1]CP-19'!AD113+'[1]CP-19'!AD115+'[1]CP-19'!AD133</f>
        <v>3679.9999999999995</v>
      </c>
      <c r="AE76" s="1">
        <f>'[1]CP-18'!AE46+'[1]CP-19'!AE103+'[1]CP-19'!AE107+'[1]CP-19'!AE113+'[1]CP-19'!AE115+'[1]CP-19'!AE133</f>
        <v>3679.9999999999995</v>
      </c>
      <c r="AF76" s="1">
        <f>'[1]CP-18'!AF46+'[1]CP-19'!AF103+'[1]CP-19'!AF107+'[1]CP-19'!AF113+'[1]CP-19'!AF115+'[1]CP-19'!AF133</f>
        <v>3679.9999999999995</v>
      </c>
      <c r="AG76" s="1">
        <f>'[1]CP-18'!AG46+'[1]CP-19'!AG103+'[1]CP-19'!AG107+'[1]CP-19'!AG113+'[1]CP-19'!AG115+'[1]CP-19'!AG133</f>
        <v>3679.9999999999995</v>
      </c>
      <c r="AH76" s="1">
        <f>'[1]CP-18'!AH46+'[1]CP-19'!AH103+'[1]CP-19'!AH107+'[1]CP-19'!AH113+'[1]CP-19'!AH115+'[1]CP-19'!AH133</f>
        <v>3679.9999999999995</v>
      </c>
      <c r="AI76" s="1">
        <f>'[1]CP-18'!AI46+'[1]CP-19'!AI103+'[1]CP-19'!AI107+'[1]CP-19'!AI113+'[1]CP-19'!AI115+'[1]CP-19'!AI133</f>
        <v>3679.9999999999995</v>
      </c>
      <c r="AJ76" s="1">
        <f>'[1]CP-18'!AJ46+'[1]CP-19'!AJ103+'[1]CP-19'!AJ107+'[1]CP-19'!AJ113+'[1]CP-19'!AJ115+'[1]CP-19'!AJ133</f>
        <v>3679.9999999999995</v>
      </c>
      <c r="AK76" s="1">
        <f>'[1]CP-18'!AK46+'[1]CP-19'!AK103+'[1]CP-19'!AK107+'[1]CP-19'!AK113+'[1]CP-19'!AK115+'[1]CP-19'!AK133</f>
        <v>3679.9999999999995</v>
      </c>
      <c r="AL76" s="1">
        <f>'[1]CP-18'!AL46+'[1]CP-19'!AL103+'[1]CP-19'!AL107+'[1]CP-19'!AL113+'[1]CP-19'!AL115+'[1]CP-19'!AL133</f>
        <v>3679.9999999999995</v>
      </c>
      <c r="AM76" s="1">
        <f>'[1]CP-18'!AM46+'[1]CP-19'!AM103+'[1]CP-19'!AM107+'[1]CP-19'!AM113+'[1]CP-19'!AM115+'[1]CP-19'!AM133</f>
        <v>3679.9999999999995</v>
      </c>
      <c r="AN76" s="1">
        <f>'[1]CP-18'!AN46+'[1]CP-19'!AN103+'[1]CP-19'!AN107+'[1]CP-19'!AN113+'[1]CP-19'!AN115+'[1]CP-19'!AN133</f>
        <v>3679.9999999999995</v>
      </c>
      <c r="AO76" s="1">
        <f>'[1]CP-18'!AO46+'[1]CP-19'!AO103+'[1]CP-19'!AO107+'[1]CP-19'!AO113+'[1]CP-19'!AO115+'[1]CP-19'!AO133</f>
        <v>3679.9999999999995</v>
      </c>
      <c r="AP76" s="1">
        <f>'[1]CP-18'!AP46+'[1]CP-19'!AP103+'[1]CP-19'!AP107+'[1]CP-19'!AP113+'[1]CP-19'!AP115+'[1]CP-19'!AP133</f>
        <v>3679.9999999999995</v>
      </c>
      <c r="AQ76" s="4">
        <f>'[1]CP-18'!AQ46+'[1]CP-19'!AQ103+'[1]CP-19'!AQ107+'[1]CP-19'!AQ113+'[1]CP-19'!AQ115+'[1]CP-19'!AQ133</f>
        <v>3679.9999999999995</v>
      </c>
      <c r="AR76" s="1">
        <f>'[1]CP-18'!AR46+'[1]CP-19'!AR103+'[1]CP-19'!AR107+'[1]CP-19'!AR113+'[1]CP-19'!AR115+'[1]CP-19'!AR133</f>
        <v>3679.9999999999995</v>
      </c>
      <c r="AS76" s="1">
        <f>'[1]CP-18'!AS46+'[1]CP-19'!AS103+'[1]CP-19'!AS107+'[1]CP-19'!AS113+'[1]CP-19'!AS115+'[1]CP-19'!AS133</f>
        <v>3679.9999999999995</v>
      </c>
      <c r="AT76" s="1">
        <f>'[1]CP-18'!AT46+'[1]CP-19'!AT103+'[1]CP-19'!AT107+'[1]CP-19'!AT113+'[1]CP-19'!AT115+'[1]CP-19'!AT133</f>
        <v>3679.9999999999995</v>
      </c>
      <c r="AU76" s="1">
        <f>'[1]CP-18'!AU46+'[1]CP-19'!AU103+'[1]CP-19'!AU107+'[1]CP-19'!AU113+'[1]CP-19'!AU115+'[1]CP-19'!AU133</f>
        <v>3679.9999999999995</v>
      </c>
      <c r="AV76" s="1">
        <f>'[1]CP-18'!AV46+'[1]CP-19'!AV103+'[1]CP-19'!AV107+'[1]CP-19'!AV113+'[1]CP-19'!AV115+'[1]CP-19'!AV133</f>
        <v>3679.9999999999995</v>
      </c>
      <c r="AW76" s="1">
        <f>'[1]CP-18'!AW46+'[1]CP-19'!AW103+'[1]CP-19'!AW107+'[1]CP-19'!AW113+'[1]CP-19'!AW115+'[1]CP-19'!AW133</f>
        <v>3679.9999999999995</v>
      </c>
      <c r="AX76" s="1">
        <f>'[1]CP-18'!AX46+'[1]CP-19'!AX103+'[1]CP-19'!AX107+'[1]CP-19'!AX113+'[1]CP-19'!AX115+'[1]CP-19'!AX133</f>
        <v>3679.9999999999995</v>
      </c>
      <c r="AY76" s="1">
        <f>'[1]CP-18'!AY46+'[1]CP-19'!AY103+'[1]CP-19'!AY107+'[1]CP-19'!AY113+'[1]CP-19'!AY115+'[1]CP-19'!AY133</f>
        <v>3679.9999999999995</v>
      </c>
      <c r="AZ76" s="1">
        <f>'[1]CP-18'!AZ46+'[1]CP-19'!AZ103+'[1]CP-19'!AZ107+'[1]CP-19'!AZ113+'[1]CP-19'!AZ115+'[1]CP-19'!AZ133</f>
        <v>3679.9999999999995</v>
      </c>
      <c r="BA76" s="1">
        <f>'[1]CP-18'!BA46+'[1]CP-19'!BA103+'[1]CP-19'!BA107+'[1]CP-19'!BA113+'[1]CP-19'!BA115+'[1]CP-19'!BA133</f>
        <v>3679.9999999999995</v>
      </c>
      <c r="BB76" s="1">
        <f>'[1]CP-18'!BB46+'[1]CP-19'!BB103+'[1]CP-19'!BB107+'[1]CP-19'!BB113+'[1]CP-19'!BB115+'[1]CP-19'!BB133</f>
        <v>3679.9999999999995</v>
      </c>
      <c r="BC76" s="1">
        <f>'[1]CP-18'!BC46+'[1]CP-19'!BC103+'[1]CP-19'!BC107+'[1]CP-19'!BC113+'[1]CP-19'!BC115+'[1]CP-19'!BC133</f>
        <v>3679.9999999999995</v>
      </c>
      <c r="BD76" s="1">
        <f>'[1]CP-18'!BD46+'[1]CP-19'!BD103+'[1]CP-19'!BD107+'[1]CP-19'!BD113+'[1]CP-19'!BD115+'[1]CP-19'!BD133</f>
        <v>3679.9999999999995</v>
      </c>
      <c r="BE76" s="1">
        <f>'[1]CP-18'!BE46+'[1]CP-19'!BE103+'[1]CP-19'!BE107+'[1]CP-19'!BE113+'[1]CP-19'!BE115+'[1]CP-19'!BE133</f>
        <v>1531.6785666819408</v>
      </c>
      <c r="BF76" s="1">
        <f>'[1]CP-18'!BF46+'[1]CP-19'!BF103+'[1]CP-19'!BF107+'[1]CP-19'!BF113+'[1]CP-19'!BF115+'[1]CP-19'!BF133</f>
        <v>1448.7265</v>
      </c>
      <c r="BG76" s="1">
        <f>'[1]CP-18'!BG46+'[1]CP-19'!BG103+'[1]CP-19'!BG107+'[1]CP-19'!BG113+'[1]CP-19'!BG115+'[1]CP-19'!BG133</f>
        <v>1504.228355108922</v>
      </c>
      <c r="BH76" s="1">
        <f>'[1]CP-18'!BH46+'[1]CP-19'!BH103+'[1]CP-19'!BH107+'[1]CP-19'!BH113+'[1]CP-19'!BH115+'[1]CP-19'!BH133</f>
        <v>1464.0052717755891</v>
      </c>
      <c r="BI76" s="1">
        <f>'[1]CP-18'!BI46+'[1]CP-19'!BI103+'[1]CP-19'!BI107+'[1]CP-19'!BI113+'[1]CP-19'!BI115+'[1]CP-19'!BI133</f>
        <v>0</v>
      </c>
    </row>
    <row r="77" spans="1:61" x14ac:dyDescent="0.2">
      <c r="D77" s="36" t="s">
        <v>13</v>
      </c>
      <c r="F77" s="58" t="s">
        <v>9</v>
      </c>
      <c r="G77" s="2">
        <f>'[1]CP-11'!G58+'[1]CP-11'!G59+'[1]CP-11'!G60+[1]Jensen!G59+[1]Jensen!G60+[1]Jensen!G61+[1]Jensen!G70+'[1]CP-14'!G41+'[1]CP-15'!G49+[1]Ouray!G50+[1]Ouray!G54+[1]Ouray!G56+'[1]CP-16'!G60+'[1]CP-17'!G28+'[1]Grn-Colo-Confl'!G38+'[1]Grn-Colo-Confl'!G40</f>
        <v>2545.7187503911809</v>
      </c>
      <c r="H77" s="2">
        <f>'[1]CP-11'!H58+'[1]CP-11'!H59+'[1]CP-11'!H60+[1]Jensen!H59+[1]Jensen!H60+[1]Jensen!H61+[1]Jensen!H70+'[1]CP-14'!H41+'[1]CP-15'!H49+[1]Ouray!H50+[1]Ouray!H54+[1]Ouray!H56+'[1]CP-16'!H60+'[1]CP-17'!H28+'[1]Grn-Colo-Confl'!H38+'[1]Grn-Colo-Confl'!H40</f>
        <v>2606.3311015909703</v>
      </c>
      <c r="I77" s="2">
        <f>'[1]CP-11'!I58+'[1]CP-11'!I59+'[1]CP-11'!I60+[1]Jensen!I59+[1]Jensen!I60+[1]Jensen!I61+[1]Jensen!I70+'[1]CP-14'!I41+'[1]CP-15'!I49+[1]Ouray!I50+[1]Ouray!I54+[1]Ouray!I56+'[1]CP-16'!I60+'[1]CP-17'!I28+'[1]Grn-Colo-Confl'!I38+'[1]Grn-Colo-Confl'!I40</f>
        <v>2182.0446431924406</v>
      </c>
      <c r="J77" s="2">
        <f>'[1]CP-11'!J58+'[1]CP-11'!J59+'[1]CP-11'!J60+[1]Jensen!J59+[1]Jensen!J60+[1]Jensen!J61+[1]Jensen!J70+'[1]CP-14'!J41+'[1]CP-15'!J49+[1]Ouray!J50+[1]Ouray!J54+[1]Ouray!J56+'[1]CP-16'!J60+'[1]CP-17'!J28+'[1]Grn-Colo-Confl'!J38+'[1]Grn-Colo-Confl'!J40</f>
        <v>2909.3928575899199</v>
      </c>
      <c r="K77" s="2">
        <f>'[1]CP-11'!K58+'[1]CP-11'!K59+'[1]CP-11'!K60+[1]Jensen!K59+[1]Jensen!K60+[1]Jensen!K61+[1]Jensen!K70+'[1]CP-14'!K41+'[1]CP-15'!K49+[1]Ouray!K50+[1]Ouray!K54+[1]Ouray!K56+'[1]CP-16'!K60+'[1]CP-17'!K28+'[1]Grn-Colo-Confl'!K38+'[1]Grn-Colo-Confl'!K40</f>
        <v>2727.5558039905504</v>
      </c>
      <c r="L77" s="2">
        <f>'[1]CP-11'!L58+'[1]CP-11'!L59+'[1]CP-11'!L60+[1]Jensen!L59+[1]Jensen!L60+[1]Jensen!L61+[1]Jensen!L70+'[1]CP-14'!L41+'[1]CP-15'!L49+[1]Ouray!L50+[1]Ouray!L54+[1]Ouray!L56+'[1]CP-16'!L60+'[1]CP-17'!L28+'[1]Grn-Colo-Confl'!L38+'[1]Grn-Colo-Confl'!L40</f>
        <v>1644</v>
      </c>
      <c r="M77" s="2">
        <f>'[1]CP-11'!M58+'[1]CP-11'!M59+'[1]CP-11'!M60+[1]Jensen!M59+[1]Jensen!M60+[1]Jensen!M61+[1]Jensen!M70+'[1]CP-14'!M41+'[1]CP-15'!M49+[1]Ouray!M50+[1]Ouray!M54+[1]Ouray!M56+'[1]CP-16'!M60+'[1]CP-17'!M28+'[1]Grn-Colo-Confl'!M38+'[1]Grn-Colo-Confl'!M40</f>
        <v>1805.0000000000002</v>
      </c>
      <c r="N77" s="2">
        <f>'[1]CP-11'!N58+'[1]CP-11'!N59+'[1]CP-11'!N60+[1]Jensen!N59+[1]Jensen!N60+[1]Jensen!N61+[1]Jensen!N70+'[1]CP-14'!N41+'[1]CP-15'!N49+[1]Ouray!N50+[1]Ouray!N54+[1]Ouray!N56+'[1]CP-16'!N60+'[1]CP-17'!N28+'[1]Grn-Colo-Confl'!N38+'[1]Grn-Colo-Confl'!N40</f>
        <v>1944.0000000000002</v>
      </c>
      <c r="O77" s="2">
        <f>'[1]CP-11'!O58+'[1]CP-11'!O59+'[1]CP-11'!O60+[1]Jensen!O59+[1]Jensen!O60+[1]Jensen!O61+[1]Jensen!O70+'[1]CP-14'!O41+'[1]CP-15'!O49+[1]Ouray!O50+[1]Ouray!O54+[1]Ouray!O56+'[1]CP-16'!O60+'[1]CP-17'!O28+'[1]Grn-Colo-Confl'!O38+'[1]Grn-Colo-Confl'!O40</f>
        <v>1954.0000000000005</v>
      </c>
      <c r="P77" s="2">
        <f>'[1]CP-11'!P58+'[1]CP-11'!P59+'[1]CP-11'!P60+[1]Jensen!P59+[1]Jensen!P60+[1]Jensen!P61+[1]Jensen!P70+'[1]CP-14'!P41+'[1]CP-15'!P49+[1]Ouray!P50+[1]Ouray!P54+[1]Ouray!P56+'[1]CP-16'!P60+'[1]CP-17'!P28+'[1]Grn-Colo-Confl'!P38+'[1]Grn-Colo-Confl'!P40</f>
        <v>1787.0000000000005</v>
      </c>
      <c r="Q77" s="2">
        <f>'[1]CP-11'!Q58+'[1]CP-11'!Q59+'[1]CP-11'!Q60+[1]Jensen!Q59+[1]Jensen!Q60+[1]Jensen!Q61+[1]Jensen!Q70+'[1]CP-14'!Q41+'[1]CP-15'!Q49+[1]Ouray!Q50+[1]Ouray!Q54+[1]Ouray!Q56+'[1]CP-16'!Q60+'[1]CP-17'!Q28+'[1]Grn-Colo-Confl'!Q38+'[1]Grn-Colo-Confl'!Q40</f>
        <v>3225.1000000000004</v>
      </c>
      <c r="R77" s="2">
        <f>'[1]CP-11'!R58+'[1]CP-11'!R59+'[1]CP-11'!R60+[1]Jensen!R59+[1]Jensen!R60+[1]Jensen!R61+[1]Jensen!R70+'[1]CP-14'!R41+'[1]CP-15'!R49+[1]Ouray!R50+[1]Ouray!R54+[1]Ouray!R56+'[1]CP-16'!R60+'[1]CP-17'!R28+'[1]Grn-Colo-Confl'!R38+'[1]Grn-Colo-Confl'!R40</f>
        <v>2873.4800000000005</v>
      </c>
      <c r="S77" s="2">
        <f>'[1]CP-11'!S58+'[1]CP-11'!S59+'[1]CP-11'!S60+[1]Jensen!S59+[1]Jensen!S60+[1]Jensen!S61+[1]Jensen!S70+'[1]CP-14'!S41+'[1]CP-15'!S49+[1]Ouray!S50+[1]Ouray!S54+[1]Ouray!S56+'[1]CP-16'!S60+'[1]CP-17'!S28+'[1]Grn-Colo-Confl'!S38+'[1]Grn-Colo-Confl'!S40</f>
        <v>2929.36</v>
      </c>
      <c r="T77" s="2">
        <f>'[1]CP-11'!T58+'[1]CP-11'!T59+'[1]CP-11'!T60+[1]Jensen!T59+[1]Jensen!T60+[1]Jensen!T61+[1]Jensen!T70+'[1]CP-14'!T41+'[1]CP-15'!T49+[1]Ouray!T50+[1]Ouray!T54+[1]Ouray!T56+'[1]CP-16'!T60+'[1]CP-17'!T28+'[1]Grn-Colo-Confl'!T38+'[1]Grn-Colo-Confl'!T40</f>
        <v>2952.4800000000005</v>
      </c>
      <c r="U77" s="2">
        <f>'[1]CP-11'!U58+'[1]CP-11'!U59+'[1]CP-11'!U60+[1]Jensen!U59+[1]Jensen!U60+[1]Jensen!U61+[1]Jensen!U70+'[1]CP-14'!U41+'[1]CP-15'!U49+[1]Ouray!U50+[1]Ouray!U54+[1]Ouray!U56+'[1]CP-16'!U60+'[1]CP-17'!U28+'[1]Grn-Colo-Confl'!U38+'[1]Grn-Colo-Confl'!U40</f>
        <v>3009.3100000000004</v>
      </c>
      <c r="V77" s="2">
        <f>'[1]CP-11'!V58+'[1]CP-11'!V59+'[1]CP-11'!V60+[1]Jensen!V59+[1]Jensen!V60+[1]Jensen!V61+[1]Jensen!V70+'[1]CP-14'!V41+'[1]CP-15'!V49+[1]Ouray!V50+[1]Ouray!V54+[1]Ouray!V56+'[1]CP-16'!V60+'[1]CP-17'!V28+'[1]Grn-Colo-Confl'!V38+'[1]Grn-Colo-Confl'!V40</f>
        <v>2602.0000000000005</v>
      </c>
      <c r="W77" s="2">
        <f>'[1]CP-11'!W58+'[1]CP-11'!W59+'[1]CP-11'!W60+[1]Jensen!W59+[1]Jensen!W60+[1]Jensen!W61+[1]Jensen!W70+'[1]CP-14'!W41+'[1]CP-15'!W49+[1]Ouray!W50+[1]Ouray!W54+[1]Ouray!W56+'[1]CP-16'!W60+'[1]CP-17'!W28+'[1]Grn-Colo-Confl'!W38+'[1]Grn-Colo-Confl'!W40</f>
        <v>2602.0000000000005</v>
      </c>
      <c r="X77" s="2">
        <f>'[1]CP-11'!X58+'[1]CP-11'!X59+'[1]CP-11'!X60+[1]Jensen!X59+[1]Jensen!X60+[1]Jensen!X61+[1]Jensen!X70+'[1]CP-14'!X41+'[1]CP-15'!X49+[1]Ouray!X50+[1]Ouray!X54+[1]Ouray!X56+'[1]CP-16'!X60+'[1]CP-17'!X28+'[1]Grn-Colo-Confl'!X38+'[1]Grn-Colo-Confl'!X40</f>
        <v>2602.0000000000005</v>
      </c>
      <c r="Y77" s="2">
        <f>'[1]CP-11'!Y58+'[1]CP-11'!Y59+'[1]CP-11'!Y60+[1]Jensen!Y59+[1]Jensen!Y60+[1]Jensen!Y61+[1]Jensen!Y70+'[1]CP-14'!Y41+'[1]CP-15'!Y49+[1]Ouray!Y50+[1]Ouray!Y54+[1]Ouray!Y56+'[1]CP-16'!Y60+'[1]CP-17'!Y28+'[1]Grn-Colo-Confl'!Y38+'[1]Grn-Colo-Confl'!Y40</f>
        <v>2602.0000000000005</v>
      </c>
      <c r="Z77" s="2">
        <f>'[1]CP-11'!Z58+'[1]CP-11'!Z59+'[1]CP-11'!Z60+[1]Jensen!Z59+[1]Jensen!Z60+[1]Jensen!Z61+[1]Jensen!Z70+'[1]CP-14'!Z41+'[1]CP-15'!Z49+[1]Ouray!Z50+[1]Ouray!Z54+[1]Ouray!Z56+'[1]CP-16'!Z60+'[1]CP-17'!Z28+'[1]Grn-Colo-Confl'!Z38+'[1]Grn-Colo-Confl'!Z40</f>
        <v>2602.0000000000005</v>
      </c>
      <c r="AA77" s="2">
        <f>'[1]CP-11'!AA58+'[1]CP-11'!AA59+'[1]CP-11'!AA60+[1]Jensen!AA59+[1]Jensen!AA60+[1]Jensen!AA61+[1]Jensen!AA70+'[1]CP-14'!AA41+'[1]CP-15'!AA49+[1]Ouray!AA50+[1]Ouray!AA54+[1]Ouray!AA56+'[1]CP-16'!AA60+'[1]CP-17'!AA28+'[1]Grn-Colo-Confl'!AA38+'[1]Grn-Colo-Confl'!AA40</f>
        <v>2602.0000000000005</v>
      </c>
      <c r="AB77" s="2">
        <f>'[1]CP-11'!AB58+'[1]CP-11'!AB59+'[1]CP-11'!AB60+[1]Jensen!AB59+[1]Jensen!AB60+[1]Jensen!AB61+[1]Jensen!AB70+'[1]CP-14'!AB41+'[1]CP-15'!AB49+[1]Ouray!AB50+[1]Ouray!AB54+[1]Ouray!AB56+'[1]CP-16'!AB60+'[1]CP-17'!AB28+'[1]Grn-Colo-Confl'!AB38+'[1]Grn-Colo-Confl'!AB40</f>
        <v>2602.0000000000005</v>
      </c>
      <c r="AC77" s="2">
        <f>'[1]CP-11'!AC58+'[1]CP-11'!AC59+'[1]CP-11'!AC60+[1]Jensen!AC59+[1]Jensen!AC60+[1]Jensen!AC61+[1]Jensen!AC70+'[1]CP-14'!AC41+'[1]CP-15'!AC49+[1]Ouray!AC50+[1]Ouray!AC54+[1]Ouray!AC56+'[1]CP-16'!AC60+'[1]CP-17'!AC28+'[1]Grn-Colo-Confl'!AC38+'[1]Grn-Colo-Confl'!AC40</f>
        <v>2602.0000000000005</v>
      </c>
      <c r="AD77" s="2">
        <f>'[1]CP-11'!AD58+'[1]CP-11'!AD59+'[1]CP-11'!AD60+[1]Jensen!AD59+[1]Jensen!AD60+[1]Jensen!AD61+[1]Jensen!AD70+'[1]CP-14'!AD41+'[1]CP-15'!AD49+[1]Ouray!AD50+[1]Ouray!AD54+[1]Ouray!AD56+'[1]CP-16'!AD60+'[1]CP-17'!AD28+'[1]Grn-Colo-Confl'!AD38+'[1]Grn-Colo-Confl'!AD40</f>
        <v>2602.0000000000005</v>
      </c>
      <c r="AE77" s="2">
        <f>'[1]CP-11'!AE58+'[1]CP-11'!AE59+'[1]CP-11'!AE60+[1]Jensen!AE59+[1]Jensen!AE60+[1]Jensen!AE61+[1]Jensen!AE70+'[1]CP-14'!AE41+'[1]CP-15'!AE49+[1]Ouray!AE50+[1]Ouray!AE54+[1]Ouray!AE56+'[1]CP-16'!AE60+'[1]CP-17'!AE28+'[1]Grn-Colo-Confl'!AE38+'[1]Grn-Colo-Confl'!AE40</f>
        <v>2602.0000000000005</v>
      </c>
      <c r="AF77" s="2">
        <f>'[1]CP-11'!AF58+'[1]CP-11'!AF59+'[1]CP-11'!AF60+[1]Jensen!AF59+[1]Jensen!AF60+[1]Jensen!AF61+[1]Jensen!AF70+'[1]CP-14'!AF41+'[1]CP-15'!AF49+[1]Ouray!AF50+[1]Ouray!AF54+[1]Ouray!AF56+'[1]CP-16'!AF60+'[1]CP-17'!AF28+'[1]Grn-Colo-Confl'!AF38+'[1]Grn-Colo-Confl'!AF40</f>
        <v>2602.0000000000005</v>
      </c>
      <c r="AG77" s="2">
        <f>'[1]CP-11'!AG58+'[1]CP-11'!AG59+'[1]CP-11'!AG60+[1]Jensen!AG59+[1]Jensen!AG60+[1]Jensen!AG61+[1]Jensen!AG70+'[1]CP-14'!AG41+'[1]CP-15'!AG49+[1]Ouray!AG50+[1]Ouray!AG54+[1]Ouray!AG56+'[1]CP-16'!AG60+'[1]CP-17'!AG28+'[1]Grn-Colo-Confl'!AG38+'[1]Grn-Colo-Confl'!AG40</f>
        <v>2430.0000000000005</v>
      </c>
      <c r="AH77" s="2">
        <f>'[1]CP-11'!AH58+'[1]CP-11'!AH59+'[1]CP-11'!AH60+[1]Jensen!AH59+[1]Jensen!AH60+[1]Jensen!AH61+[1]Jensen!AH70+'[1]CP-14'!AH41+'[1]CP-15'!AH49+[1]Ouray!AH50+[1]Ouray!AH54+[1]Ouray!AH56+'[1]CP-16'!AH60+'[1]CP-17'!AH28+'[1]Grn-Colo-Confl'!AH38+'[1]Grn-Colo-Confl'!AH40</f>
        <v>2602.0000000000005</v>
      </c>
      <c r="AI77" s="2">
        <f>'[1]CP-11'!AI58+'[1]CP-11'!AI59+'[1]CP-11'!AI60+[1]Jensen!AI59+[1]Jensen!AI60+[1]Jensen!AI61+[1]Jensen!AI70+'[1]CP-14'!AI41+'[1]CP-15'!AI49+[1]Ouray!AI50+[1]Ouray!AI54+[1]Ouray!AI56+'[1]CP-16'!AI60+'[1]CP-17'!AI28+'[1]Grn-Colo-Confl'!AI38+'[1]Grn-Colo-Confl'!AI40</f>
        <v>2602.0000000000005</v>
      </c>
      <c r="AJ77" s="2">
        <f>'[1]CP-11'!AJ58+'[1]CP-11'!AJ59+'[1]CP-11'!AJ60+[1]Jensen!AJ59+[1]Jensen!AJ60+[1]Jensen!AJ61+[1]Jensen!AJ70+'[1]CP-14'!AJ41+'[1]CP-15'!AJ49+[1]Ouray!AJ50+[1]Ouray!AJ54+[1]Ouray!AJ56+'[1]CP-16'!AJ60+'[1]CP-17'!AJ28+'[1]Grn-Colo-Confl'!AJ38+'[1]Grn-Colo-Confl'!AJ40</f>
        <v>2602.0000000000005</v>
      </c>
      <c r="AK77" s="2">
        <f>'[1]CP-11'!AK58+'[1]CP-11'!AK59+'[1]CP-11'!AK60+[1]Jensen!AK59+[1]Jensen!AK60+[1]Jensen!AK61+[1]Jensen!AK70+'[1]CP-14'!AK41+'[1]CP-15'!AK49+[1]Ouray!AK50+[1]Ouray!AK54+[1]Ouray!AK56+'[1]CP-16'!AK60+'[1]CP-17'!AK28+'[1]Grn-Colo-Confl'!AK38+'[1]Grn-Colo-Confl'!AK40</f>
        <v>2602.0000000000005</v>
      </c>
      <c r="AL77" s="2">
        <f>'[1]CP-11'!AL58+'[1]CP-11'!AL59+'[1]CP-11'!AL60+[1]Jensen!AL59+[1]Jensen!AL60+[1]Jensen!AL61+[1]Jensen!AL70+'[1]CP-14'!AL41+'[1]CP-15'!AL49+[1]Ouray!AL50+[1]Ouray!AL54+[1]Ouray!AL56+'[1]CP-16'!AL60+'[1]CP-17'!AL28+'[1]Grn-Colo-Confl'!AL38+'[1]Grn-Colo-Confl'!AL40</f>
        <v>2602.0000000000005</v>
      </c>
      <c r="AM77" s="2">
        <f>'[1]CP-11'!AM58+'[1]CP-11'!AM59+'[1]CP-11'!AM60+[1]Jensen!AM59+[1]Jensen!AM60+[1]Jensen!AM61+[1]Jensen!AM70+'[1]CP-14'!AM41+'[1]CP-15'!AM49+[1]Ouray!AM50+[1]Ouray!AM54+[1]Ouray!AM56+'[1]CP-16'!AM60+'[1]CP-17'!AM28+'[1]Grn-Colo-Confl'!AM38+'[1]Grn-Colo-Confl'!AM40</f>
        <v>2602.0000000000005</v>
      </c>
      <c r="AN77" s="2">
        <f>'[1]CP-11'!AN58+'[1]CP-11'!AN59+'[1]CP-11'!AN60+[1]Jensen!AN59+[1]Jensen!AN60+[1]Jensen!AN61+[1]Jensen!AN70+'[1]CP-14'!AN41+'[1]CP-15'!AN49+[1]Ouray!AN50+[1]Ouray!AN54+[1]Ouray!AN56+'[1]CP-16'!AN60+'[1]CP-17'!AN28+'[1]Grn-Colo-Confl'!AN38+'[1]Grn-Colo-Confl'!AN40</f>
        <v>2602.0000000000005</v>
      </c>
      <c r="AO77" s="2">
        <f>'[1]CP-11'!AO58+'[1]CP-11'!AO59+'[1]CP-11'!AO60+[1]Jensen!AO59+[1]Jensen!AO60+[1]Jensen!AO61+[1]Jensen!AO70+'[1]CP-14'!AO41+'[1]CP-15'!AO49+[1]Ouray!AO50+[1]Ouray!AO54+[1]Ouray!AO56+'[1]CP-16'!AO60+'[1]CP-17'!AO28+'[1]Grn-Colo-Confl'!AO38+'[1]Grn-Colo-Confl'!AO40</f>
        <v>2602.0000000000005</v>
      </c>
      <c r="AP77" s="2">
        <f>'[1]CP-11'!AP58+'[1]CP-11'!AP59+'[1]CP-11'!AP60+[1]Jensen!AP59+[1]Jensen!AP60+[1]Jensen!AP61+[1]Jensen!AP70+'[1]CP-14'!AP41+'[1]CP-15'!AP49+[1]Ouray!AP50+[1]Ouray!AP54+[1]Ouray!AP56+'[1]CP-16'!AP60+'[1]CP-17'!AP28+'[1]Grn-Colo-Confl'!AP38+'[1]Grn-Colo-Confl'!AP40</f>
        <v>2602.0000000000005</v>
      </c>
      <c r="AQ77" s="3">
        <f>'[1]CP-11'!AQ58+'[1]CP-11'!AQ59+'[1]CP-11'!AQ60+[1]Jensen!AQ59+[1]Jensen!AQ60+[1]Jensen!AQ61+[1]Jensen!AQ70+'[1]CP-14'!AQ41+'[1]CP-15'!AQ49+[1]Ouray!AQ50+[1]Ouray!AQ54+[1]Ouray!AQ56+'[1]CP-16'!AQ60+'[1]CP-17'!AQ28+'[1]Grn-Colo-Confl'!AQ38+'[1]Grn-Colo-Confl'!AQ40</f>
        <v>2602.0000000000005</v>
      </c>
      <c r="AR77" s="2">
        <f>'[1]CP-11'!AR58+'[1]CP-11'!AR59+'[1]CP-11'!AR60+[1]Jensen!AR59+[1]Jensen!AR60+[1]Jensen!AR61+[1]Jensen!AR70+'[1]CP-14'!AR41+'[1]CP-15'!AR49+[1]Ouray!AR50+[1]Ouray!AR54+[1]Ouray!AR56+'[1]CP-16'!AR60+'[1]CP-17'!AR28+'[1]Grn-Colo-Confl'!AR38+'[1]Grn-Colo-Confl'!AR40</f>
        <v>2602.0000000000005</v>
      </c>
      <c r="AS77" s="2">
        <f>'[1]CP-11'!AS58+'[1]CP-11'!AS59+'[1]CP-11'!AS60+[1]Jensen!AS59+[1]Jensen!AS60+[1]Jensen!AS61+[1]Jensen!AS70+'[1]CP-14'!AS41+'[1]CP-15'!AS49+[1]Ouray!AS50+[1]Ouray!AS54+[1]Ouray!AS56+'[1]CP-16'!AS60+'[1]CP-17'!AS28+'[1]Grn-Colo-Confl'!AS38+'[1]Grn-Colo-Confl'!AS40</f>
        <v>2602.0000000000005</v>
      </c>
      <c r="AT77" s="2">
        <f>'[1]CP-11'!AT58+'[1]CP-11'!AT59+'[1]CP-11'!AT60+[1]Jensen!AT59+[1]Jensen!AT60+[1]Jensen!AT61+[1]Jensen!AT70+'[1]CP-14'!AT41+'[1]CP-15'!AT49+[1]Ouray!AT50+[1]Ouray!AT54+[1]Ouray!AT56+'[1]CP-16'!AT60+'[1]CP-17'!AT28+'[1]Grn-Colo-Confl'!AT38+'[1]Grn-Colo-Confl'!AT40</f>
        <v>2602.0000000000005</v>
      </c>
      <c r="AU77" s="2">
        <f>'[1]CP-11'!AU58+'[1]CP-11'!AU59+'[1]CP-11'!AU60+[1]Jensen!AU59+[1]Jensen!AU60+[1]Jensen!AU61+[1]Jensen!AU70+'[1]CP-14'!AU41+'[1]CP-15'!AU49+[1]Ouray!AU50+[1]Ouray!AU54+[1]Ouray!AU56+'[1]CP-16'!AU60+'[1]CP-17'!AU28+'[1]Grn-Colo-Confl'!AU38+'[1]Grn-Colo-Confl'!AU40</f>
        <v>2602.0000000000005</v>
      </c>
      <c r="AV77" s="2">
        <f>'[1]CP-11'!AV58+'[1]CP-11'!AV59+'[1]CP-11'!AV60+[1]Jensen!AV59+[1]Jensen!AV60+[1]Jensen!AV61+[1]Jensen!AV70+'[1]CP-14'!AV41+'[1]CP-15'!AV49+[1]Ouray!AV50+[1]Ouray!AV54+[1]Ouray!AV56+'[1]CP-16'!AV60+'[1]CP-17'!AV28+'[1]Grn-Colo-Confl'!AV38+'[1]Grn-Colo-Confl'!AV40</f>
        <v>2602.0000000000005</v>
      </c>
      <c r="AW77" s="2">
        <f>'[1]CP-11'!AW58+'[1]CP-11'!AW59+'[1]CP-11'!AW60+[1]Jensen!AW59+[1]Jensen!AW60+[1]Jensen!AW61+[1]Jensen!AW70+'[1]CP-14'!AW41+'[1]CP-15'!AW49+[1]Ouray!AW50+[1]Ouray!AW54+[1]Ouray!AW56+'[1]CP-16'!AW60+'[1]CP-17'!AW28+'[1]Grn-Colo-Confl'!AW38+'[1]Grn-Colo-Confl'!AW40</f>
        <v>2602.0000000000005</v>
      </c>
      <c r="AX77" s="2">
        <f>'[1]CP-11'!AX58+'[1]CP-11'!AX59+'[1]CP-11'!AX60+[1]Jensen!AX59+[1]Jensen!AX60+[1]Jensen!AX61+[1]Jensen!AX70+'[1]CP-14'!AX41+'[1]CP-15'!AX49+[1]Ouray!AX50+[1]Ouray!AX54+[1]Ouray!AX56+'[1]CP-16'!AX60+'[1]CP-17'!AX28+'[1]Grn-Colo-Confl'!AX38+'[1]Grn-Colo-Confl'!AX40</f>
        <v>2602.0000000000005</v>
      </c>
      <c r="AY77" s="2">
        <f>'[1]CP-11'!AY58+'[1]CP-11'!AY59+'[1]CP-11'!AY60+[1]Jensen!AY59+[1]Jensen!AY60+[1]Jensen!AY61+[1]Jensen!AY70+'[1]CP-14'!AY41+'[1]CP-15'!AY49+[1]Ouray!AY50+[1]Ouray!AY54+[1]Ouray!AY56+'[1]CP-16'!AY60+'[1]CP-17'!AY28+'[1]Grn-Colo-Confl'!AY38+'[1]Grn-Colo-Confl'!AY40</f>
        <v>2602.0000000000005</v>
      </c>
      <c r="AZ77" s="2">
        <f>'[1]CP-11'!AZ58+'[1]CP-11'!AZ59+'[1]CP-11'!AZ60+[1]Jensen!AZ59+[1]Jensen!AZ60+[1]Jensen!AZ61+[1]Jensen!AZ70+'[1]CP-14'!AZ41+'[1]CP-15'!AZ49+[1]Ouray!AZ50+[1]Ouray!AZ54+[1]Ouray!AZ56+'[1]CP-16'!AZ60+'[1]CP-17'!AZ28+'[1]Grn-Colo-Confl'!AZ38+'[1]Grn-Colo-Confl'!AZ40</f>
        <v>2602.0000000000005</v>
      </c>
      <c r="BA77" s="2">
        <f>'[1]CP-11'!BA58+'[1]CP-11'!BA59+'[1]CP-11'!BA60+[1]Jensen!BA59+[1]Jensen!BA60+[1]Jensen!BA61+[1]Jensen!BA70+'[1]CP-14'!BA41+'[1]CP-15'!BA49+[1]Ouray!BA50+[1]Ouray!BA54+[1]Ouray!BA56+'[1]CP-16'!BA60+'[1]CP-17'!BA28+'[1]Grn-Colo-Confl'!BA38+'[1]Grn-Colo-Confl'!BA40</f>
        <v>2602.0000000000005</v>
      </c>
      <c r="BB77" s="2">
        <f>'[1]CP-11'!BB58+'[1]CP-11'!BB59+'[1]CP-11'!BB60+[1]Jensen!BB59+[1]Jensen!BB60+[1]Jensen!BB61+[1]Jensen!BB70+'[1]CP-14'!BB41+'[1]CP-15'!BB49+[1]Ouray!BB50+[1]Ouray!BB54+[1]Ouray!BB56+'[1]CP-16'!BB60+'[1]CP-17'!BB28+'[1]Grn-Colo-Confl'!BB38+'[1]Grn-Colo-Confl'!BB40</f>
        <v>2602.0000000000005</v>
      </c>
      <c r="BC77" s="2">
        <f>'[1]CP-11'!BC58+'[1]CP-11'!BC59+'[1]CP-11'!BC60+[1]Jensen!BC59+[1]Jensen!BC60+[1]Jensen!BC61+[1]Jensen!BC70+'[1]CP-14'!BC41+'[1]CP-15'!BC49+[1]Ouray!BC50+[1]Ouray!BC54+[1]Ouray!BC56+'[1]CP-16'!BC60+'[1]CP-17'!BC28+'[1]Grn-Colo-Confl'!BC38+'[1]Grn-Colo-Confl'!BC40</f>
        <v>2602.0000000000005</v>
      </c>
      <c r="BD77" s="2">
        <f>'[1]CP-11'!BD58+'[1]CP-11'!BD59+'[1]CP-11'!BD60+[1]Jensen!BD59+[1]Jensen!BD60+[1]Jensen!BD61+[1]Jensen!BD70+'[1]CP-14'!BD41+'[1]CP-15'!BD49+[1]Ouray!BD50+[1]Ouray!BD54+[1]Ouray!BD56+'[1]CP-16'!BD60+'[1]CP-17'!BD28+'[1]Grn-Colo-Confl'!BD38+'[1]Grn-Colo-Confl'!BD40</f>
        <v>2602.0000000000005</v>
      </c>
      <c r="BE77" s="2">
        <f>'[1]CP-11'!BE58+'[1]CP-11'!BE59+'[1]CP-11'!BE60+[1]Jensen!BE59+[1]Jensen!BE60+[1]Jensen!BE61+[1]Jensen!BE70+'[1]CP-14'!BE41+'[1]CP-15'!BE49+[1]Ouray!BE50+[1]Ouray!BE54+[1]Ouray!BE56+'[1]CP-16'!BE60+'[1]CP-17'!BE28+'[1]Grn-Colo-Confl'!BE38+'[1]Grn-Colo-Confl'!BE40</f>
        <v>2910.0320196891416</v>
      </c>
      <c r="BF77" s="2">
        <f>'[1]CP-11'!BF58+'[1]CP-11'!BF59+'[1]CP-11'!BF60+[1]Jensen!BF59+[1]Jensen!BF60+[1]Jensen!BF61+[1]Jensen!BF70+'[1]CP-14'!BF41+'[1]CP-15'!BF49+[1]Ouray!BF50+[1]Ouray!BF54+[1]Ouray!BF56+'[1]CP-16'!BF60+'[1]CP-17'!BF28+'[1]Grn-Colo-Confl'!BF38+'[1]Grn-Colo-Confl'!BF40</f>
        <v>3008.4416030224752</v>
      </c>
      <c r="BG77" s="2">
        <f>'[1]CP-11'!BG58+'[1]CP-11'!BG59+'[1]CP-11'!BG60+[1]Jensen!BG59+[1]Jensen!BG60+[1]Jensen!BG61+[1]Jensen!BG70+'[1]CP-14'!BG41+'[1]CP-15'!BG49+[1]Ouray!BG50+[1]Ouray!BG54+[1]Ouray!BG56+'[1]CP-16'!BG60+'[1]CP-17'!BG28+'[1]Grn-Colo-Confl'!BG38+'[1]Grn-Colo-Confl'!BG40</f>
        <v>2786.2012500000005</v>
      </c>
      <c r="BH77" s="2">
        <f>'[1]CP-11'!BH58+'[1]CP-11'!BH59+'[1]CP-11'!BH60+[1]Jensen!BH59+[1]Jensen!BH60+[1]Jensen!BH61+[1]Jensen!BH70+'[1]CP-14'!BH41+'[1]CP-15'!BH49+[1]Ouray!BH50+[1]Ouray!BH54+[1]Ouray!BH56+'[1]CP-16'!BH60+'[1]CP-17'!BH28+'[1]Grn-Colo-Confl'!BH38+'[1]Grn-Colo-Confl'!BH40</f>
        <v>2818.1522835089572</v>
      </c>
      <c r="BI77" s="2">
        <f>'[1]CP-11'!BI58+'[1]CP-11'!BI59+'[1]CP-11'!BI60+[1]Jensen!BI59+[1]Jensen!BI60+[1]Jensen!BI61+[1]Jensen!BI70+'[1]CP-14'!BI41+'[1]CP-15'!BI49+[1]Ouray!BI50+[1]Ouray!BI54+[1]Ouray!BI56+'[1]CP-16'!BI60+'[1]CP-17'!BI28+'[1]Grn-Colo-Confl'!BI38+'[1]Grn-Colo-Confl'!BI40</f>
        <v>0</v>
      </c>
    </row>
    <row r="78" spans="1:61" x14ac:dyDescent="0.2">
      <c r="F78" s="58" t="s">
        <v>10</v>
      </c>
      <c r="G78" s="2">
        <f>'[1]CP-7'!G52+'[1]CP-7'!G60+'[1]CP-8'!G33+'[1]Grn-Colo-Confl'!G37</f>
        <v>213.56150728801634</v>
      </c>
      <c r="H78" s="2">
        <f>'[1]CP-7'!H52+'[1]CP-7'!H60+'[1]CP-8'!H33+'[1]Grn-Colo-Confl'!H37</f>
        <v>170.84920583041304</v>
      </c>
      <c r="I78" s="2">
        <f>'[1]CP-7'!I52+'[1]CP-7'!I60+'[1]CP-8'!I33+'[1]Grn-Colo-Confl'!I37</f>
        <v>170.84920583041304</v>
      </c>
      <c r="J78" s="2">
        <f>'[1]CP-7'!J52+'[1]CP-7'!J60+'[1]CP-8'!J33+'[1]Grn-Colo-Confl'!J37</f>
        <v>213.56150728801634</v>
      </c>
      <c r="K78" s="2">
        <f>'[1]CP-7'!K52+'[1]CP-7'!K60+'[1]CP-8'!K33+'[1]Grn-Colo-Confl'!K37</f>
        <v>170.84920583041304</v>
      </c>
      <c r="L78" s="2">
        <f>'[1]CP-7'!L52+'[1]CP-7'!L60+'[1]CP-8'!L33+'[1]Grn-Colo-Confl'!L37</f>
        <v>37</v>
      </c>
      <c r="M78" s="2">
        <f>'[1]CP-7'!M52+'[1]CP-7'!M60+'[1]CP-8'!M33+'[1]Grn-Colo-Confl'!M37</f>
        <v>44.000000000000007</v>
      </c>
      <c r="N78" s="2">
        <f>'[1]CP-7'!N52+'[1]CP-7'!N60+'[1]CP-8'!N33+'[1]Grn-Colo-Confl'!N37</f>
        <v>46</v>
      </c>
      <c r="O78" s="2">
        <f>'[1]CP-7'!O52+'[1]CP-7'!O60+'[1]CP-8'!O33+'[1]Grn-Colo-Confl'!O37</f>
        <v>37</v>
      </c>
      <c r="P78" s="2">
        <f>'[1]CP-7'!P52+'[1]CP-7'!P60+'[1]CP-8'!P33+'[1]Grn-Colo-Confl'!P37</f>
        <v>44.000000000000007</v>
      </c>
      <c r="Q78" s="2">
        <f>'[1]CP-7'!Q52+'[1]CP-7'!Q60+'[1]CP-8'!Q33+'[1]Grn-Colo-Confl'!Q37</f>
        <v>69.849999999999994</v>
      </c>
      <c r="R78" s="2">
        <f>'[1]CP-7'!R52+'[1]CP-7'!R60+'[1]CP-8'!R33+'[1]Grn-Colo-Confl'!R37</f>
        <v>66.47</v>
      </c>
      <c r="S78" s="2">
        <f>'[1]CP-7'!S52+'[1]CP-7'!S60+'[1]CP-8'!S33+'[1]Grn-Colo-Confl'!S37</f>
        <v>60.58</v>
      </c>
      <c r="T78" s="2">
        <f>'[1]CP-7'!T52+'[1]CP-7'!T60+'[1]CP-8'!T33+'[1]Grn-Colo-Confl'!T37</f>
        <v>65.28</v>
      </c>
      <c r="U78" s="2">
        <f>'[1]CP-7'!U52+'[1]CP-7'!U60+'[1]CP-8'!U33+'[1]Grn-Colo-Confl'!U37</f>
        <v>61.070000000000007</v>
      </c>
      <c r="V78" s="2">
        <f>'[1]CP-7'!V52+'[1]CP-7'!V60+'[1]CP-8'!V33+'[1]Grn-Colo-Confl'!V37</f>
        <v>89</v>
      </c>
      <c r="W78" s="2">
        <f>'[1]CP-7'!W52+'[1]CP-7'!W60+'[1]CP-8'!W33+'[1]Grn-Colo-Confl'!W37</f>
        <v>87.000000000000014</v>
      </c>
      <c r="X78" s="2">
        <f>'[1]CP-7'!X52+'[1]CP-7'!X60+'[1]CP-8'!X33+'[1]Grn-Colo-Confl'!X37</f>
        <v>89</v>
      </c>
      <c r="Y78" s="2">
        <f>'[1]CP-7'!Y52+'[1]CP-7'!Y60+'[1]CP-8'!Y33+'[1]Grn-Colo-Confl'!Y37</f>
        <v>89</v>
      </c>
      <c r="Z78" s="2">
        <f>'[1]CP-7'!Z52+'[1]CP-7'!Z60+'[1]CP-8'!Z33+'[1]Grn-Colo-Confl'!Z37</f>
        <v>89</v>
      </c>
      <c r="AA78" s="2">
        <f>'[1]CP-7'!AA52+'[1]CP-7'!AA60+'[1]CP-8'!AA33+'[1]Grn-Colo-Confl'!AA37</f>
        <v>89</v>
      </c>
      <c r="AB78" s="2">
        <f>'[1]CP-7'!AB52+'[1]CP-7'!AB60+'[1]CP-8'!AB33+'[1]Grn-Colo-Confl'!AB37</f>
        <v>89</v>
      </c>
      <c r="AC78" s="2">
        <f>'[1]CP-7'!AC52+'[1]CP-7'!AC60+'[1]CP-8'!AC33+'[1]Grn-Colo-Confl'!AC37</f>
        <v>89</v>
      </c>
      <c r="AD78" s="2">
        <f>'[1]CP-7'!AD52+'[1]CP-7'!AD60+'[1]CP-8'!AD33+'[1]Grn-Colo-Confl'!AD37</f>
        <v>89</v>
      </c>
      <c r="AE78" s="2">
        <f>'[1]CP-7'!AE52+'[1]CP-7'!AE60+'[1]CP-8'!AE33+'[1]Grn-Colo-Confl'!AE37</f>
        <v>89</v>
      </c>
      <c r="AF78" s="2">
        <f>'[1]CP-7'!AF52+'[1]CP-7'!AF60+'[1]CP-8'!AF33+'[1]Grn-Colo-Confl'!AF37</f>
        <v>89</v>
      </c>
      <c r="AG78" s="2">
        <f>'[1]CP-7'!AG52+'[1]CP-7'!AG60+'[1]CP-8'!AG33+'[1]Grn-Colo-Confl'!AG37</f>
        <v>89</v>
      </c>
      <c r="AH78" s="2">
        <f>'[1]CP-7'!AH52+'[1]CP-7'!AH60+'[1]CP-8'!AH33+'[1]Grn-Colo-Confl'!AH37</f>
        <v>89</v>
      </c>
      <c r="AI78" s="2">
        <f>'[1]CP-7'!AI52+'[1]CP-7'!AI60+'[1]CP-8'!AI33+'[1]Grn-Colo-Confl'!AI37</f>
        <v>89</v>
      </c>
      <c r="AJ78" s="2">
        <f>'[1]CP-7'!AJ52+'[1]CP-7'!AJ60+'[1]CP-8'!AJ33+'[1]Grn-Colo-Confl'!AJ37</f>
        <v>89</v>
      </c>
      <c r="AK78" s="2">
        <f>'[1]CP-7'!AK52+'[1]CP-7'!AK60+'[1]CP-8'!AK33+'[1]Grn-Colo-Confl'!AK37</f>
        <v>89</v>
      </c>
      <c r="AL78" s="2">
        <f>'[1]CP-7'!AL52+'[1]CP-7'!AL60+'[1]CP-8'!AL33+'[1]Grn-Colo-Confl'!AL37</f>
        <v>89</v>
      </c>
      <c r="AM78" s="2">
        <f>'[1]CP-7'!AM52+'[1]CP-7'!AM60+'[1]CP-8'!AM33+'[1]Grn-Colo-Confl'!AM37</f>
        <v>89</v>
      </c>
      <c r="AN78" s="2">
        <f>'[1]CP-7'!AN52+'[1]CP-7'!AN60+'[1]CP-8'!AN33+'[1]Grn-Colo-Confl'!AN37</f>
        <v>89</v>
      </c>
      <c r="AO78" s="2">
        <f>'[1]CP-7'!AO52+'[1]CP-7'!AO60+'[1]CP-8'!AO33+'[1]Grn-Colo-Confl'!AO37</f>
        <v>89</v>
      </c>
      <c r="AP78" s="2">
        <f>'[1]CP-7'!AP52+'[1]CP-7'!AP60+'[1]CP-8'!AP33+'[1]Grn-Colo-Confl'!AP37</f>
        <v>89</v>
      </c>
      <c r="AQ78" s="3">
        <f>'[1]CP-7'!AQ52+'[1]CP-7'!AQ60+'[1]CP-8'!AQ33+'[1]Grn-Colo-Confl'!AQ37</f>
        <v>89</v>
      </c>
      <c r="AR78" s="2">
        <f>'[1]CP-7'!AR52+'[1]CP-7'!AR60+'[1]CP-8'!AR33+'[1]Grn-Colo-Confl'!AR37</f>
        <v>89</v>
      </c>
      <c r="AS78" s="2">
        <f>'[1]CP-7'!AS52+'[1]CP-7'!AS60+'[1]CP-8'!AS33+'[1]Grn-Colo-Confl'!AS37</f>
        <v>89</v>
      </c>
      <c r="AT78" s="2">
        <f>'[1]CP-7'!AT52+'[1]CP-7'!AT60+'[1]CP-8'!AT33+'[1]Grn-Colo-Confl'!AT37</f>
        <v>89</v>
      </c>
      <c r="AU78" s="2">
        <f>'[1]CP-7'!AU52+'[1]CP-7'!AU60+'[1]CP-8'!AU33+'[1]Grn-Colo-Confl'!AU37</f>
        <v>89</v>
      </c>
      <c r="AV78" s="2">
        <f>'[1]CP-7'!AV52+'[1]CP-7'!AV60+'[1]CP-8'!AV33+'[1]Grn-Colo-Confl'!AV37</f>
        <v>89</v>
      </c>
      <c r="AW78" s="2">
        <f>'[1]CP-7'!AW52+'[1]CP-7'!AW60+'[1]CP-8'!AW33+'[1]Grn-Colo-Confl'!AW37</f>
        <v>89</v>
      </c>
      <c r="AX78" s="2">
        <f>'[1]CP-7'!AX52+'[1]CP-7'!AX60+'[1]CP-8'!AX33+'[1]Grn-Colo-Confl'!AX37</f>
        <v>89</v>
      </c>
      <c r="AY78" s="2">
        <f>'[1]CP-7'!AY52+'[1]CP-7'!AY60+'[1]CP-8'!AY33+'[1]Grn-Colo-Confl'!AY37</f>
        <v>89</v>
      </c>
      <c r="AZ78" s="2">
        <f>'[1]CP-7'!AZ52+'[1]CP-7'!AZ60+'[1]CP-8'!AZ33+'[1]Grn-Colo-Confl'!AZ37</f>
        <v>89</v>
      </c>
      <c r="BA78" s="2">
        <f>'[1]CP-7'!BA52+'[1]CP-7'!BA60+'[1]CP-8'!BA33+'[1]Grn-Colo-Confl'!BA37</f>
        <v>89</v>
      </c>
      <c r="BB78" s="2">
        <f>'[1]CP-7'!BB52+'[1]CP-7'!BB60+'[1]CP-8'!BB33+'[1]Grn-Colo-Confl'!BB37</f>
        <v>89</v>
      </c>
      <c r="BC78" s="2">
        <f>'[1]CP-7'!BC52+'[1]CP-7'!BC60+'[1]CP-8'!BC33+'[1]Grn-Colo-Confl'!BC37</f>
        <v>89</v>
      </c>
      <c r="BD78" s="2">
        <f>'[1]CP-7'!BD52+'[1]CP-7'!BD60+'[1]CP-8'!BD33+'[1]Grn-Colo-Confl'!BD37</f>
        <v>89</v>
      </c>
      <c r="BE78" s="2">
        <f>'[1]CP-7'!BE52+'[1]CP-7'!BE60+'[1]CP-8'!BE33+'[1]Grn-Colo-Confl'!BE37</f>
        <v>98.227589230573813</v>
      </c>
      <c r="BF78" s="2">
        <f>'[1]CP-7'!BF52+'[1]CP-7'!BF60+'[1]CP-8'!BF33+'[1]Grn-Colo-Confl'!BF37</f>
        <v>100.91559990765711</v>
      </c>
      <c r="BG78" s="2">
        <f>'[1]CP-7'!BG52+'[1]CP-7'!BG60+'[1]CP-8'!BG33+'[1]Grn-Colo-Confl'!BG37</f>
        <v>94.185000000000002</v>
      </c>
      <c r="BH78" s="2">
        <f>'[1]CP-7'!BH52+'[1]CP-7'!BH60+'[1]CP-8'!BH33+'[1]Grn-Colo-Confl'!BH37</f>
        <v>103.04629726740799</v>
      </c>
      <c r="BI78" s="2">
        <f>'[1]CP-7'!BI52+'[1]CP-7'!BI60+'[1]CP-8'!BI33+'[1]Grn-Colo-Confl'!BI37</f>
        <v>0</v>
      </c>
    </row>
    <row r="79" spans="1:61" x14ac:dyDescent="0.2">
      <c r="F79" s="58" t="s">
        <v>7</v>
      </c>
      <c r="G79" s="2">
        <f>'[1]CP-19'!G121+'[1]CP-19'!G128+'[1]Colo-SanJuan-Confl'!G51+'[1]Colo-SanJuan-Confl'!G54+'[1]Colo-SanJuan-Confl'!G56+'[1]Colo-SanJuan-Confl'!G58+'[1]CP-21'!G28</f>
        <v>1524.1200102802586</v>
      </c>
      <c r="H79" s="2">
        <f>'[1]CP-19'!H121+'[1]CP-19'!H128+'[1]Colo-SanJuan-Confl'!H51+'[1]Colo-SanJuan-Confl'!H54+'[1]Colo-SanJuan-Confl'!H56+'[1]Colo-SanJuan-Confl'!H58+'[1]CP-21'!H28</f>
        <v>1604.3368529265879</v>
      </c>
      <c r="I79" s="2">
        <f>'[1]CP-19'!I121+'[1]CP-19'!I128+'[1]Colo-SanJuan-Confl'!I51+'[1]Colo-SanJuan-Confl'!I54+'[1]Colo-SanJuan-Confl'!I56+'[1]Colo-SanJuan-Confl'!I58+'[1]CP-21'!I28</f>
        <v>1283.4694823412701</v>
      </c>
      <c r="J79" s="2">
        <f>'[1]CP-19'!J121+'[1]CP-19'!J128+'[1]Colo-SanJuan-Confl'!J51+'[1]Colo-SanJuan-Confl'!J54+'[1]Colo-SanJuan-Confl'!J56+'[1]Colo-SanJuan-Confl'!J58+'[1]CP-21'!J28</f>
        <v>1604.3368529265879</v>
      </c>
      <c r="K79" s="2">
        <f>'[1]CP-19'!K121+'[1]CP-19'!K128+'[1]Colo-SanJuan-Confl'!K51+'[1]Colo-SanJuan-Confl'!K54+'[1]Colo-SanJuan-Confl'!K56+'[1]Colo-SanJuan-Confl'!K58+'[1]CP-21'!K28</f>
        <v>1363.6863249875996</v>
      </c>
      <c r="L79" s="2">
        <f>'[1]CP-19'!L121+'[1]CP-19'!L128+'[1]Colo-SanJuan-Confl'!L51+'[1]Colo-SanJuan-Confl'!L54+'[1]Colo-SanJuan-Confl'!L56+'[1]Colo-SanJuan-Confl'!L58+'[1]CP-21'!L28</f>
        <v>2072</v>
      </c>
      <c r="M79" s="2">
        <f>'[1]CP-19'!M121+'[1]CP-19'!M128+'[1]Colo-SanJuan-Confl'!M51+'[1]Colo-SanJuan-Confl'!M54+'[1]Colo-SanJuan-Confl'!M56+'[1]Colo-SanJuan-Confl'!M58+'[1]CP-21'!M28</f>
        <v>1904</v>
      </c>
      <c r="N79" s="2">
        <f>'[1]CP-19'!N121+'[1]CP-19'!N128+'[1]Colo-SanJuan-Confl'!N51+'[1]Colo-SanJuan-Confl'!N54+'[1]Colo-SanJuan-Confl'!N56+'[1]Colo-SanJuan-Confl'!N58+'[1]CP-21'!N28</f>
        <v>2228</v>
      </c>
      <c r="O79" s="2">
        <f>'[1]CP-19'!O121+'[1]CP-19'!O128+'[1]Colo-SanJuan-Confl'!O51+'[1]Colo-SanJuan-Confl'!O54+'[1]Colo-SanJuan-Confl'!O56+'[1]Colo-SanJuan-Confl'!O58+'[1]CP-21'!O28</f>
        <v>2102</v>
      </c>
      <c r="P79" s="2">
        <f>'[1]CP-19'!P121+'[1]CP-19'!P128+'[1]Colo-SanJuan-Confl'!P51+'[1]Colo-SanJuan-Confl'!P54+'[1]Colo-SanJuan-Confl'!P56+'[1]Colo-SanJuan-Confl'!P58+'[1]CP-21'!P28</f>
        <v>2043</v>
      </c>
      <c r="Q79" s="2">
        <f>'[1]CP-19'!Q121+'[1]CP-19'!Q128+'[1]Colo-SanJuan-Confl'!Q51+'[1]Colo-SanJuan-Confl'!Q54+'[1]Colo-SanJuan-Confl'!Q56+'[1]Colo-SanJuan-Confl'!Q58+'[1]CP-21'!Q28</f>
        <v>3091.82</v>
      </c>
      <c r="R79" s="2">
        <f>'[1]CP-19'!R121+'[1]CP-19'!R128+'[1]Colo-SanJuan-Confl'!R51+'[1]Colo-SanJuan-Confl'!R54+'[1]Colo-SanJuan-Confl'!R56+'[1]Colo-SanJuan-Confl'!R58+'[1]CP-21'!R28</f>
        <v>2935.37</v>
      </c>
      <c r="S79" s="2">
        <f>'[1]CP-19'!S121+'[1]CP-19'!S128+'[1]Colo-SanJuan-Confl'!S51+'[1]Colo-SanJuan-Confl'!S54+'[1]Colo-SanJuan-Confl'!S56+'[1]Colo-SanJuan-Confl'!S58+'[1]CP-21'!S28</f>
        <v>2948.41</v>
      </c>
      <c r="T79" s="2">
        <f>'[1]CP-19'!T121+'[1]CP-19'!T128+'[1]Colo-SanJuan-Confl'!T51+'[1]Colo-SanJuan-Confl'!T54+'[1]Colo-SanJuan-Confl'!T56+'[1]Colo-SanJuan-Confl'!T58+'[1]CP-21'!T28</f>
        <v>3106.6000000000004</v>
      </c>
      <c r="U79" s="2">
        <f>'[1]CP-19'!U121+'[1]CP-19'!U128+'[1]Colo-SanJuan-Confl'!U51+'[1]Colo-SanJuan-Confl'!U54+'[1]Colo-SanJuan-Confl'!U56+'[1]Colo-SanJuan-Confl'!U58+'[1]CP-21'!U28</f>
        <v>2979.7000000000003</v>
      </c>
      <c r="V79" s="2">
        <f>'[1]CP-19'!V121+'[1]CP-19'!V128+'[1]Colo-SanJuan-Confl'!V51+'[1]Colo-SanJuan-Confl'!V54+'[1]Colo-SanJuan-Confl'!V56+'[1]Colo-SanJuan-Confl'!V58+'[1]CP-21'!V28</f>
        <v>3115</v>
      </c>
      <c r="W79" s="2">
        <f>'[1]CP-19'!W121+'[1]CP-19'!W128+'[1]Colo-SanJuan-Confl'!W51+'[1]Colo-SanJuan-Confl'!W54+'[1]Colo-SanJuan-Confl'!W56+'[1]Colo-SanJuan-Confl'!W58+'[1]CP-21'!W28</f>
        <v>3115</v>
      </c>
      <c r="X79" s="2">
        <f>'[1]CP-19'!X121+'[1]CP-19'!X128+'[1]Colo-SanJuan-Confl'!X51+'[1]Colo-SanJuan-Confl'!X54+'[1]Colo-SanJuan-Confl'!X56+'[1]Colo-SanJuan-Confl'!X58+'[1]CP-21'!X28</f>
        <v>3115</v>
      </c>
      <c r="Y79" s="2">
        <f>'[1]CP-19'!Y121+'[1]CP-19'!Y128+'[1]Colo-SanJuan-Confl'!Y51+'[1]Colo-SanJuan-Confl'!Y54+'[1]Colo-SanJuan-Confl'!Y56+'[1]Colo-SanJuan-Confl'!Y58+'[1]CP-21'!Y28</f>
        <v>3115</v>
      </c>
      <c r="Z79" s="2">
        <f>'[1]CP-19'!Z121+'[1]CP-19'!Z128+'[1]Colo-SanJuan-Confl'!Z51+'[1]Colo-SanJuan-Confl'!Z54+'[1]Colo-SanJuan-Confl'!Z56+'[1]Colo-SanJuan-Confl'!Z58+'[1]CP-21'!Z28</f>
        <v>3115</v>
      </c>
      <c r="AA79" s="2">
        <f>'[1]CP-19'!AA121+'[1]CP-19'!AA128+'[1]Colo-SanJuan-Confl'!AA51+'[1]Colo-SanJuan-Confl'!AA54+'[1]Colo-SanJuan-Confl'!AA56+'[1]Colo-SanJuan-Confl'!AA58+'[1]CP-21'!AA28</f>
        <v>3115</v>
      </c>
      <c r="AB79" s="2">
        <f>'[1]CP-19'!AB121+'[1]CP-19'!AB128+'[1]Colo-SanJuan-Confl'!AB51+'[1]Colo-SanJuan-Confl'!AB54+'[1]Colo-SanJuan-Confl'!AB56+'[1]Colo-SanJuan-Confl'!AB58+'[1]CP-21'!AB28</f>
        <v>3115</v>
      </c>
      <c r="AC79" s="2">
        <f>'[1]CP-19'!AC121+'[1]CP-19'!AC128+'[1]Colo-SanJuan-Confl'!AC51+'[1]Colo-SanJuan-Confl'!AC54+'[1]Colo-SanJuan-Confl'!AC56+'[1]Colo-SanJuan-Confl'!AC58+'[1]CP-21'!AC28</f>
        <v>3115</v>
      </c>
      <c r="AD79" s="2">
        <f>'[1]CP-19'!AD121+'[1]CP-19'!AD128+'[1]Colo-SanJuan-Confl'!AD51+'[1]Colo-SanJuan-Confl'!AD54+'[1]Colo-SanJuan-Confl'!AD56+'[1]Colo-SanJuan-Confl'!AD58+'[1]CP-21'!AD28</f>
        <v>3115</v>
      </c>
      <c r="AE79" s="2">
        <f>'[1]CP-19'!AE121+'[1]CP-19'!AE128+'[1]Colo-SanJuan-Confl'!AE51+'[1]Colo-SanJuan-Confl'!AE54+'[1]Colo-SanJuan-Confl'!AE56+'[1]Colo-SanJuan-Confl'!AE58+'[1]CP-21'!AE28</f>
        <v>3115</v>
      </c>
      <c r="AF79" s="2">
        <f>'[1]CP-19'!AF121+'[1]CP-19'!AF128+'[1]Colo-SanJuan-Confl'!AF51+'[1]Colo-SanJuan-Confl'!AF54+'[1]Colo-SanJuan-Confl'!AF56+'[1]Colo-SanJuan-Confl'!AF58+'[1]CP-21'!AF28</f>
        <v>3115</v>
      </c>
      <c r="AG79" s="2">
        <f>'[1]CP-19'!AG121+'[1]CP-19'!AG128+'[1]Colo-SanJuan-Confl'!AG51+'[1]Colo-SanJuan-Confl'!AG54+'[1]Colo-SanJuan-Confl'!AG56+'[1]Colo-SanJuan-Confl'!AG58+'[1]CP-21'!AG28</f>
        <v>2962</v>
      </c>
      <c r="AH79" s="2">
        <f>'[1]CP-19'!AH121+'[1]CP-19'!AH128+'[1]Colo-SanJuan-Confl'!AH51+'[1]Colo-SanJuan-Confl'!AH54+'[1]Colo-SanJuan-Confl'!AH56+'[1]Colo-SanJuan-Confl'!AH58+'[1]CP-21'!AH28</f>
        <v>3115</v>
      </c>
      <c r="AI79" s="2">
        <f>'[1]CP-19'!AI121+'[1]CP-19'!AI128+'[1]Colo-SanJuan-Confl'!AI51+'[1]Colo-SanJuan-Confl'!AI54+'[1]Colo-SanJuan-Confl'!AI56+'[1]Colo-SanJuan-Confl'!AI58+'[1]CP-21'!AI28</f>
        <v>3115</v>
      </c>
      <c r="AJ79" s="2">
        <f>'[1]CP-19'!AJ121+'[1]CP-19'!AJ128+'[1]Colo-SanJuan-Confl'!AJ51+'[1]Colo-SanJuan-Confl'!AJ54+'[1]Colo-SanJuan-Confl'!AJ56+'[1]Colo-SanJuan-Confl'!AJ58+'[1]CP-21'!AJ28</f>
        <v>3115</v>
      </c>
      <c r="AK79" s="2">
        <f>'[1]CP-19'!AK121+'[1]CP-19'!AK128+'[1]Colo-SanJuan-Confl'!AK51+'[1]Colo-SanJuan-Confl'!AK54+'[1]Colo-SanJuan-Confl'!AK56+'[1]Colo-SanJuan-Confl'!AK58+'[1]CP-21'!AK28</f>
        <v>3115</v>
      </c>
      <c r="AL79" s="2">
        <f>'[1]CP-19'!AL121+'[1]CP-19'!AL128+'[1]Colo-SanJuan-Confl'!AL51+'[1]Colo-SanJuan-Confl'!AL54+'[1]Colo-SanJuan-Confl'!AL56+'[1]Colo-SanJuan-Confl'!AL58+'[1]CP-21'!AL28</f>
        <v>3115</v>
      </c>
      <c r="AM79" s="2">
        <f>'[1]CP-19'!AM121+'[1]CP-19'!AM128+'[1]Colo-SanJuan-Confl'!AM51+'[1]Colo-SanJuan-Confl'!AM54+'[1]Colo-SanJuan-Confl'!AM56+'[1]Colo-SanJuan-Confl'!AM58+'[1]CP-21'!AM28</f>
        <v>3115</v>
      </c>
      <c r="AN79" s="2">
        <f>'[1]CP-19'!AN121+'[1]CP-19'!AN128+'[1]Colo-SanJuan-Confl'!AN51+'[1]Colo-SanJuan-Confl'!AN54+'[1]Colo-SanJuan-Confl'!AN56+'[1]Colo-SanJuan-Confl'!AN58+'[1]CP-21'!AN28</f>
        <v>3115</v>
      </c>
      <c r="AO79" s="2">
        <f>'[1]CP-19'!AO121+'[1]CP-19'!AO128+'[1]Colo-SanJuan-Confl'!AO51+'[1]Colo-SanJuan-Confl'!AO54+'[1]Colo-SanJuan-Confl'!AO56+'[1]Colo-SanJuan-Confl'!AO58+'[1]CP-21'!AO28</f>
        <v>3115</v>
      </c>
      <c r="AP79" s="2">
        <f>'[1]CP-19'!AP121+'[1]CP-19'!AP128+'[1]Colo-SanJuan-Confl'!AP51+'[1]Colo-SanJuan-Confl'!AP54+'[1]Colo-SanJuan-Confl'!AP56+'[1]Colo-SanJuan-Confl'!AP58+'[1]CP-21'!AP28</f>
        <v>3115</v>
      </c>
      <c r="AQ79" s="3">
        <f>'[1]CP-19'!AQ121+'[1]CP-19'!AQ128+'[1]Colo-SanJuan-Confl'!AQ51+'[1]Colo-SanJuan-Confl'!AQ54+'[1]Colo-SanJuan-Confl'!AQ56+'[1]Colo-SanJuan-Confl'!AQ58+'[1]CP-21'!AQ28</f>
        <v>3115</v>
      </c>
      <c r="AR79" s="2">
        <f>'[1]CP-19'!AR121+'[1]CP-19'!AR128+'[1]Colo-SanJuan-Confl'!AR51+'[1]Colo-SanJuan-Confl'!AR54+'[1]Colo-SanJuan-Confl'!AR56+'[1]Colo-SanJuan-Confl'!AR58+'[1]CP-21'!AR28</f>
        <v>3115</v>
      </c>
      <c r="AS79" s="2">
        <f>'[1]CP-19'!AS121+'[1]CP-19'!AS128+'[1]Colo-SanJuan-Confl'!AS51+'[1]Colo-SanJuan-Confl'!AS54+'[1]Colo-SanJuan-Confl'!AS56+'[1]Colo-SanJuan-Confl'!AS58+'[1]CP-21'!AS28</f>
        <v>3115</v>
      </c>
      <c r="AT79" s="2">
        <f>'[1]CP-19'!AT121+'[1]CP-19'!AT128+'[1]Colo-SanJuan-Confl'!AT51+'[1]Colo-SanJuan-Confl'!AT54+'[1]Colo-SanJuan-Confl'!AT56+'[1]Colo-SanJuan-Confl'!AT58+'[1]CP-21'!AT28</f>
        <v>3115</v>
      </c>
      <c r="AU79" s="2">
        <f>'[1]CP-19'!AU121+'[1]CP-19'!AU128+'[1]Colo-SanJuan-Confl'!AU51+'[1]Colo-SanJuan-Confl'!AU54+'[1]Colo-SanJuan-Confl'!AU56+'[1]Colo-SanJuan-Confl'!AU58+'[1]CP-21'!AU28</f>
        <v>3115</v>
      </c>
      <c r="AV79" s="2">
        <f>'[1]CP-19'!AV121+'[1]CP-19'!AV128+'[1]Colo-SanJuan-Confl'!AV51+'[1]Colo-SanJuan-Confl'!AV54+'[1]Colo-SanJuan-Confl'!AV56+'[1]Colo-SanJuan-Confl'!AV58+'[1]CP-21'!AV28</f>
        <v>3115</v>
      </c>
      <c r="AW79" s="2">
        <f>'[1]CP-19'!AW121+'[1]CP-19'!AW128+'[1]Colo-SanJuan-Confl'!AW51+'[1]Colo-SanJuan-Confl'!AW54+'[1]Colo-SanJuan-Confl'!AW56+'[1]Colo-SanJuan-Confl'!AW58+'[1]CP-21'!AW28</f>
        <v>3115</v>
      </c>
      <c r="AX79" s="2">
        <f>'[1]CP-19'!AX121+'[1]CP-19'!AX128+'[1]Colo-SanJuan-Confl'!AX51+'[1]Colo-SanJuan-Confl'!AX54+'[1]Colo-SanJuan-Confl'!AX56+'[1]Colo-SanJuan-Confl'!AX58+'[1]CP-21'!AX28</f>
        <v>3115</v>
      </c>
      <c r="AY79" s="2">
        <f>'[1]CP-19'!AY121+'[1]CP-19'!AY128+'[1]Colo-SanJuan-Confl'!AY51+'[1]Colo-SanJuan-Confl'!AY54+'[1]Colo-SanJuan-Confl'!AY56+'[1]Colo-SanJuan-Confl'!AY58+'[1]CP-21'!AY28</f>
        <v>2706</v>
      </c>
      <c r="AZ79" s="2">
        <f>'[1]CP-19'!AZ121+'[1]CP-19'!AZ128+'[1]Colo-SanJuan-Confl'!AZ51+'[1]Colo-SanJuan-Confl'!AZ54+'[1]Colo-SanJuan-Confl'!AZ56+'[1]Colo-SanJuan-Confl'!AZ58+'[1]CP-21'!AZ28</f>
        <v>3115</v>
      </c>
      <c r="BA79" s="2">
        <f>'[1]CP-19'!BA121+'[1]CP-19'!BA128+'[1]Colo-SanJuan-Confl'!BA51+'[1]Colo-SanJuan-Confl'!BA54+'[1]Colo-SanJuan-Confl'!BA56+'[1]Colo-SanJuan-Confl'!BA58+'[1]CP-21'!BA28</f>
        <v>3115</v>
      </c>
      <c r="BB79" s="2">
        <f>'[1]CP-19'!BB121+'[1]CP-19'!BB128+'[1]Colo-SanJuan-Confl'!BB51+'[1]Colo-SanJuan-Confl'!BB54+'[1]Colo-SanJuan-Confl'!BB56+'[1]Colo-SanJuan-Confl'!BB58+'[1]CP-21'!BB28</f>
        <v>3115</v>
      </c>
      <c r="BC79" s="2">
        <f>'[1]CP-19'!BC121+'[1]CP-19'!BC128+'[1]Colo-SanJuan-Confl'!BC51+'[1]Colo-SanJuan-Confl'!BC54+'[1]Colo-SanJuan-Confl'!BC56+'[1]Colo-SanJuan-Confl'!BC58+'[1]CP-21'!BC28</f>
        <v>3115</v>
      </c>
      <c r="BD79" s="2">
        <f>'[1]CP-19'!BD121+'[1]CP-19'!BD128+'[1]Colo-SanJuan-Confl'!BD51+'[1]Colo-SanJuan-Confl'!BD54+'[1]Colo-SanJuan-Confl'!BD56+'[1]Colo-SanJuan-Confl'!BD58+'[1]CP-21'!BD28</f>
        <v>3115</v>
      </c>
      <c r="BE79" s="2">
        <f>'[1]CP-19'!BE121+'[1]CP-19'!BE128+'[1]Colo-SanJuan-Confl'!BE51+'[1]Colo-SanJuan-Confl'!BE54+'[1]Colo-SanJuan-Confl'!BE56+'[1]Colo-SanJuan-Confl'!BE58+'[1]CP-21'!BE28</f>
        <v>3533.5746874999995</v>
      </c>
      <c r="BF79" s="2">
        <f>'[1]CP-19'!BF121+'[1]CP-19'!BF128+'[1]Colo-SanJuan-Confl'!BF51+'[1]Colo-SanJuan-Confl'!BF54+'[1]Colo-SanJuan-Confl'!BF56+'[1]Colo-SanJuan-Confl'!BF58+'[1]CP-21'!BF28</f>
        <v>3530.0971874999991</v>
      </c>
      <c r="BG79" s="2">
        <f>'[1]CP-19'!BG121+'[1]CP-19'!BG128+'[1]Colo-SanJuan-Confl'!BG51+'[1]Colo-SanJuan-Confl'!BG54+'[1]Colo-SanJuan-Confl'!BG56+'[1]Colo-SanJuan-Confl'!BG58+'[1]CP-21'!BG28</f>
        <v>3491.41</v>
      </c>
      <c r="BH79" s="2">
        <f>'[1]CP-19'!BH121+'[1]CP-19'!BH128+'[1]Colo-SanJuan-Confl'!BH51+'[1]Colo-SanJuan-Confl'!BH54+'[1]Colo-SanJuan-Confl'!BH56+'[1]Colo-SanJuan-Confl'!BH58+'[1]CP-21'!BH28</f>
        <v>3454.026875</v>
      </c>
      <c r="BI79" s="2">
        <f>'[1]CP-19'!BI121+'[1]CP-19'!BI128+'[1]Colo-SanJuan-Confl'!BI51+'[1]Colo-SanJuan-Confl'!BI54+'[1]Colo-SanJuan-Confl'!BI56+'[1]Colo-SanJuan-Confl'!BI58+'[1]CP-21'!BI28</f>
        <v>0</v>
      </c>
    </row>
    <row r="80" spans="1:61" x14ac:dyDescent="0.2">
      <c r="F80" s="38" t="s">
        <v>11</v>
      </c>
      <c r="G80" s="1">
        <f t="shared" ref="G80:U80" si="75">SUM(G77:G79)</f>
        <v>4283.400267959456</v>
      </c>
      <c r="H80" s="1">
        <f t="shared" si="75"/>
        <v>4381.5171603479712</v>
      </c>
      <c r="I80" s="1">
        <f t="shared" si="75"/>
        <v>3636.363331364124</v>
      </c>
      <c r="J80" s="1">
        <f t="shared" si="75"/>
        <v>4727.2912178045244</v>
      </c>
      <c r="K80" s="1">
        <f t="shared" si="75"/>
        <v>4262.0913348085633</v>
      </c>
      <c r="L80" s="1">
        <f t="shared" si="75"/>
        <v>3753</v>
      </c>
      <c r="M80" s="1">
        <f t="shared" si="75"/>
        <v>3753</v>
      </c>
      <c r="N80" s="1">
        <f t="shared" si="75"/>
        <v>4218</v>
      </c>
      <c r="O80" s="1">
        <f t="shared" si="75"/>
        <v>4093.0000000000005</v>
      </c>
      <c r="P80" s="1">
        <f t="shared" si="75"/>
        <v>3874.0000000000005</v>
      </c>
      <c r="Q80" s="1">
        <f t="shared" si="75"/>
        <v>6386.77</v>
      </c>
      <c r="R80" s="1">
        <f t="shared" si="75"/>
        <v>5875.32</v>
      </c>
      <c r="S80" s="1">
        <f t="shared" si="75"/>
        <v>5938.35</v>
      </c>
      <c r="T80" s="1">
        <f t="shared" si="75"/>
        <v>6124.3600000000006</v>
      </c>
      <c r="U80" s="1">
        <f t="shared" si="75"/>
        <v>6050.0800000000008</v>
      </c>
      <c r="V80" s="1">
        <f t="shared" ref="V80:AE80" si="76">SUM(V77:V79)</f>
        <v>5806</v>
      </c>
      <c r="W80" s="1">
        <f t="shared" si="76"/>
        <v>5804</v>
      </c>
      <c r="X80" s="1">
        <f t="shared" si="76"/>
        <v>5806</v>
      </c>
      <c r="Y80" s="1">
        <f t="shared" si="76"/>
        <v>5806</v>
      </c>
      <c r="Z80" s="1">
        <f t="shared" si="76"/>
        <v>5806</v>
      </c>
      <c r="AA80" s="1">
        <f t="shared" si="76"/>
        <v>5806</v>
      </c>
      <c r="AB80" s="1">
        <f t="shared" si="76"/>
        <v>5806</v>
      </c>
      <c r="AC80" s="1">
        <f t="shared" si="76"/>
        <v>5806</v>
      </c>
      <c r="AD80" s="1">
        <f t="shared" si="76"/>
        <v>5806</v>
      </c>
      <c r="AE80" s="1">
        <f t="shared" si="76"/>
        <v>5806</v>
      </c>
      <c r="AF80" s="1">
        <f>SUM(AF77:AF79)</f>
        <v>5806</v>
      </c>
      <c r="AG80" s="1">
        <f>SUM(AG77:AG79)</f>
        <v>5481</v>
      </c>
      <c r="AH80" s="1">
        <f>SUM(AH77:AH79)</f>
        <v>5806</v>
      </c>
      <c r="AI80" s="1">
        <f>SUM(AI77:AI79)</f>
        <v>5806</v>
      </c>
      <c r="AJ80" s="1">
        <f>SUM(AJ77:AJ79)</f>
        <v>5806</v>
      </c>
      <c r="AK80" s="1">
        <f t="shared" ref="AK80:AY80" si="77">SUM(AK77:AK79)</f>
        <v>5806</v>
      </c>
      <c r="AL80" s="1">
        <f t="shared" si="77"/>
        <v>5806</v>
      </c>
      <c r="AM80" s="1">
        <f t="shared" si="77"/>
        <v>5806</v>
      </c>
      <c r="AN80" s="1">
        <f t="shared" si="77"/>
        <v>5806</v>
      </c>
      <c r="AO80" s="1">
        <f t="shared" si="77"/>
        <v>5806</v>
      </c>
      <c r="AP80" s="1">
        <f t="shared" si="77"/>
        <v>5806</v>
      </c>
      <c r="AQ80" s="1">
        <f t="shared" si="77"/>
        <v>5806</v>
      </c>
      <c r="AR80" s="1">
        <f t="shared" si="77"/>
        <v>5806</v>
      </c>
      <c r="AS80" s="1">
        <f t="shared" si="77"/>
        <v>5806</v>
      </c>
      <c r="AT80" s="1">
        <f t="shared" si="77"/>
        <v>5806</v>
      </c>
      <c r="AU80" s="1">
        <f t="shared" si="77"/>
        <v>5806</v>
      </c>
      <c r="AV80" s="1">
        <f t="shared" si="77"/>
        <v>5806</v>
      </c>
      <c r="AW80" s="1">
        <f t="shared" si="77"/>
        <v>5806</v>
      </c>
      <c r="AX80" s="1">
        <f t="shared" si="77"/>
        <v>5806</v>
      </c>
      <c r="AY80" s="1">
        <f t="shared" si="77"/>
        <v>5397</v>
      </c>
      <c r="AZ80" s="1">
        <f>SUM(AZ77:AZ79)</f>
        <v>5806</v>
      </c>
      <c r="BA80" s="1">
        <f>SUM(BA77:BA79)</f>
        <v>5806</v>
      </c>
      <c r="BB80" s="1">
        <f>SUM(BB77:BB79)</f>
        <v>5806</v>
      </c>
      <c r="BC80" s="1">
        <f>SUM(BC77:BC79)</f>
        <v>5806</v>
      </c>
      <c r="BD80" s="1">
        <f>SUM(BD77:BD79)</f>
        <v>5806</v>
      </c>
      <c r="BE80" s="1">
        <f t="shared" ref="BE80:BI80" si="78">SUM(BE77:BE79)</f>
        <v>6541.8342964197145</v>
      </c>
      <c r="BF80" s="1">
        <f t="shared" si="78"/>
        <v>6639.4543904301318</v>
      </c>
      <c r="BG80" s="1">
        <f t="shared" si="78"/>
        <v>6371.7962500000003</v>
      </c>
      <c r="BH80" s="1">
        <f t="shared" si="78"/>
        <v>6375.2254557763654</v>
      </c>
      <c r="BI80" s="1">
        <f t="shared" si="78"/>
        <v>0</v>
      </c>
    </row>
    <row r="81" spans="1:61" x14ac:dyDescent="0.2">
      <c r="D81" s="36" t="s">
        <v>14</v>
      </c>
      <c r="F81" s="58" t="s">
        <v>9</v>
      </c>
      <c r="G81" s="1">
        <f>'[1]CP-9'!G36+'[1]CP-10'!G39+'[1]CP-11'!G62+'[1]CP-11'!G63+'[1]CP-11'!G68+'[1]CP-11'!G71+'[1]CP-13'!G42+'[1]CP-13'!G44+[1]Jensen!G63+[1]Jensen!G64</f>
        <v>2574.6602507128523</v>
      </c>
      <c r="H81" s="1">
        <f>'[1]CP-9'!H36+'[1]CP-10'!H39+'[1]CP-11'!H62+'[1]CP-11'!H63+'[1]CP-11'!H68+'[1]CP-11'!H71+'[1]CP-13'!H42+'[1]CP-13'!H44+[1]Jensen!H63+[1]Jensen!H64</f>
        <v>2523.1670456985953</v>
      </c>
      <c r="I81" s="1">
        <f>'[1]CP-9'!I36+'[1]CP-10'!I39+'[1]CP-11'!I62+'[1]CP-11'!I63+'[1]CP-11'!I68+'[1]CP-11'!I71+'[1]CP-13'!I42+'[1]CP-13'!I44+[1]Jensen!I63+[1]Jensen!I64</f>
        <v>2420.1806356700808</v>
      </c>
      <c r="J81" s="1">
        <f>'[1]CP-9'!J36+'[1]CP-10'!J39+'[1]CP-11'!J62+'[1]CP-11'!J63+'[1]CP-11'!J68+'[1]CP-11'!J71+'[1]CP-13'!J42+'[1]CP-13'!J44+[1]Jensen!J63+[1]Jensen!J64</f>
        <v>2677.6466607413663</v>
      </c>
      <c r="K81" s="1">
        <f>'[1]CP-9'!K36+'[1]CP-10'!K39+'[1]CP-11'!K62+'[1]CP-11'!K63+'[1]CP-11'!K68+'[1]CP-11'!K71+'[1]CP-13'!K42+'[1]CP-13'!K44+[1]Jensen!K63+[1]Jensen!K64</f>
        <v>2523.1670456985953</v>
      </c>
      <c r="L81" s="1">
        <f>'[1]CP-9'!L36+'[1]CP-10'!L39+'[1]CP-11'!L62+'[1]CP-11'!L63+'[1]CP-11'!L68+'[1]CP-11'!L71+'[1]CP-13'!L42+'[1]CP-13'!L44+[1]Jensen!L63+[1]Jensen!L64</f>
        <v>1420</v>
      </c>
      <c r="M81" s="1">
        <f>'[1]CP-9'!M36+'[1]CP-10'!M39+'[1]CP-11'!M62+'[1]CP-11'!M63+'[1]CP-11'!M68+'[1]CP-11'!M71+'[1]CP-13'!M42+'[1]CP-13'!M44+[1]Jensen!M63+[1]Jensen!M64</f>
        <v>1753.0000000000002</v>
      </c>
      <c r="N81" s="1">
        <f>'[1]CP-9'!N36+'[1]CP-10'!N39+'[1]CP-11'!N62+'[1]CP-11'!N63+'[1]CP-11'!N68+'[1]CP-11'!N71+'[1]CP-13'!N42+'[1]CP-13'!N44+[1]Jensen!N63+[1]Jensen!N64</f>
        <v>1742.0000000000002</v>
      </c>
      <c r="O81" s="1">
        <f>'[1]CP-9'!O36+'[1]CP-10'!O39+'[1]CP-11'!O62+'[1]CP-11'!O63+'[1]CP-11'!O68+'[1]CP-11'!O71+'[1]CP-13'!O42+'[1]CP-13'!O44+[1]Jensen!O63+[1]Jensen!O64</f>
        <v>1860.0000000000002</v>
      </c>
      <c r="P81" s="1">
        <f>'[1]CP-9'!P36+'[1]CP-10'!P39+'[1]CP-11'!P62+'[1]CP-11'!P63+'[1]CP-11'!P68+'[1]CP-11'!P71+'[1]CP-13'!P42+'[1]CP-13'!P44+[1]Jensen!P63+[1]Jensen!P64</f>
        <v>1765.0000000000002</v>
      </c>
      <c r="Q81" s="1">
        <f>'[1]CP-9'!Q36+'[1]CP-10'!Q39+'[1]CP-11'!Q62+'[1]CP-11'!Q63+'[1]CP-11'!Q68+'[1]CP-11'!Q71+'[1]CP-13'!Q42+'[1]CP-13'!Q44+[1]Jensen!Q63+[1]Jensen!Q64</f>
        <v>2499.1700000000005</v>
      </c>
      <c r="R81" s="1">
        <f>'[1]CP-9'!R36+'[1]CP-10'!R39+'[1]CP-11'!R62+'[1]CP-11'!R63+'[1]CP-11'!R68+'[1]CP-11'!R71+'[1]CP-13'!R42+'[1]CP-13'!R44+[1]Jensen!R63+[1]Jensen!R64</f>
        <v>2131.9700000000003</v>
      </c>
      <c r="S81" s="1">
        <f>'[1]CP-9'!S36+'[1]CP-10'!S39+'[1]CP-11'!S62+'[1]CP-11'!S63+'[1]CP-11'!S68+'[1]CP-11'!S71+'[1]CP-13'!S42+'[1]CP-13'!S44+[1]Jensen!S63+[1]Jensen!S64</f>
        <v>2076.17</v>
      </c>
      <c r="T81" s="1">
        <f>'[1]CP-9'!T36+'[1]CP-10'!T39+'[1]CP-11'!T62+'[1]CP-11'!T63+'[1]CP-11'!T68+'[1]CP-11'!T71+'[1]CP-13'!T42+'[1]CP-13'!T44+[1]Jensen!T63+[1]Jensen!T64</f>
        <v>2158.0700000000006</v>
      </c>
      <c r="U81" s="1">
        <f>'[1]CP-9'!U36+'[1]CP-10'!U39+'[1]CP-11'!U62+'[1]CP-11'!U63+'[1]CP-11'!U68+'[1]CP-11'!U71+'[1]CP-13'!U42+'[1]CP-13'!U44+[1]Jensen!U63+[1]Jensen!U64</f>
        <v>2572.0700000000002</v>
      </c>
      <c r="V81" s="1">
        <f>'[1]CP-9'!V36+'[1]CP-10'!V39+'[1]CP-11'!V62+'[1]CP-11'!V63+'[1]CP-11'!V68+'[1]CP-11'!V71+'[1]CP-13'!V42+'[1]CP-13'!V44+[1]Jensen!V63+[1]Jensen!V64</f>
        <v>2754.0000000000005</v>
      </c>
      <c r="W81" s="1">
        <f>'[1]CP-9'!W36+'[1]CP-10'!W39+'[1]CP-11'!W62+'[1]CP-11'!W63+'[1]CP-11'!W68+'[1]CP-11'!W71+'[1]CP-13'!W42+'[1]CP-13'!W44+[1]Jensen!W63+[1]Jensen!W64</f>
        <v>2754.0000000000005</v>
      </c>
      <c r="X81" s="1">
        <f>'[1]CP-9'!X36+'[1]CP-10'!X39+'[1]CP-11'!X62+'[1]CP-11'!X63+'[1]CP-11'!X68+'[1]CP-11'!X71+'[1]CP-13'!X42+'[1]CP-13'!X44+[1]Jensen!X63+[1]Jensen!X64</f>
        <v>2754.0000000000005</v>
      </c>
      <c r="Y81" s="1">
        <f>'[1]CP-9'!Y36+'[1]CP-10'!Y39+'[1]CP-11'!Y62+'[1]CP-11'!Y63+'[1]CP-11'!Y68+'[1]CP-11'!Y71+'[1]CP-13'!Y42+'[1]CP-13'!Y44+[1]Jensen!Y63+[1]Jensen!Y64</f>
        <v>2754.0000000000005</v>
      </c>
      <c r="Z81" s="1">
        <f>'[1]CP-9'!Z36+'[1]CP-10'!Z39+'[1]CP-11'!Z62+'[1]CP-11'!Z63+'[1]CP-11'!Z68+'[1]CP-11'!Z71+'[1]CP-13'!Z42+'[1]CP-13'!Z44+[1]Jensen!Z63+[1]Jensen!Z64</f>
        <v>2754.0000000000005</v>
      </c>
      <c r="AA81" s="1">
        <f>'[1]CP-9'!AA36+'[1]CP-10'!AA39+'[1]CP-11'!AA62+'[1]CP-11'!AA63+'[1]CP-11'!AA68+'[1]CP-11'!AA71+'[1]CP-13'!AA42+'[1]CP-13'!AA44+[1]Jensen!AA63+[1]Jensen!AA64</f>
        <v>2754.0000000000005</v>
      </c>
      <c r="AB81" s="1">
        <f>'[1]CP-9'!AB36+'[1]CP-10'!AB39+'[1]CP-11'!AB62+'[1]CP-11'!AB63+'[1]CP-11'!AB68+'[1]CP-11'!AB71+'[1]CP-13'!AB42+'[1]CP-13'!AB44+[1]Jensen!AB63+[1]Jensen!AB64</f>
        <v>2754.0000000000005</v>
      </c>
      <c r="AC81" s="1">
        <f>'[1]CP-9'!AC36+'[1]CP-10'!AC39+'[1]CP-11'!AC62+'[1]CP-11'!AC63+'[1]CP-11'!AC68+'[1]CP-11'!AC71+'[1]CP-13'!AC42+'[1]CP-13'!AC44+[1]Jensen!AC63+[1]Jensen!AC64</f>
        <v>2754.0000000000005</v>
      </c>
      <c r="AD81" s="1">
        <f>'[1]CP-9'!AD36+'[1]CP-10'!AD39+'[1]CP-11'!AD62+'[1]CP-11'!AD63+'[1]CP-11'!AD68+'[1]CP-11'!AD71+'[1]CP-13'!AD42+'[1]CP-13'!AD44+[1]Jensen!AD63+[1]Jensen!AD64</f>
        <v>2754.0000000000005</v>
      </c>
      <c r="AE81" s="1">
        <f>'[1]CP-9'!AE36+'[1]CP-10'!AE39+'[1]CP-11'!AE62+'[1]CP-11'!AE63+'[1]CP-11'!AE68+'[1]CP-11'!AE71+'[1]CP-13'!AE42+'[1]CP-13'!AE44+[1]Jensen!AE63+[1]Jensen!AE64</f>
        <v>2754.0000000000005</v>
      </c>
      <c r="AF81" s="1">
        <f>'[1]CP-9'!AF36+'[1]CP-10'!AF39+'[1]CP-11'!AF62+'[1]CP-11'!AF63+'[1]CP-11'!AF68+'[1]CP-11'!AF71+'[1]CP-13'!AF42+'[1]CP-13'!AF44+[1]Jensen!AF63+[1]Jensen!AF64</f>
        <v>2754.0000000000005</v>
      </c>
      <c r="AG81" s="1">
        <f>'[1]CP-9'!AG36+'[1]CP-10'!AG39+'[1]CP-11'!AG62+'[1]CP-11'!AG63+'[1]CP-11'!AG68+'[1]CP-11'!AG71+'[1]CP-13'!AG42+'[1]CP-13'!AG44+[1]Jensen!AG63+[1]Jensen!AG64</f>
        <v>2754.0000000000005</v>
      </c>
      <c r="AH81" s="1">
        <f>'[1]CP-9'!AH36+'[1]CP-10'!AH39+'[1]CP-11'!AH62+'[1]CP-11'!AH63+'[1]CP-11'!AH68+'[1]CP-11'!AH71+'[1]CP-13'!AH42+'[1]CP-13'!AH44+[1]Jensen!AH63+[1]Jensen!AH64</f>
        <v>2754.0000000000005</v>
      </c>
      <c r="AI81" s="1">
        <f>'[1]CP-9'!AI36+'[1]CP-10'!AI39+'[1]CP-11'!AI62+'[1]CP-11'!AI63+'[1]CP-11'!AI68+'[1]CP-11'!AI71+'[1]CP-13'!AI42+'[1]CP-13'!AI44+[1]Jensen!AI63+[1]Jensen!AI64</f>
        <v>2754.0000000000005</v>
      </c>
      <c r="AJ81" s="1">
        <f>'[1]CP-9'!AJ36+'[1]CP-10'!AJ39+'[1]CP-11'!AJ62+'[1]CP-11'!AJ63+'[1]CP-11'!AJ68+'[1]CP-11'!AJ71+'[1]CP-13'!AJ42+'[1]CP-13'!AJ44+[1]Jensen!AJ63+[1]Jensen!AJ64</f>
        <v>2754.0000000000005</v>
      </c>
      <c r="AK81" s="1">
        <f>'[1]CP-9'!AK36+'[1]CP-10'!AK39+'[1]CP-11'!AK62+'[1]CP-11'!AK63+'[1]CP-11'!AK68+'[1]CP-11'!AK71+'[1]CP-13'!AK42+'[1]CP-13'!AK44+[1]Jensen!AK63+[1]Jensen!AK64</f>
        <v>2754.0000000000005</v>
      </c>
      <c r="AL81" s="1">
        <f>'[1]CP-9'!AL36+'[1]CP-10'!AL39+'[1]CP-11'!AL62+'[1]CP-11'!AL63+'[1]CP-11'!AL68+'[1]CP-11'!AL71+'[1]CP-13'!AL42+'[1]CP-13'!AL44+[1]Jensen!AL63+[1]Jensen!AL64</f>
        <v>2754.0000000000005</v>
      </c>
      <c r="AM81" s="1">
        <f>'[1]CP-9'!AM36+'[1]CP-10'!AM39+'[1]CP-11'!AM62+'[1]CP-11'!AM63+'[1]CP-11'!AM68+'[1]CP-11'!AM71+'[1]CP-13'!AM42+'[1]CP-13'!AM44+[1]Jensen!AM63+[1]Jensen!AM64</f>
        <v>2754.0000000000005</v>
      </c>
      <c r="AN81" s="1">
        <f>'[1]CP-9'!AN36+'[1]CP-10'!AN39+'[1]CP-11'!AN62+'[1]CP-11'!AN63+'[1]CP-11'!AN68+'[1]CP-11'!AN71+'[1]CP-13'!AN42+'[1]CP-13'!AN44+[1]Jensen!AN63+[1]Jensen!AN64</f>
        <v>2754.0000000000005</v>
      </c>
      <c r="AO81" s="1">
        <f>'[1]CP-9'!AO36+'[1]CP-10'!AO39+'[1]CP-11'!AO62+'[1]CP-11'!AO63+'[1]CP-11'!AO68+'[1]CP-11'!AO71+'[1]CP-13'!AO42+'[1]CP-13'!AO44+[1]Jensen!AO63+[1]Jensen!AO64</f>
        <v>2754.0000000000005</v>
      </c>
      <c r="AP81" s="1">
        <f>'[1]CP-9'!AP36+'[1]CP-10'!AP39+'[1]CP-11'!AP62+'[1]CP-11'!AP63+'[1]CP-11'!AP68+'[1]CP-11'!AP71+'[1]CP-13'!AP42+'[1]CP-13'!AP44+[1]Jensen!AP63+[1]Jensen!AP64</f>
        <v>2754.0000000000005</v>
      </c>
      <c r="AQ81" s="1">
        <f>'[1]CP-9'!AQ36+'[1]CP-10'!AQ39+'[1]CP-11'!AQ62+'[1]CP-11'!AQ63+'[1]CP-11'!AQ68+'[1]CP-11'!AQ71+'[1]CP-13'!AQ42+'[1]CP-13'!AQ44+[1]Jensen!AQ63+[1]Jensen!AQ64</f>
        <v>2754.0000000000005</v>
      </c>
      <c r="AR81" s="1">
        <f>'[1]CP-9'!AR36+'[1]CP-10'!AR39+'[1]CP-11'!AR62+'[1]CP-11'!AR63+'[1]CP-11'!AR68+'[1]CP-11'!AR71+'[1]CP-13'!AR42+'[1]CP-13'!AR44+[1]Jensen!AR63+[1]Jensen!AR64</f>
        <v>2754.0000000000005</v>
      </c>
      <c r="AS81" s="1">
        <f>'[1]CP-9'!AS36+'[1]CP-10'!AS39+'[1]CP-11'!AS62+'[1]CP-11'!AS63+'[1]CP-11'!AS68+'[1]CP-11'!AS71+'[1]CP-13'!AS42+'[1]CP-13'!AS44+[1]Jensen!AS63+[1]Jensen!AS64</f>
        <v>2754.0000000000005</v>
      </c>
      <c r="AT81" s="1">
        <f>'[1]CP-9'!AT36+'[1]CP-10'!AT39+'[1]CP-11'!AT62+'[1]CP-11'!AT63+'[1]CP-11'!AT68+'[1]CP-11'!AT71+'[1]CP-13'!AT42+'[1]CP-13'!AT44+[1]Jensen!AT63+[1]Jensen!AT64</f>
        <v>2754.0000000000005</v>
      </c>
      <c r="AU81" s="1">
        <f>'[1]CP-9'!AU36+'[1]CP-10'!AU39+'[1]CP-11'!AU62+'[1]CP-11'!AU63+'[1]CP-11'!AU68+'[1]CP-11'!AU71+'[1]CP-13'!AU42+'[1]CP-13'!AU44+[1]Jensen!AU63+[1]Jensen!AU64</f>
        <v>2754.0000000000005</v>
      </c>
      <c r="AV81" s="1">
        <f>'[1]CP-9'!AV36+'[1]CP-10'!AV39+'[1]CP-11'!AV62+'[1]CP-11'!AV63+'[1]CP-11'!AV68+'[1]CP-11'!AV71+'[1]CP-13'!AV42+'[1]CP-13'!AV44+[1]Jensen!AV63+[1]Jensen!AV64</f>
        <v>2754.0000000000005</v>
      </c>
      <c r="AW81" s="1">
        <f>'[1]CP-9'!AW36+'[1]CP-10'!AW39+'[1]CP-11'!AW62+'[1]CP-11'!AW63+'[1]CP-11'!AW68+'[1]CP-11'!AW71+'[1]CP-13'!AW42+'[1]CP-13'!AW44+[1]Jensen!AW63+[1]Jensen!AW64</f>
        <v>2754.0000000000005</v>
      </c>
      <c r="AX81" s="1">
        <f>'[1]CP-9'!AX36+'[1]CP-10'!AX39+'[1]CP-11'!AX62+'[1]CP-11'!AX63+'[1]CP-11'!AX68+'[1]CP-11'!AX71+'[1]CP-13'!AX42+'[1]CP-13'!AX44+[1]Jensen!AX63+[1]Jensen!AX64</f>
        <v>2754.0000000000005</v>
      </c>
      <c r="AY81" s="1">
        <f>'[1]CP-9'!AY36+'[1]CP-10'!AY39+'[1]CP-11'!AY62+'[1]CP-11'!AY63+'[1]CP-11'!AY68+'[1]CP-11'!AY71+'[1]CP-13'!AY42+'[1]CP-13'!AY44+[1]Jensen!AY63+[1]Jensen!AY64</f>
        <v>2754.0000000000005</v>
      </c>
      <c r="AZ81" s="1">
        <f>'[1]CP-9'!AZ36+'[1]CP-10'!AZ39+'[1]CP-11'!AZ62+'[1]CP-11'!AZ63+'[1]CP-11'!AZ68+'[1]CP-11'!AZ71+'[1]CP-13'!AZ42+'[1]CP-13'!AZ44+[1]Jensen!AZ63+[1]Jensen!AZ64</f>
        <v>2754.0000000000005</v>
      </c>
      <c r="BA81" s="1">
        <f>'[1]CP-9'!BA36+'[1]CP-10'!BA39+'[1]CP-11'!BA62+'[1]CP-11'!BA63+'[1]CP-11'!BA68+'[1]CP-11'!BA71+'[1]CP-13'!BA42+'[1]CP-13'!BA44+[1]Jensen!BA63+[1]Jensen!BA64</f>
        <v>2754.0000000000005</v>
      </c>
      <c r="BB81" s="1">
        <f>'[1]CP-9'!BB36+'[1]CP-10'!BB39+'[1]CP-11'!BB62+'[1]CP-11'!BB63+'[1]CP-11'!BB68+'[1]CP-11'!BB71+'[1]CP-13'!BB42+'[1]CP-13'!BB44+[1]Jensen!BB63+[1]Jensen!BB64</f>
        <v>2754.0000000000005</v>
      </c>
      <c r="BC81" s="1">
        <f>'[1]CP-9'!BC36+'[1]CP-10'!BC39+'[1]CP-11'!BC62+'[1]CP-11'!BC63+'[1]CP-11'!BC68+'[1]CP-11'!BC71+'[1]CP-13'!BC42+'[1]CP-13'!BC44+[1]Jensen!BC63+[1]Jensen!BC64</f>
        <v>2754.0000000000005</v>
      </c>
      <c r="BD81" s="1">
        <f>'[1]CP-9'!BD36+'[1]CP-10'!BD39+'[1]CP-11'!BD62+'[1]CP-11'!BD63+'[1]CP-11'!BD68+'[1]CP-11'!BD71+'[1]CP-13'!BD42+'[1]CP-13'!BD44+[1]Jensen!BD63+[1]Jensen!BD64</f>
        <v>2754.0000000000005</v>
      </c>
      <c r="BE81" s="1">
        <f>'[1]CP-9'!BE36+'[1]CP-10'!BE39+'[1]CP-11'!BE62+'[1]CP-11'!BE63+'[1]CP-11'!BE68+'[1]CP-11'!BE71+'[1]CP-13'!BE42+'[1]CP-13'!BE44+[1]Jensen!BE63+[1]Jensen!BE64</f>
        <v>3172.0988273659877</v>
      </c>
      <c r="BF81" s="1">
        <f>'[1]CP-9'!BF36+'[1]CP-10'!BF39+'[1]CP-11'!BF62+'[1]CP-11'!BF63+'[1]CP-11'!BF68+'[1]CP-11'!BF71+'[1]CP-13'!BF42+'[1]CP-13'!BF44+[1]Jensen!BF63+[1]Jensen!BF64</f>
        <v>3205.6276079155091</v>
      </c>
      <c r="BG81" s="1">
        <f>'[1]CP-9'!BG36+'[1]CP-10'!BG39+'[1]CP-11'!BG62+'[1]CP-11'!BG63+'[1]CP-11'!BG68+'[1]CP-11'!BG71+'[1]CP-13'!BG42+'[1]CP-13'!BG44+[1]Jensen!BG63+[1]Jensen!BG64</f>
        <v>2957.3653474903472</v>
      </c>
      <c r="BH81" s="1">
        <f>'[1]CP-9'!BH36+'[1]CP-10'!BH39+'[1]CP-11'!BH62+'[1]CP-11'!BH63+'[1]CP-11'!BH68+'[1]CP-11'!BH71+'[1]CP-13'!BH42+'[1]CP-13'!BH44+[1]Jensen!BH63+[1]Jensen!BH64</f>
        <v>3312.7638489888491</v>
      </c>
      <c r="BI81" s="1">
        <f>'[1]CP-9'!BI36+'[1]CP-10'!BI39+'[1]CP-11'!BI62+'[1]CP-11'!BI63+'[1]CP-11'!BI68+'[1]CP-11'!BI71+'[1]CP-13'!BI42+'[1]CP-13'!BI44+[1]Jensen!BI63+[1]Jensen!BI64</f>
        <v>0</v>
      </c>
    </row>
    <row r="82" spans="1:61" x14ac:dyDescent="0.2">
      <c r="F82" s="58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</row>
    <row r="83" spans="1:61" x14ac:dyDescent="0.2">
      <c r="A83" s="62"/>
      <c r="B83" s="63"/>
      <c r="C83" s="63"/>
      <c r="D83" s="57"/>
      <c r="E83" s="57"/>
      <c r="F83" s="64" t="s">
        <v>21</v>
      </c>
      <c r="G83" s="5">
        <f t="shared" ref="G83:AE83" si="79">G71+G75+G76+G80+G81</f>
        <v>22100.326147529533</v>
      </c>
      <c r="H83" s="5">
        <f t="shared" si="79"/>
        <v>22280.10291613176</v>
      </c>
      <c r="I83" s="5">
        <f t="shared" si="79"/>
        <v>19444.604817229872</v>
      </c>
      <c r="J83" s="5">
        <f t="shared" si="79"/>
        <v>23060.031702625227</v>
      </c>
      <c r="K83" s="5">
        <f t="shared" si="79"/>
        <v>19760.811655446738</v>
      </c>
      <c r="L83" s="5">
        <f t="shared" si="79"/>
        <v>12265</v>
      </c>
      <c r="M83" s="5">
        <f t="shared" si="79"/>
        <v>13548</v>
      </c>
      <c r="N83" s="5">
        <f t="shared" si="79"/>
        <v>15381</v>
      </c>
      <c r="O83" s="5">
        <f t="shared" si="79"/>
        <v>14146</v>
      </c>
      <c r="P83" s="5">
        <f t="shared" si="79"/>
        <v>15798.000000000002</v>
      </c>
      <c r="Q83" s="5">
        <f t="shared" si="79"/>
        <v>21301.605348271984</v>
      </c>
      <c r="R83" s="5">
        <f t="shared" si="79"/>
        <v>20421.841639253318</v>
      </c>
      <c r="S83" s="5">
        <f t="shared" si="79"/>
        <v>20529.071639253314</v>
      </c>
      <c r="T83" s="5">
        <f t="shared" si="79"/>
        <v>20596.981639253318</v>
      </c>
      <c r="U83" s="5">
        <f t="shared" si="79"/>
        <v>20136.701639253315</v>
      </c>
      <c r="V83" s="5">
        <f t="shared" si="79"/>
        <v>20542.5</v>
      </c>
      <c r="W83" s="5">
        <f t="shared" si="79"/>
        <v>22910</v>
      </c>
      <c r="X83" s="5">
        <f t="shared" si="79"/>
        <v>22896</v>
      </c>
      <c r="Y83" s="5">
        <f t="shared" si="79"/>
        <v>23906</v>
      </c>
      <c r="Z83" s="5">
        <f t="shared" si="79"/>
        <v>21890</v>
      </c>
      <c r="AA83" s="5">
        <f t="shared" si="79"/>
        <v>22565</v>
      </c>
      <c r="AB83" s="5">
        <f t="shared" si="79"/>
        <v>22356</v>
      </c>
      <c r="AC83" s="5">
        <f t="shared" si="79"/>
        <v>21723</v>
      </c>
      <c r="AD83" s="5">
        <f t="shared" si="79"/>
        <v>23289</v>
      </c>
      <c r="AE83" s="5">
        <f t="shared" si="79"/>
        <v>21668</v>
      </c>
      <c r="AF83" s="5">
        <f>AF71+AF75+AF76+AF80+AF81</f>
        <v>22361.522820223257</v>
      </c>
      <c r="AG83" s="5">
        <f>AG71+AG75+AG76+AG80+AG81</f>
        <v>20897.742338368778</v>
      </c>
      <c r="AH83" s="5">
        <f>AH71+AH75+AH76+AH80+AH81</f>
        <v>23055.738773600388</v>
      </c>
      <c r="AI83" s="5">
        <f>AI71+AI75+AI76+AI80+AI81</f>
        <v>23133.702220915329</v>
      </c>
      <c r="AJ83" s="5">
        <f>AJ71+AJ75+AJ76+AJ80+AJ81</f>
        <v>23605.859794066069</v>
      </c>
      <c r="AK83" s="5">
        <f t="shared" ref="AK83:AY83" si="80">AK71+AK75+AK76+AK80+AK81</f>
        <v>23448.692061015274</v>
      </c>
      <c r="AL83" s="5">
        <f t="shared" si="80"/>
        <v>24024.092693544146</v>
      </c>
      <c r="AM83" s="5">
        <f t="shared" si="80"/>
        <v>23580.560668635851</v>
      </c>
      <c r="AN83" s="5">
        <f t="shared" si="80"/>
        <v>22657.869949681368</v>
      </c>
      <c r="AO83" s="5">
        <f t="shared" si="80"/>
        <v>21682.465413117548</v>
      </c>
      <c r="AP83" s="5">
        <f t="shared" si="80"/>
        <v>23097.06037358641</v>
      </c>
      <c r="AQ83" s="5">
        <f t="shared" si="80"/>
        <v>22716.649735748157</v>
      </c>
      <c r="AR83" s="5">
        <f t="shared" si="80"/>
        <v>23216</v>
      </c>
      <c r="AS83" s="5">
        <f t="shared" si="80"/>
        <v>23703.899028987824</v>
      </c>
      <c r="AT83" s="5">
        <f t="shared" si="80"/>
        <v>22778.848024657345</v>
      </c>
      <c r="AU83" s="5">
        <f t="shared" si="80"/>
        <v>23242.360561781155</v>
      </c>
      <c r="AV83" s="5">
        <f t="shared" si="80"/>
        <v>23898.81805098445</v>
      </c>
      <c r="AW83" s="5">
        <f t="shared" si="80"/>
        <v>23141.001042315114</v>
      </c>
      <c r="AX83" s="5">
        <f t="shared" si="80"/>
        <v>22863.326244462725</v>
      </c>
      <c r="AY83" s="5">
        <f t="shared" si="80"/>
        <v>21475.272268463566</v>
      </c>
      <c r="AZ83" s="5">
        <f>AZ71+AZ75+AZ76+AZ80+AZ81</f>
        <v>23529.094049718911</v>
      </c>
      <c r="BA83" s="5">
        <f>BA71+BA75+BA76+BA80+BA81</f>
        <v>23624.260024272211</v>
      </c>
      <c r="BB83" s="5">
        <f>BB71+BB75+BB76+BB80+BB81</f>
        <v>24099.275022557435</v>
      </c>
      <c r="BC83" s="5">
        <f>BC71+BC75+BC76+BC80+BC81</f>
        <v>22550.959633833714</v>
      </c>
      <c r="BD83" s="5">
        <f>BD71+BD75+BD76+BD80+BD81</f>
        <v>24013.993445295586</v>
      </c>
      <c r="BE83" s="5">
        <f t="shared" ref="BE83:BI83" si="81">BE71+BE75+BE76+BE80+BE81</f>
        <v>23279.202596351643</v>
      </c>
      <c r="BF83" s="5">
        <f t="shared" si="81"/>
        <v>23358.154770665664</v>
      </c>
      <c r="BG83" s="5">
        <f t="shared" si="81"/>
        <v>22894.309113587344</v>
      </c>
      <c r="BH83" s="5">
        <f t="shared" si="81"/>
        <v>23196.274576540804</v>
      </c>
      <c r="BI83" s="5">
        <f t="shared" si="81"/>
        <v>0</v>
      </c>
    </row>
    <row r="84" spans="1:61" ht="13.5" thickBot="1" x14ac:dyDescent="0.25">
      <c r="A84" s="62"/>
      <c r="B84" s="63"/>
      <c r="C84" s="63"/>
      <c r="D84" s="57"/>
      <c r="E84" s="57"/>
      <c r="F84" s="57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</row>
    <row r="85" spans="1:61" ht="14.25" thickTop="1" thickBot="1" x14ac:dyDescent="0.25">
      <c r="A85" s="79"/>
      <c r="B85" s="80" t="s">
        <v>27</v>
      </c>
      <c r="C85" s="77"/>
      <c r="D85" s="80"/>
      <c r="E85" s="80"/>
      <c r="F85" s="80"/>
      <c r="G85" s="81">
        <f t="shared" ref="G85:AY85" si="82">G53+G69</f>
        <v>38000</v>
      </c>
      <c r="H85" s="81">
        <f t="shared" si="82"/>
        <v>38300.000000000007</v>
      </c>
      <c r="I85" s="81">
        <f t="shared" si="82"/>
        <v>34600</v>
      </c>
      <c r="J85" s="81">
        <f t="shared" si="82"/>
        <v>40064</v>
      </c>
      <c r="K85" s="81">
        <f t="shared" si="82"/>
        <v>34520</v>
      </c>
      <c r="L85" s="81">
        <f t="shared" si="82"/>
        <v>25965.000000000007</v>
      </c>
      <c r="M85" s="81">
        <f t="shared" si="82"/>
        <v>26248</v>
      </c>
      <c r="N85" s="81">
        <f t="shared" si="82"/>
        <v>26981</v>
      </c>
      <c r="O85" s="81">
        <f t="shared" si="82"/>
        <v>26346.000000000004</v>
      </c>
      <c r="P85" s="81">
        <f t="shared" si="82"/>
        <v>27798</v>
      </c>
      <c r="Q85" s="81">
        <f t="shared" si="82"/>
        <v>38318.04</v>
      </c>
      <c r="R85" s="81">
        <f t="shared" si="82"/>
        <v>37266.39</v>
      </c>
      <c r="S85" s="81">
        <f t="shared" si="82"/>
        <v>37343.619999999995</v>
      </c>
      <c r="T85" s="81">
        <f t="shared" si="82"/>
        <v>37121.53</v>
      </c>
      <c r="U85" s="81">
        <f t="shared" si="82"/>
        <v>35911.25</v>
      </c>
      <c r="V85" s="81">
        <f t="shared" si="82"/>
        <v>34399.700000000004</v>
      </c>
      <c r="W85" s="81">
        <f t="shared" si="82"/>
        <v>36384.200000000004</v>
      </c>
      <c r="X85" s="81">
        <f t="shared" si="82"/>
        <v>36495.199999999997</v>
      </c>
      <c r="Y85" s="81">
        <f t="shared" si="82"/>
        <v>37787.4</v>
      </c>
      <c r="Z85" s="81">
        <f t="shared" si="82"/>
        <v>35277.000000000007</v>
      </c>
      <c r="AA85" s="81">
        <f t="shared" si="82"/>
        <v>35691.599999999999</v>
      </c>
      <c r="AB85" s="81">
        <f t="shared" si="82"/>
        <v>35397.599999999999</v>
      </c>
      <c r="AC85" s="81">
        <f t="shared" si="82"/>
        <v>35199.700000000004</v>
      </c>
      <c r="AD85" s="81">
        <f t="shared" si="82"/>
        <v>37166.200000000004</v>
      </c>
      <c r="AE85" s="81">
        <f t="shared" si="82"/>
        <v>36937.100000000006</v>
      </c>
      <c r="AF85" s="81">
        <f t="shared" si="82"/>
        <v>35053.81898361753</v>
      </c>
      <c r="AG85" s="81">
        <f t="shared" si="82"/>
        <v>33795.331956966089</v>
      </c>
      <c r="AH85" s="81">
        <f t="shared" si="82"/>
        <v>35382.219349586165</v>
      </c>
      <c r="AI85" s="81">
        <f t="shared" si="82"/>
        <v>35016.328572073988</v>
      </c>
      <c r="AJ85" s="81">
        <f t="shared" si="82"/>
        <v>35039.436976896002</v>
      </c>
      <c r="AK85" s="81">
        <f t="shared" si="82"/>
        <v>35022.287659434383</v>
      </c>
      <c r="AL85" s="81">
        <f t="shared" si="82"/>
        <v>33918.388489715617</v>
      </c>
      <c r="AM85" s="81">
        <f t="shared" si="82"/>
        <v>33077.041012210153</v>
      </c>
      <c r="AN85" s="81">
        <f t="shared" si="82"/>
        <v>31767.516058407429</v>
      </c>
      <c r="AO85" s="81">
        <f t="shared" si="82"/>
        <v>31079.630885238737</v>
      </c>
      <c r="AP85" s="81">
        <f t="shared" si="82"/>
        <v>32777.485303745692</v>
      </c>
      <c r="AQ85" s="81">
        <f t="shared" si="82"/>
        <v>32377.286631544139</v>
      </c>
      <c r="AR85" s="81">
        <f t="shared" si="82"/>
        <v>32959.653060721612</v>
      </c>
      <c r="AS85" s="81">
        <f t="shared" si="82"/>
        <v>33543.406055697516</v>
      </c>
      <c r="AT85" s="81">
        <f t="shared" si="82"/>
        <v>32589.805637138834</v>
      </c>
      <c r="AU85" s="81">
        <f t="shared" si="82"/>
        <v>33031.58210852863</v>
      </c>
      <c r="AV85" s="81">
        <f t="shared" si="82"/>
        <v>34086.963277116425</v>
      </c>
      <c r="AW85" s="81">
        <f t="shared" si="82"/>
        <v>33382.071044797471</v>
      </c>
      <c r="AX85" s="81">
        <f t="shared" si="82"/>
        <v>32974.610897713246</v>
      </c>
      <c r="AY85" s="81">
        <f t="shared" si="82"/>
        <v>31630.954374588127</v>
      </c>
      <c r="AZ85" s="81">
        <f>AZ53+AZ69</f>
        <v>34026.219713336366</v>
      </c>
      <c r="BA85" s="81">
        <f>BA53+BA69</f>
        <v>34517.013090678571</v>
      </c>
      <c r="BB85" s="81">
        <f>BB53+BB69</f>
        <v>35064.681007321531</v>
      </c>
      <c r="BC85" s="81">
        <f>BC53+BC69</f>
        <v>33494.478471682014</v>
      </c>
      <c r="BD85" s="82">
        <f>BD53+BD69</f>
        <v>34799.043599574477</v>
      </c>
      <c r="BE85" s="82">
        <f t="shared" ref="BE85:BI85" si="83">BE53+BE69</f>
        <v>34609.768994889477</v>
      </c>
      <c r="BF85" s="82">
        <f t="shared" si="83"/>
        <v>34273.017078109959</v>
      </c>
      <c r="BG85" s="82">
        <f t="shared" si="83"/>
        <v>33809.171421031635</v>
      </c>
      <c r="BH85" s="82">
        <f t="shared" si="83"/>
        <v>34113.975442945986</v>
      </c>
      <c r="BI85" s="82">
        <f t="shared" si="83"/>
        <v>0</v>
      </c>
    </row>
    <row r="86" spans="1:61" ht="13.5" thickTop="1" x14ac:dyDescent="0.2">
      <c r="A86" s="63"/>
      <c r="B86" s="57"/>
      <c r="C86" s="63"/>
      <c r="D86" s="57"/>
      <c r="E86" s="57"/>
      <c r="F86" s="57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</row>
    <row r="87" spans="1:61" x14ac:dyDescent="0.2">
      <c r="B87" s="57"/>
      <c r="D87" s="36" t="s">
        <v>6</v>
      </c>
      <c r="F87" s="58" t="s">
        <v>7</v>
      </c>
      <c r="G87" s="1">
        <f t="shared" ref="G87:BI90" si="84">G71+G55</f>
        <v>1100</v>
      </c>
      <c r="H87" s="1">
        <f t="shared" si="84"/>
        <v>1100</v>
      </c>
      <c r="I87" s="1">
        <f t="shared" si="84"/>
        <v>899.99999999999989</v>
      </c>
      <c r="J87" s="1">
        <f t="shared" si="84"/>
        <v>1164</v>
      </c>
      <c r="K87" s="1">
        <f t="shared" si="84"/>
        <v>920</v>
      </c>
      <c r="L87" s="1">
        <f t="shared" si="84"/>
        <v>1020</v>
      </c>
      <c r="M87" s="1">
        <f t="shared" si="84"/>
        <v>1050</v>
      </c>
      <c r="N87" s="1">
        <f t="shared" si="84"/>
        <v>1080</v>
      </c>
      <c r="O87" s="1">
        <f t="shared" si="84"/>
        <v>929.99999999999989</v>
      </c>
      <c r="P87" s="1">
        <f t="shared" si="84"/>
        <v>995.99999999999989</v>
      </c>
      <c r="Q87" s="1">
        <f t="shared" si="84"/>
        <v>3483</v>
      </c>
      <c r="R87" s="1">
        <f t="shared" si="84"/>
        <v>3400</v>
      </c>
      <c r="S87" s="1">
        <f t="shared" si="84"/>
        <v>3500</v>
      </c>
      <c r="T87" s="1">
        <f t="shared" si="84"/>
        <v>3300</v>
      </c>
      <c r="U87" s="1">
        <f t="shared" si="84"/>
        <v>2500</v>
      </c>
      <c r="V87" s="1">
        <f t="shared" si="84"/>
        <v>2506.5</v>
      </c>
      <c r="W87" s="1">
        <f t="shared" si="84"/>
        <v>2336</v>
      </c>
      <c r="X87" s="1">
        <f t="shared" si="84"/>
        <v>2307</v>
      </c>
      <c r="Y87" s="1">
        <f t="shared" si="84"/>
        <v>2035</v>
      </c>
      <c r="Z87" s="1">
        <f t="shared" si="84"/>
        <v>1980</v>
      </c>
      <c r="AA87" s="1">
        <f t="shared" si="84"/>
        <v>2010</v>
      </c>
      <c r="AB87" s="1">
        <f t="shared" si="84"/>
        <v>2190</v>
      </c>
      <c r="AC87" s="1">
        <f t="shared" si="84"/>
        <v>2170</v>
      </c>
      <c r="AD87" s="1">
        <f t="shared" si="84"/>
        <v>2127</v>
      </c>
      <c r="AE87" s="1">
        <f t="shared" si="84"/>
        <v>3223</v>
      </c>
      <c r="AF87" s="1">
        <f t="shared" si="84"/>
        <v>924.80258883709416</v>
      </c>
      <c r="AG87" s="1">
        <f t="shared" si="84"/>
        <v>929.02210698261729</v>
      </c>
      <c r="AH87" s="1">
        <f t="shared" si="84"/>
        <v>1140.018542214226</v>
      </c>
      <c r="AI87" s="1">
        <f t="shared" si="84"/>
        <v>1113.280510101079</v>
      </c>
      <c r="AJ87" s="1">
        <f t="shared" si="84"/>
        <v>1169.8650214864285</v>
      </c>
      <c r="AK87" s="1">
        <f t="shared" si="84"/>
        <v>1117.8891326029132</v>
      </c>
      <c r="AL87" s="1">
        <f t="shared" si="84"/>
        <v>911.28976513178748</v>
      </c>
      <c r="AM87" s="1">
        <f t="shared" si="84"/>
        <v>951.75774022349356</v>
      </c>
      <c r="AN87" s="1">
        <f t="shared" si="84"/>
        <v>1136.0670212690084</v>
      </c>
      <c r="AO87" s="1">
        <f t="shared" si="84"/>
        <v>1091.6624847051874</v>
      </c>
      <c r="AP87" s="1">
        <f t="shared" si="84"/>
        <v>998.25744517405042</v>
      </c>
      <c r="AQ87" s="1">
        <f t="shared" si="84"/>
        <v>1112.0425858750614</v>
      </c>
      <c r="AR87" s="1">
        <f t="shared" si="84"/>
        <v>1175.3000000000002</v>
      </c>
      <c r="AS87" s="1">
        <f t="shared" si="84"/>
        <v>1196.2363519911573</v>
      </c>
      <c r="AT87" s="1">
        <f t="shared" si="84"/>
        <v>1453.1668386194906</v>
      </c>
      <c r="AU87" s="1">
        <f t="shared" si="84"/>
        <v>1536.8589134333945</v>
      </c>
      <c r="AV87" s="1">
        <f t="shared" si="84"/>
        <v>924.99497575339524</v>
      </c>
      <c r="AW87" s="1">
        <f t="shared" si="84"/>
        <v>1307.5113090884047</v>
      </c>
      <c r="AX87" s="1">
        <f t="shared" si="84"/>
        <v>1165.4496519464817</v>
      </c>
      <c r="AY87" s="1">
        <f t="shared" si="84"/>
        <v>1340.7481212542584</v>
      </c>
      <c r="AZ87" s="1">
        <f t="shared" si="84"/>
        <v>1471.9626735657926</v>
      </c>
      <c r="BA87" s="1">
        <f t="shared" si="84"/>
        <v>1975.3340449956829</v>
      </c>
      <c r="BB87" s="1">
        <f t="shared" si="84"/>
        <v>1829.3490432809067</v>
      </c>
      <c r="BC87" s="1">
        <f t="shared" si="84"/>
        <v>1979.0336545571877</v>
      </c>
      <c r="BD87" s="1">
        <f t="shared" si="84"/>
        <v>1678.7874660190591</v>
      </c>
      <c r="BE87" s="1">
        <f t="shared" si="84"/>
        <v>1938.3849266074722</v>
      </c>
      <c r="BF87" s="1">
        <f t="shared" si="84"/>
        <v>1969.1402930434929</v>
      </c>
      <c r="BG87" s="1">
        <f t="shared" si="84"/>
        <v>1965.7131817115473</v>
      </c>
      <c r="BH87" s="1">
        <f t="shared" si="84"/>
        <v>1951.9125796843587</v>
      </c>
      <c r="BI87" s="1">
        <f t="shared" si="84"/>
        <v>0</v>
      </c>
    </row>
    <row r="88" spans="1:61" x14ac:dyDescent="0.2">
      <c r="D88" s="36" t="s">
        <v>8</v>
      </c>
      <c r="F88" s="58" t="s">
        <v>9</v>
      </c>
      <c r="G88" s="14">
        <f t="shared" si="84"/>
        <v>6100</v>
      </c>
      <c r="H88" s="14">
        <f t="shared" si="84"/>
        <v>5100</v>
      </c>
      <c r="I88" s="14">
        <f t="shared" si="84"/>
        <v>4899.9999999999991</v>
      </c>
      <c r="J88" s="14">
        <f t="shared" si="84"/>
        <v>5600</v>
      </c>
      <c r="K88" s="14">
        <f t="shared" si="84"/>
        <v>5200</v>
      </c>
      <c r="L88" s="14">
        <f t="shared" si="84"/>
        <v>3054</v>
      </c>
      <c r="M88" s="14">
        <f t="shared" si="84"/>
        <v>3282</v>
      </c>
      <c r="N88" s="14">
        <f t="shared" si="84"/>
        <v>3187</v>
      </c>
      <c r="O88" s="14">
        <f t="shared" si="84"/>
        <v>3378</v>
      </c>
      <c r="P88" s="14">
        <f t="shared" si="84"/>
        <v>3461.0000000000005</v>
      </c>
      <c r="Q88" s="14">
        <f t="shared" si="84"/>
        <v>3722.369999999999</v>
      </c>
      <c r="R88" s="14">
        <f t="shared" si="84"/>
        <v>3622.369999999999</v>
      </c>
      <c r="S88" s="14">
        <f t="shared" si="84"/>
        <v>3602.37</v>
      </c>
      <c r="T88" s="14">
        <f t="shared" si="84"/>
        <v>3632.369999999999</v>
      </c>
      <c r="U88" s="14">
        <f t="shared" si="84"/>
        <v>3542.3699999999994</v>
      </c>
      <c r="V88" s="14">
        <f t="shared" si="84"/>
        <v>3681.6000000000004</v>
      </c>
      <c r="W88" s="14">
        <f t="shared" si="84"/>
        <v>3774.7999999999997</v>
      </c>
      <c r="X88" s="14">
        <f t="shared" si="84"/>
        <v>3681.5999999999995</v>
      </c>
      <c r="Y88" s="14">
        <f t="shared" si="84"/>
        <v>3691.1999999999994</v>
      </c>
      <c r="Z88" s="14">
        <f t="shared" si="84"/>
        <v>3660.5999999999995</v>
      </c>
      <c r="AA88" s="14">
        <f t="shared" si="84"/>
        <v>3628.8999999999996</v>
      </c>
      <c r="AB88" s="14">
        <f t="shared" si="84"/>
        <v>3645.3999999999996</v>
      </c>
      <c r="AC88" s="14">
        <f t="shared" si="84"/>
        <v>3695.5999999999995</v>
      </c>
      <c r="AD88" s="14">
        <f t="shared" si="84"/>
        <v>3745.7</v>
      </c>
      <c r="AE88" s="14">
        <f t="shared" si="84"/>
        <v>3607.6000000000004</v>
      </c>
      <c r="AF88" s="14">
        <f t="shared" si="84"/>
        <v>3212.1959611918892</v>
      </c>
      <c r="AG88" s="14">
        <f t="shared" si="84"/>
        <v>3003.4948055543277</v>
      </c>
      <c r="AH88" s="14">
        <f t="shared" si="84"/>
        <v>3434.2824670501805</v>
      </c>
      <c r="AI88" s="14">
        <f t="shared" si="84"/>
        <v>3458.1485439592816</v>
      </c>
      <c r="AJ88" s="14">
        <f t="shared" si="84"/>
        <v>3514.0146208683823</v>
      </c>
      <c r="AK88" s="14">
        <f t="shared" si="84"/>
        <v>3730.1986847080425</v>
      </c>
      <c r="AL88" s="14">
        <f t="shared" si="84"/>
        <v>3309.3956139583979</v>
      </c>
      <c r="AM88" s="14">
        <f t="shared" si="84"/>
        <v>3467.6928419914329</v>
      </c>
      <c r="AN88" s="14">
        <f t="shared" si="84"/>
        <v>3330.2423791144197</v>
      </c>
      <c r="AO88" s="14">
        <f t="shared" si="84"/>
        <v>3304.6512673853958</v>
      </c>
      <c r="AP88" s="14">
        <f t="shared" si="84"/>
        <v>3165.0494035198944</v>
      </c>
      <c r="AQ88" s="14">
        <f t="shared" si="84"/>
        <v>2718.2420679203315</v>
      </c>
      <c r="AR88" s="14">
        <f t="shared" si="84"/>
        <v>2907.9157253747981</v>
      </c>
      <c r="AS88" s="14">
        <f t="shared" si="84"/>
        <v>2775.3294831518883</v>
      </c>
      <c r="AT88" s="14">
        <f t="shared" si="84"/>
        <v>2727.9305840981519</v>
      </c>
      <c r="AU88" s="14">
        <f t="shared" si="84"/>
        <v>2816.8832877879422</v>
      </c>
      <c r="AV88" s="14">
        <f t="shared" si="84"/>
        <v>3422.9951011083122</v>
      </c>
      <c r="AW88" s="14">
        <f t="shared" si="84"/>
        <v>3212.5459431456025</v>
      </c>
      <c r="AX88" s="14">
        <f t="shared" si="84"/>
        <v>3093.224020098899</v>
      </c>
      <c r="AY88" s="14">
        <f t="shared" si="84"/>
        <v>2938.5142074610958</v>
      </c>
      <c r="AZ88" s="14">
        <f t="shared" si="84"/>
        <v>3165.8098995546125</v>
      </c>
      <c r="BA88" s="14">
        <f t="shared" si="84"/>
        <v>3108.8662125631618</v>
      </c>
      <c r="BB88" s="14">
        <f t="shared" si="84"/>
        <v>3305.2764187818875</v>
      </c>
      <c r="BC88" s="14">
        <f t="shared" si="84"/>
        <v>2918.505707291682</v>
      </c>
      <c r="BD88" s="14">
        <f t="shared" si="84"/>
        <v>3333.3063037460165</v>
      </c>
      <c r="BE88" s="14">
        <f t="shared" si="84"/>
        <v>3607.7949769388097</v>
      </c>
      <c r="BF88" s="14">
        <f t="shared" si="84"/>
        <v>3617.9090865571125</v>
      </c>
      <c r="BG88" s="14">
        <f t="shared" si="84"/>
        <v>3617.9090865571125</v>
      </c>
      <c r="BH88" s="14">
        <f t="shared" si="84"/>
        <v>3617.909086557112</v>
      </c>
      <c r="BI88" s="14">
        <f t="shared" si="84"/>
        <v>0</v>
      </c>
    </row>
    <row r="89" spans="1:61" x14ac:dyDescent="0.2">
      <c r="F89" s="58" t="s">
        <v>10</v>
      </c>
      <c r="G89" s="14">
        <f t="shared" si="84"/>
        <v>11099.999999999998</v>
      </c>
      <c r="H89" s="14">
        <f t="shared" si="84"/>
        <v>12000.000000000004</v>
      </c>
      <c r="I89" s="14">
        <f t="shared" si="84"/>
        <v>12500</v>
      </c>
      <c r="J89" s="14">
        <f t="shared" si="84"/>
        <v>12900</v>
      </c>
      <c r="K89" s="14">
        <f t="shared" si="84"/>
        <v>10700</v>
      </c>
      <c r="L89" s="14">
        <f t="shared" si="84"/>
        <v>6864.0000000000018</v>
      </c>
      <c r="M89" s="14">
        <f t="shared" si="84"/>
        <v>6952.0000000000009</v>
      </c>
      <c r="N89" s="14">
        <f t="shared" si="84"/>
        <v>7026.9999999999982</v>
      </c>
      <c r="O89" s="14">
        <f t="shared" si="84"/>
        <v>7029.0000000000018</v>
      </c>
      <c r="P89" s="14">
        <f t="shared" si="84"/>
        <v>7594.0000000000018</v>
      </c>
      <c r="Q89" s="14">
        <f t="shared" si="84"/>
        <v>7425.0100000000011</v>
      </c>
      <c r="R89" s="14">
        <f t="shared" si="84"/>
        <v>7205.01</v>
      </c>
      <c r="S89" s="14">
        <f t="shared" si="84"/>
        <v>7165.01</v>
      </c>
      <c r="T89" s="14">
        <f t="shared" si="84"/>
        <v>7235.010000000002</v>
      </c>
      <c r="U89" s="14">
        <f t="shared" si="84"/>
        <v>7035.0099999999984</v>
      </c>
      <c r="V89" s="14">
        <f t="shared" si="84"/>
        <v>6696.8550000000005</v>
      </c>
      <c r="W89" s="14">
        <f t="shared" si="84"/>
        <v>7925.84</v>
      </c>
      <c r="X89" s="14">
        <f t="shared" si="84"/>
        <v>7744.2149999999992</v>
      </c>
      <c r="Y89" s="14">
        <f t="shared" si="84"/>
        <v>7942.2550000000001</v>
      </c>
      <c r="Z89" s="14">
        <f t="shared" si="84"/>
        <v>7535.1550000000007</v>
      </c>
      <c r="AA89" s="14">
        <f t="shared" si="84"/>
        <v>7565.52</v>
      </c>
      <c r="AB89" s="14">
        <f t="shared" si="84"/>
        <v>7113.8649999999998</v>
      </c>
      <c r="AC89" s="14">
        <f t="shared" si="84"/>
        <v>6708.6599999999989</v>
      </c>
      <c r="AD89" s="14">
        <f t="shared" si="84"/>
        <v>8182.4900000000007</v>
      </c>
      <c r="AE89" s="14">
        <f t="shared" si="84"/>
        <v>6874.6149999999998</v>
      </c>
      <c r="AF89" s="14">
        <f t="shared" si="84"/>
        <v>7946.8367302092374</v>
      </c>
      <c r="AG89" s="14">
        <f t="shared" si="84"/>
        <v>7943.9906031940691</v>
      </c>
      <c r="AH89" s="14">
        <f t="shared" si="84"/>
        <v>8243.1532855597761</v>
      </c>
      <c r="AI89" s="14">
        <f t="shared" si="84"/>
        <v>7871.2330716314818</v>
      </c>
      <c r="AJ89" s="14">
        <f t="shared" si="84"/>
        <v>7720.3128577031857</v>
      </c>
      <c r="AK89" s="14">
        <f t="shared" si="84"/>
        <v>7089.1113075332805</v>
      </c>
      <c r="AL89" s="14">
        <f t="shared" si="84"/>
        <v>6599.2112273993807</v>
      </c>
      <c r="AM89" s="14">
        <f t="shared" si="84"/>
        <v>6380.2591365311582</v>
      </c>
      <c r="AN89" s="14">
        <f t="shared" si="84"/>
        <v>5797.6213649061701</v>
      </c>
      <c r="AO89" s="14">
        <f t="shared" si="84"/>
        <v>5222.1844619366748</v>
      </c>
      <c r="AP89" s="14">
        <f t="shared" si="84"/>
        <v>6455.611240646901</v>
      </c>
      <c r="AQ89" s="14">
        <f t="shared" si="84"/>
        <v>6068.5690871632596</v>
      </c>
      <c r="AR89" s="14">
        <f t="shared" si="84"/>
        <v>6264.6376711980338</v>
      </c>
      <c r="AS89" s="14">
        <f t="shared" si="84"/>
        <v>6187.5779163628267</v>
      </c>
      <c r="AT89" s="14">
        <f t="shared" si="84"/>
        <v>5705.3749379889068</v>
      </c>
      <c r="AU89" s="14">
        <f t="shared" si="84"/>
        <v>6208.6820026345122</v>
      </c>
      <c r="AV89" s="14">
        <f t="shared" si="84"/>
        <v>6620.2123887605994</v>
      </c>
      <c r="AW89" s="14">
        <f t="shared" si="84"/>
        <v>6448.7731735193456</v>
      </c>
      <c r="AX89" s="14">
        <f t="shared" si="84"/>
        <v>6303.9961808164289</v>
      </c>
      <c r="AY89" s="14">
        <f t="shared" si="84"/>
        <v>6058.4830236001235</v>
      </c>
      <c r="AZ89" s="14">
        <f t="shared" si="84"/>
        <v>6598.9877567606054</v>
      </c>
      <c r="BA89" s="14">
        <f t="shared" si="84"/>
        <v>7061.609921375888</v>
      </c>
      <c r="BB89" s="14">
        <f t="shared" si="84"/>
        <v>7095.9567405490252</v>
      </c>
      <c r="BC89" s="14">
        <f t="shared" si="84"/>
        <v>6858.2796308981879</v>
      </c>
      <c r="BD89" s="14">
        <f t="shared" si="84"/>
        <v>6994.774403689913</v>
      </c>
      <c r="BE89" s="14">
        <f t="shared" si="84"/>
        <v>6759.0043534672186</v>
      </c>
      <c r="BF89" s="14">
        <f t="shared" si="84"/>
        <v>6521.3274403536452</v>
      </c>
      <c r="BG89" s="14">
        <f t="shared" si="84"/>
        <v>6521.3274403536452</v>
      </c>
      <c r="BH89" s="14">
        <f t="shared" si="84"/>
        <v>6521.3274403536452</v>
      </c>
      <c r="BI89" s="14">
        <f t="shared" si="84"/>
        <v>0</v>
      </c>
    </row>
    <row r="90" spans="1:61" x14ac:dyDescent="0.2">
      <c r="D90" s="37"/>
      <c r="F90" s="58" t="s">
        <v>7</v>
      </c>
      <c r="G90" s="14">
        <f t="shared" si="84"/>
        <v>5300</v>
      </c>
      <c r="H90" s="14">
        <f t="shared" si="84"/>
        <v>5600.0000000000009</v>
      </c>
      <c r="I90" s="14">
        <f t="shared" si="84"/>
        <v>3700</v>
      </c>
      <c r="J90" s="14">
        <f t="shared" si="84"/>
        <v>4900</v>
      </c>
      <c r="K90" s="14">
        <f t="shared" si="84"/>
        <v>3800</v>
      </c>
      <c r="L90" s="14">
        <f t="shared" si="84"/>
        <v>3837.0000000000005</v>
      </c>
      <c r="M90" s="14">
        <f t="shared" si="84"/>
        <v>3826.0000000000005</v>
      </c>
      <c r="N90" s="14">
        <f t="shared" si="84"/>
        <v>4255</v>
      </c>
      <c r="O90" s="14">
        <f t="shared" si="84"/>
        <v>3838.0000000000005</v>
      </c>
      <c r="P90" s="14">
        <f t="shared" si="84"/>
        <v>4744</v>
      </c>
      <c r="Q90" s="14">
        <f t="shared" si="84"/>
        <v>6011.72</v>
      </c>
      <c r="R90" s="14">
        <f t="shared" si="84"/>
        <v>5891.72</v>
      </c>
      <c r="S90" s="14">
        <f t="shared" si="84"/>
        <v>5871.72</v>
      </c>
      <c r="T90" s="14">
        <f t="shared" si="84"/>
        <v>5911.72</v>
      </c>
      <c r="U90" s="14">
        <f t="shared" si="84"/>
        <v>5801.72</v>
      </c>
      <c r="V90" s="14">
        <f t="shared" si="84"/>
        <v>3872.3450000000003</v>
      </c>
      <c r="W90" s="14">
        <f t="shared" si="84"/>
        <v>4744.76</v>
      </c>
      <c r="X90" s="14">
        <f t="shared" si="84"/>
        <v>4959.1850000000004</v>
      </c>
      <c r="Y90" s="14">
        <f t="shared" si="84"/>
        <v>6108.0450000000001</v>
      </c>
      <c r="Z90" s="14">
        <f t="shared" si="84"/>
        <v>4411.0450000000001</v>
      </c>
      <c r="AA90" s="14">
        <f t="shared" si="84"/>
        <v>4977.18</v>
      </c>
      <c r="AB90" s="14">
        <f t="shared" si="84"/>
        <v>5027.1350000000002</v>
      </c>
      <c r="AC90" s="14">
        <f t="shared" si="84"/>
        <v>5031.6400000000003</v>
      </c>
      <c r="AD90" s="14">
        <f t="shared" si="84"/>
        <v>5348.91</v>
      </c>
      <c r="AE90" s="14">
        <f t="shared" si="84"/>
        <v>5460.3850000000002</v>
      </c>
      <c r="AF90" s="14">
        <f t="shared" si="84"/>
        <v>5239.7731078406814</v>
      </c>
      <c r="AG90" s="14">
        <f t="shared" si="84"/>
        <v>4591.0348069292831</v>
      </c>
      <c r="AH90" s="14">
        <f t="shared" si="84"/>
        <v>5089.4956596838583</v>
      </c>
      <c r="AI90" s="14">
        <f t="shared" si="84"/>
        <v>5152.8596133920637</v>
      </c>
      <c r="AJ90" s="14">
        <f t="shared" si="84"/>
        <v>5272.2235671002682</v>
      </c>
      <c r="AK90" s="14">
        <f t="shared" si="84"/>
        <v>5369.3404254013149</v>
      </c>
      <c r="AL90" s="14">
        <f t="shared" si="84"/>
        <v>5734.3054285049147</v>
      </c>
      <c r="AM90" s="14">
        <f t="shared" si="84"/>
        <v>5349.6128419810639</v>
      </c>
      <c r="AN90" s="14">
        <f t="shared" si="84"/>
        <v>4341.7480766540375</v>
      </c>
      <c r="AO90" s="14">
        <f t="shared" si="84"/>
        <v>4291.6876134982122</v>
      </c>
      <c r="AP90" s="14">
        <f t="shared" si="84"/>
        <v>4661.3063405962694</v>
      </c>
      <c r="AQ90" s="14">
        <f t="shared" si="84"/>
        <v>4872.7577169360102</v>
      </c>
      <c r="AR90" s="14">
        <f t="shared" si="84"/>
        <v>5022.5364610187926</v>
      </c>
      <c r="AS90" s="14">
        <f t="shared" si="84"/>
        <v>5654.0668486027025</v>
      </c>
      <c r="AT90" s="14">
        <f t="shared" si="84"/>
        <v>5008.6679495489652</v>
      </c>
      <c r="AU90" s="14">
        <f t="shared" si="84"/>
        <v>5321.2649796457526</v>
      </c>
      <c r="AV90" s="14">
        <f t="shared" si="84"/>
        <v>5876.5328236791838</v>
      </c>
      <c r="AW90" s="14">
        <f t="shared" si="84"/>
        <v>5180.7367059019962</v>
      </c>
      <c r="AX90" s="14">
        <f t="shared" si="84"/>
        <v>5159.4406068462949</v>
      </c>
      <c r="AY90" s="14">
        <f t="shared" si="84"/>
        <v>4480.5926547929466</v>
      </c>
      <c r="AZ90" s="14">
        <f t="shared" si="84"/>
        <v>5438.668225767643</v>
      </c>
      <c r="BA90" s="14">
        <f t="shared" si="84"/>
        <v>5432.8068685149992</v>
      </c>
      <c r="BB90" s="14">
        <f t="shared" si="84"/>
        <v>5868.3434539856516</v>
      </c>
      <c r="BC90" s="14">
        <f t="shared" si="84"/>
        <v>4785.6098104280527</v>
      </c>
      <c r="BD90" s="14">
        <f t="shared" si="84"/>
        <v>5830.1365618447471</v>
      </c>
      <c r="BE90" s="14">
        <f t="shared" si="84"/>
        <v>5820.1755202333243</v>
      </c>
      <c r="BF90" s="14">
        <f t="shared" si="84"/>
        <v>5767.8118793734639</v>
      </c>
      <c r="BG90" s="14">
        <f t="shared" si="84"/>
        <v>5767.811879373462</v>
      </c>
      <c r="BH90" s="14">
        <f t="shared" si="84"/>
        <v>5767.811879373462</v>
      </c>
      <c r="BI90" s="14">
        <f t="shared" si="84"/>
        <v>0</v>
      </c>
    </row>
    <row r="91" spans="1:61" x14ac:dyDescent="0.2">
      <c r="B91" s="37"/>
      <c r="E91" s="59"/>
      <c r="F91" s="38" t="s">
        <v>11</v>
      </c>
      <c r="G91" s="1">
        <f t="shared" ref="G91:U91" si="85">SUM(G88:G90)</f>
        <v>22500</v>
      </c>
      <c r="H91" s="1">
        <f t="shared" si="85"/>
        <v>22700.000000000004</v>
      </c>
      <c r="I91" s="1">
        <f t="shared" si="85"/>
        <v>21100</v>
      </c>
      <c r="J91" s="1">
        <f t="shared" si="85"/>
        <v>23400</v>
      </c>
      <c r="K91" s="1">
        <f t="shared" si="85"/>
        <v>19700</v>
      </c>
      <c r="L91" s="1">
        <f t="shared" si="85"/>
        <v>13755.000000000002</v>
      </c>
      <c r="M91" s="1">
        <f t="shared" si="85"/>
        <v>14060</v>
      </c>
      <c r="N91" s="1">
        <f t="shared" si="85"/>
        <v>14468.999999999998</v>
      </c>
      <c r="O91" s="1">
        <f t="shared" si="85"/>
        <v>14245.000000000002</v>
      </c>
      <c r="P91" s="1">
        <f t="shared" si="85"/>
        <v>15799.000000000002</v>
      </c>
      <c r="Q91" s="1">
        <f t="shared" si="85"/>
        <v>17159.100000000002</v>
      </c>
      <c r="R91" s="1">
        <f t="shared" si="85"/>
        <v>16719.099999999999</v>
      </c>
      <c r="S91" s="1">
        <f t="shared" si="85"/>
        <v>16639.100000000002</v>
      </c>
      <c r="T91" s="1">
        <f t="shared" si="85"/>
        <v>16779.100000000002</v>
      </c>
      <c r="U91" s="1">
        <f t="shared" si="85"/>
        <v>16379.099999999999</v>
      </c>
      <c r="V91" s="1">
        <f t="shared" ref="V91:AE91" si="86">SUM(V88:V90)</f>
        <v>14250.800000000003</v>
      </c>
      <c r="W91" s="1">
        <f t="shared" si="86"/>
        <v>16445.400000000001</v>
      </c>
      <c r="X91" s="1">
        <f t="shared" si="86"/>
        <v>16385</v>
      </c>
      <c r="Y91" s="1">
        <f t="shared" si="86"/>
        <v>17741.5</v>
      </c>
      <c r="Z91" s="1">
        <f t="shared" si="86"/>
        <v>15606.800000000001</v>
      </c>
      <c r="AA91" s="1">
        <f t="shared" si="86"/>
        <v>16171.6</v>
      </c>
      <c r="AB91" s="1">
        <f t="shared" si="86"/>
        <v>15786.4</v>
      </c>
      <c r="AC91" s="1">
        <f t="shared" si="86"/>
        <v>15435.899999999998</v>
      </c>
      <c r="AD91" s="1">
        <f t="shared" si="86"/>
        <v>17277.099999999999</v>
      </c>
      <c r="AE91" s="1">
        <f t="shared" si="86"/>
        <v>15942.6</v>
      </c>
      <c r="AF91" s="1">
        <f>SUM(AF88:AF90)</f>
        <v>16398.805799241811</v>
      </c>
      <c r="AG91" s="1">
        <f>SUM(AG88:AG90)</f>
        <v>15538.52021567768</v>
      </c>
      <c r="AH91" s="1">
        <f>SUM(AH88:AH90)</f>
        <v>16766.931412293816</v>
      </c>
      <c r="AI91" s="1">
        <f>SUM(AI88:AI90)</f>
        <v>16482.241228982828</v>
      </c>
      <c r="AJ91" s="1">
        <f>SUM(AJ88:AJ90)</f>
        <v>16506.551045671837</v>
      </c>
      <c r="AK91" s="1">
        <f t="shared" ref="AK91:AY91" si="87">SUM(AK88:AK90)</f>
        <v>16188.650417642639</v>
      </c>
      <c r="AL91" s="1">
        <f t="shared" si="87"/>
        <v>15642.912269862692</v>
      </c>
      <c r="AM91" s="1">
        <f t="shared" si="87"/>
        <v>15197.564820503656</v>
      </c>
      <c r="AN91" s="1">
        <f t="shared" si="87"/>
        <v>13469.611820674627</v>
      </c>
      <c r="AO91" s="1">
        <f t="shared" si="87"/>
        <v>12818.523342820283</v>
      </c>
      <c r="AP91" s="1">
        <f t="shared" si="87"/>
        <v>14281.966984763065</v>
      </c>
      <c r="AQ91" s="1">
        <f t="shared" si="87"/>
        <v>13659.568872019601</v>
      </c>
      <c r="AR91" s="1">
        <f t="shared" si="87"/>
        <v>14195.089857591625</v>
      </c>
      <c r="AS91" s="1">
        <f t="shared" si="87"/>
        <v>14616.974248117418</v>
      </c>
      <c r="AT91" s="1">
        <f t="shared" si="87"/>
        <v>13441.973471636025</v>
      </c>
      <c r="AU91" s="1">
        <f t="shared" si="87"/>
        <v>14346.830270068207</v>
      </c>
      <c r="AV91" s="1">
        <f t="shared" si="87"/>
        <v>15919.740313548096</v>
      </c>
      <c r="AW91" s="1">
        <f t="shared" si="87"/>
        <v>14842.055822566945</v>
      </c>
      <c r="AX91" s="1">
        <f t="shared" si="87"/>
        <v>14556.660807761622</v>
      </c>
      <c r="AY91" s="1">
        <f t="shared" si="87"/>
        <v>13477.589885854166</v>
      </c>
      <c r="AZ91" s="1">
        <f>SUM(AZ88:AZ90)</f>
        <v>15203.465882082863</v>
      </c>
      <c r="BA91" s="1">
        <f>SUM(BA88:BA90)</f>
        <v>15603.283002454049</v>
      </c>
      <c r="BB91" s="1">
        <f>SUM(BB88:BB90)</f>
        <v>16269.576613316565</v>
      </c>
      <c r="BC91" s="1">
        <f>SUM(BC88:BC90)</f>
        <v>14562.395148617921</v>
      </c>
      <c r="BD91" s="1">
        <f>SUM(BD88:BD90)</f>
        <v>16158.217269280676</v>
      </c>
      <c r="BE91" s="1">
        <f t="shared" ref="BE91:BI91" si="88">SUM(BE88:BE90)</f>
        <v>16186.974850639353</v>
      </c>
      <c r="BF91" s="1">
        <f t="shared" si="88"/>
        <v>15907.048406284222</v>
      </c>
      <c r="BG91" s="1">
        <f t="shared" si="88"/>
        <v>15907.048406284219</v>
      </c>
      <c r="BH91" s="1">
        <f t="shared" si="88"/>
        <v>15907.048406284219</v>
      </c>
      <c r="BI91" s="1">
        <f t="shared" si="88"/>
        <v>0</v>
      </c>
    </row>
    <row r="92" spans="1:61" x14ac:dyDescent="0.2">
      <c r="B92" s="36" t="s">
        <v>28</v>
      </c>
      <c r="D92" s="36" t="s">
        <v>12</v>
      </c>
      <c r="F92" s="58" t="s">
        <v>7</v>
      </c>
      <c r="G92" s="1">
        <f t="shared" ref="G92:BI95" si="89">G76+G60</f>
        <v>2800</v>
      </c>
      <c r="H92" s="1">
        <f t="shared" si="89"/>
        <v>2900</v>
      </c>
      <c r="I92" s="1">
        <f t="shared" si="89"/>
        <v>2300</v>
      </c>
      <c r="J92" s="1">
        <f t="shared" si="89"/>
        <v>3000</v>
      </c>
      <c r="K92" s="1">
        <f t="shared" si="89"/>
        <v>2400</v>
      </c>
      <c r="L92" s="1">
        <f t="shared" si="89"/>
        <v>1217</v>
      </c>
      <c r="M92" s="1">
        <f t="shared" si="89"/>
        <v>1132</v>
      </c>
      <c r="N92" s="1">
        <f t="shared" si="89"/>
        <v>1272</v>
      </c>
      <c r="O92" s="1">
        <f t="shared" si="89"/>
        <v>1118</v>
      </c>
      <c r="P92" s="1">
        <f t="shared" si="89"/>
        <v>1364</v>
      </c>
      <c r="Q92" s="1">
        <f t="shared" si="89"/>
        <v>3899.9999999999995</v>
      </c>
      <c r="R92" s="1">
        <f t="shared" si="89"/>
        <v>4000</v>
      </c>
      <c r="S92" s="1">
        <f t="shared" si="89"/>
        <v>4000</v>
      </c>
      <c r="T92" s="1">
        <f t="shared" si="89"/>
        <v>4000</v>
      </c>
      <c r="U92" s="1">
        <f t="shared" si="89"/>
        <v>4000</v>
      </c>
      <c r="V92" s="1">
        <f t="shared" si="89"/>
        <v>4501</v>
      </c>
      <c r="W92" s="1">
        <f t="shared" si="89"/>
        <v>4507.9999999999991</v>
      </c>
      <c r="X92" s="1">
        <f t="shared" si="89"/>
        <v>4528</v>
      </c>
      <c r="Y92" s="1">
        <f t="shared" si="89"/>
        <v>4542</v>
      </c>
      <c r="Z92" s="1">
        <f t="shared" si="89"/>
        <v>4507.9999999999991</v>
      </c>
      <c r="AA92" s="1">
        <f t="shared" si="89"/>
        <v>4522</v>
      </c>
      <c r="AB92" s="1">
        <f t="shared" si="89"/>
        <v>4497</v>
      </c>
      <c r="AC92" s="1">
        <f t="shared" si="89"/>
        <v>4449</v>
      </c>
      <c r="AD92" s="1">
        <f t="shared" si="89"/>
        <v>4438</v>
      </c>
      <c r="AE92" s="1">
        <f t="shared" si="89"/>
        <v>4450</v>
      </c>
      <c r="AF92" s="1">
        <f t="shared" si="89"/>
        <v>4391.6220926193027</v>
      </c>
      <c r="AG92" s="1">
        <f t="shared" si="89"/>
        <v>4399.0415899340187</v>
      </c>
      <c r="AH92" s="1">
        <f t="shared" si="89"/>
        <v>4461.3492910234763</v>
      </c>
      <c r="AI92" s="1">
        <f t="shared" si="89"/>
        <v>4485.6158038361209</v>
      </c>
      <c r="AJ92" s="1">
        <f t="shared" si="89"/>
        <v>4462.0794926499921</v>
      </c>
      <c r="AK92" s="1">
        <f t="shared" si="89"/>
        <v>4373.7475724038668</v>
      </c>
      <c r="AL92" s="1">
        <f t="shared" si="89"/>
        <v>4238.9320640411224</v>
      </c>
      <c r="AM92" s="1">
        <f t="shared" si="89"/>
        <v>4132.438360189657</v>
      </c>
      <c r="AN92" s="1">
        <f t="shared" si="89"/>
        <v>4126.8604746595056</v>
      </c>
      <c r="AO92" s="1">
        <f t="shared" si="89"/>
        <v>4137.5309979063986</v>
      </c>
      <c r="AP92" s="1">
        <f t="shared" si="89"/>
        <v>4239</v>
      </c>
      <c r="AQ92" s="4">
        <f t="shared" si="89"/>
        <v>4279.9999999999991</v>
      </c>
      <c r="AR92" s="1">
        <f t="shared" si="89"/>
        <v>4315.9999999999991</v>
      </c>
      <c r="AS92" s="1">
        <f t="shared" si="89"/>
        <v>4325</v>
      </c>
      <c r="AT92" s="1">
        <f t="shared" si="89"/>
        <v>4341</v>
      </c>
      <c r="AU92" s="1">
        <f t="shared" si="89"/>
        <v>4353.8230165659043</v>
      </c>
      <c r="AV92" s="1">
        <f t="shared" si="89"/>
        <v>4332.7335775602269</v>
      </c>
      <c r="AW92" s="1">
        <f t="shared" si="89"/>
        <v>4310.0926225195635</v>
      </c>
      <c r="AX92" s="1">
        <f t="shared" si="89"/>
        <v>4301.5411939481355</v>
      </c>
      <c r="AY92" s="1">
        <f t="shared" si="89"/>
        <v>4305.9632890839339</v>
      </c>
      <c r="AZ92" s="1">
        <f t="shared" si="89"/>
        <v>4280.9999999999991</v>
      </c>
      <c r="BA92" s="1">
        <f t="shared" si="89"/>
        <v>4238</v>
      </c>
      <c r="BB92" s="1">
        <f t="shared" si="89"/>
        <v>4183</v>
      </c>
      <c r="BC92" s="1">
        <f t="shared" si="89"/>
        <v>4181</v>
      </c>
      <c r="BD92" s="1">
        <f t="shared" si="89"/>
        <v>4163.9999999999991</v>
      </c>
      <c r="BE92" s="1">
        <f t="shared" si="89"/>
        <v>2063.6785666819405</v>
      </c>
      <c r="BF92" s="1">
        <f t="shared" si="89"/>
        <v>1947.7265</v>
      </c>
      <c r="BG92" s="1">
        <f t="shared" si="89"/>
        <v>2003.228355108922</v>
      </c>
      <c r="BH92" s="1">
        <f t="shared" si="89"/>
        <v>1963.0052717755891</v>
      </c>
      <c r="BI92" s="1">
        <f t="shared" si="89"/>
        <v>0</v>
      </c>
    </row>
    <row r="93" spans="1:61" x14ac:dyDescent="0.2">
      <c r="D93" s="36" t="s">
        <v>13</v>
      </c>
      <c r="F93" s="58" t="s">
        <v>9</v>
      </c>
      <c r="G93" s="14">
        <f t="shared" si="89"/>
        <v>4200.0000000000009</v>
      </c>
      <c r="H93" s="14">
        <f t="shared" si="89"/>
        <v>4300</v>
      </c>
      <c r="I93" s="14">
        <f t="shared" si="89"/>
        <v>3600.0000000000009</v>
      </c>
      <c r="J93" s="14">
        <f t="shared" si="89"/>
        <v>4800</v>
      </c>
      <c r="K93" s="14">
        <f t="shared" si="89"/>
        <v>4500.0000000000009</v>
      </c>
      <c r="L93" s="14">
        <f t="shared" si="89"/>
        <v>3344.0000000000005</v>
      </c>
      <c r="M93" s="14">
        <f t="shared" si="89"/>
        <v>3305.0000000000009</v>
      </c>
      <c r="N93" s="14">
        <f t="shared" si="89"/>
        <v>3444.0000000000009</v>
      </c>
      <c r="O93" s="14">
        <f t="shared" si="89"/>
        <v>3354.0000000000009</v>
      </c>
      <c r="P93" s="14">
        <f t="shared" si="89"/>
        <v>3287.0000000000009</v>
      </c>
      <c r="Q93" s="14">
        <f t="shared" si="89"/>
        <v>4775.1000000000013</v>
      </c>
      <c r="R93" s="14">
        <f t="shared" si="89"/>
        <v>4473.4800000000014</v>
      </c>
      <c r="S93" s="14">
        <f t="shared" si="89"/>
        <v>4519.3600000000006</v>
      </c>
      <c r="T93" s="14">
        <f t="shared" si="89"/>
        <v>4422.4800000000005</v>
      </c>
      <c r="U93" s="14">
        <f t="shared" si="89"/>
        <v>4359.3100000000004</v>
      </c>
      <c r="V93" s="14">
        <f t="shared" si="89"/>
        <v>4196.59</v>
      </c>
      <c r="W93" s="14">
        <f t="shared" si="89"/>
        <v>4147.0050000000001</v>
      </c>
      <c r="X93" s="14">
        <f t="shared" si="89"/>
        <v>4180.5249999999996</v>
      </c>
      <c r="Y93" s="14">
        <f t="shared" si="89"/>
        <v>4322.1149999999998</v>
      </c>
      <c r="Z93" s="14">
        <f t="shared" si="89"/>
        <v>4267.05</v>
      </c>
      <c r="AA93" s="14">
        <f t="shared" si="89"/>
        <v>4270.1500000000005</v>
      </c>
      <c r="AB93" s="14">
        <f t="shared" si="89"/>
        <v>4267.3</v>
      </c>
      <c r="AC93" s="14">
        <f t="shared" si="89"/>
        <v>4330.0950000000003</v>
      </c>
      <c r="AD93" s="14">
        <f t="shared" si="89"/>
        <v>4444.55</v>
      </c>
      <c r="AE93" s="14">
        <f t="shared" si="89"/>
        <v>4462.9549999999999</v>
      </c>
      <c r="AF93" s="14">
        <f t="shared" si="89"/>
        <v>4857.3245873292972</v>
      </c>
      <c r="AG93" s="14">
        <f t="shared" si="89"/>
        <v>4525.1759150817852</v>
      </c>
      <c r="AH93" s="14">
        <f t="shared" si="89"/>
        <v>4669.6409028299531</v>
      </c>
      <c r="AI93" s="14">
        <f t="shared" si="89"/>
        <v>4567.0511378981846</v>
      </c>
      <c r="AJ93" s="14">
        <f t="shared" si="89"/>
        <v>4596.2619995531395</v>
      </c>
      <c r="AK93" s="14">
        <f t="shared" si="89"/>
        <v>4485.6097186620709</v>
      </c>
      <c r="AL93" s="14">
        <f t="shared" si="89"/>
        <v>4524.5114550647459</v>
      </c>
      <c r="AM93" s="14">
        <f t="shared" si="89"/>
        <v>4275.6191410642641</v>
      </c>
      <c r="AN93" s="14">
        <f t="shared" si="89"/>
        <v>4354.2998224527728</v>
      </c>
      <c r="AO93" s="14">
        <f t="shared" si="89"/>
        <v>4383.0670769127837</v>
      </c>
      <c r="AP93" s="14">
        <f t="shared" si="89"/>
        <v>4485.796257727985</v>
      </c>
      <c r="AQ93" s="15">
        <f t="shared" si="89"/>
        <v>4527.6993709580001</v>
      </c>
      <c r="AR93" s="14">
        <f t="shared" si="89"/>
        <v>4485.8192132801032</v>
      </c>
      <c r="AS93" s="14">
        <f t="shared" si="89"/>
        <v>4490.7379567429271</v>
      </c>
      <c r="AT93" s="14">
        <f t="shared" si="89"/>
        <v>4490.7379567429271</v>
      </c>
      <c r="AU93" s="14">
        <f t="shared" si="89"/>
        <v>4152.0835774492625</v>
      </c>
      <c r="AV93" s="14">
        <f t="shared" si="89"/>
        <v>4128.7488980102435</v>
      </c>
      <c r="AW93" s="14">
        <f t="shared" si="89"/>
        <v>4158.2704818604125</v>
      </c>
      <c r="AX93" s="14">
        <f t="shared" si="89"/>
        <v>4180.7022234989663</v>
      </c>
      <c r="AY93" s="14">
        <f t="shared" si="89"/>
        <v>4126.5333085964157</v>
      </c>
      <c r="AZ93" s="14">
        <f t="shared" si="89"/>
        <v>4230.3423256630476</v>
      </c>
      <c r="BA93" s="14">
        <f t="shared" si="89"/>
        <v>4060.1980765358985</v>
      </c>
      <c r="BB93" s="14">
        <f t="shared" si="89"/>
        <v>4113.630926118256</v>
      </c>
      <c r="BC93" s="14">
        <f t="shared" si="89"/>
        <v>4142.9040764966139</v>
      </c>
      <c r="BD93" s="14">
        <f t="shared" si="89"/>
        <v>4156.9439619211071</v>
      </c>
      <c r="BE93" s="14">
        <f t="shared" si="89"/>
        <v>4660.2508699915088</v>
      </c>
      <c r="BF93" s="14">
        <f t="shared" si="89"/>
        <v>4732.618519113993</v>
      </c>
      <c r="BG93" s="14">
        <f t="shared" si="89"/>
        <v>4510.3781660915183</v>
      </c>
      <c r="BH93" s="14">
        <f t="shared" si="89"/>
        <v>4542.3291996004746</v>
      </c>
      <c r="BI93" s="14">
        <f t="shared" si="89"/>
        <v>0</v>
      </c>
    </row>
    <row r="94" spans="1:61" x14ac:dyDescent="0.2">
      <c r="F94" s="58" t="s">
        <v>10</v>
      </c>
      <c r="G94" s="14">
        <f t="shared" si="89"/>
        <v>500.00000000000006</v>
      </c>
      <c r="H94" s="14">
        <f t="shared" si="89"/>
        <v>400</v>
      </c>
      <c r="I94" s="14">
        <f t="shared" si="89"/>
        <v>400</v>
      </c>
      <c r="J94" s="14">
        <f t="shared" si="89"/>
        <v>500.00000000000006</v>
      </c>
      <c r="K94" s="14">
        <f t="shared" si="89"/>
        <v>400</v>
      </c>
      <c r="L94" s="14">
        <f t="shared" si="89"/>
        <v>137</v>
      </c>
      <c r="M94" s="14">
        <f t="shared" si="89"/>
        <v>144</v>
      </c>
      <c r="N94" s="14">
        <f t="shared" si="89"/>
        <v>146</v>
      </c>
      <c r="O94" s="14">
        <f t="shared" si="89"/>
        <v>137</v>
      </c>
      <c r="P94" s="14">
        <f t="shared" si="89"/>
        <v>144</v>
      </c>
      <c r="Q94" s="14">
        <f t="shared" si="89"/>
        <v>119.85</v>
      </c>
      <c r="R94" s="14">
        <f t="shared" si="89"/>
        <v>116.47</v>
      </c>
      <c r="S94" s="14">
        <f t="shared" si="89"/>
        <v>110.58</v>
      </c>
      <c r="T94" s="14">
        <f t="shared" si="89"/>
        <v>115.28</v>
      </c>
      <c r="U94" s="14">
        <f t="shared" si="89"/>
        <v>101.07000000000001</v>
      </c>
      <c r="V94" s="14">
        <f t="shared" si="89"/>
        <v>245.6</v>
      </c>
      <c r="W94" s="14">
        <f t="shared" si="89"/>
        <v>240.57499999999999</v>
      </c>
      <c r="X94" s="14">
        <f t="shared" si="89"/>
        <v>233.5</v>
      </c>
      <c r="Y94" s="14">
        <f t="shared" si="89"/>
        <v>227.14999999999998</v>
      </c>
      <c r="Z94" s="14">
        <f t="shared" si="89"/>
        <v>210.85</v>
      </c>
      <c r="AA94" s="14">
        <f t="shared" si="89"/>
        <v>194.39999999999998</v>
      </c>
      <c r="AB94" s="14">
        <f t="shared" si="89"/>
        <v>195.27499999999998</v>
      </c>
      <c r="AC94" s="14">
        <f t="shared" si="89"/>
        <v>185.17500000000001</v>
      </c>
      <c r="AD94" s="14">
        <f t="shared" si="89"/>
        <v>197.82499999999999</v>
      </c>
      <c r="AE94" s="14">
        <f t="shared" si="89"/>
        <v>201.77499999999998</v>
      </c>
      <c r="AF94" s="14">
        <f t="shared" si="89"/>
        <v>198.31108606728441</v>
      </c>
      <c r="AG94" s="14">
        <f t="shared" si="89"/>
        <v>245.97925567046252</v>
      </c>
      <c r="AH94" s="14">
        <f t="shared" si="89"/>
        <v>237.57760425106682</v>
      </c>
      <c r="AI94" s="14">
        <f t="shared" si="89"/>
        <v>223.57485188540727</v>
      </c>
      <c r="AJ94" s="14">
        <f t="shared" si="89"/>
        <v>209.57209951974778</v>
      </c>
      <c r="AK94" s="14">
        <f t="shared" si="89"/>
        <v>189.87862859268424</v>
      </c>
      <c r="AL94" s="14">
        <f t="shared" si="89"/>
        <v>183.99719254405994</v>
      </c>
      <c r="AM94" s="14">
        <f t="shared" si="89"/>
        <v>170.72258330141472</v>
      </c>
      <c r="AN94" s="14">
        <f t="shared" si="89"/>
        <v>175.76357415305216</v>
      </c>
      <c r="AO94" s="14">
        <f t="shared" si="89"/>
        <v>189.76632651871165</v>
      </c>
      <c r="AP94" s="14">
        <f t="shared" si="89"/>
        <v>177.56180761185016</v>
      </c>
      <c r="AQ94" s="15">
        <f t="shared" si="89"/>
        <v>197.58047845985374</v>
      </c>
      <c r="AR94" s="14">
        <f t="shared" si="89"/>
        <v>182.65600892247707</v>
      </c>
      <c r="AS94" s="14">
        <f t="shared" si="89"/>
        <v>187.13408912901497</v>
      </c>
      <c r="AT94" s="14">
        <f t="shared" si="89"/>
        <v>187.13408912901497</v>
      </c>
      <c r="AU94" s="14">
        <f t="shared" si="89"/>
        <v>174.20198720923381</v>
      </c>
      <c r="AV94" s="14">
        <f t="shared" si="89"/>
        <v>180.59452371920466</v>
      </c>
      <c r="AW94" s="14">
        <f t="shared" si="89"/>
        <v>182.51262073825271</v>
      </c>
      <c r="AX94" s="14">
        <f t="shared" si="89"/>
        <v>185.0541202926199</v>
      </c>
      <c r="AY94" s="14">
        <f t="shared" si="89"/>
        <v>181.99451890072331</v>
      </c>
      <c r="AZ94" s="14">
        <f t="shared" si="89"/>
        <v>190.36116343920486</v>
      </c>
      <c r="BA94" s="14">
        <f t="shared" si="89"/>
        <v>204.98255740437921</v>
      </c>
      <c r="BB94" s="14">
        <f t="shared" si="89"/>
        <v>208.4852058811253</v>
      </c>
      <c r="BC94" s="14">
        <f t="shared" si="89"/>
        <v>212.03490360581998</v>
      </c>
      <c r="BD94" s="14">
        <f t="shared" si="89"/>
        <v>213.40913372298576</v>
      </c>
      <c r="BE94" s="14">
        <f t="shared" si="89"/>
        <v>236.25483651503731</v>
      </c>
      <c r="BF94" s="14">
        <f t="shared" si="89"/>
        <v>237.99561700559318</v>
      </c>
      <c r="BG94" s="14">
        <f t="shared" si="89"/>
        <v>231.26501709793607</v>
      </c>
      <c r="BH94" s="14">
        <f t="shared" si="89"/>
        <v>240.12631436534406</v>
      </c>
      <c r="BI94" s="14">
        <f t="shared" si="89"/>
        <v>0</v>
      </c>
    </row>
    <row r="95" spans="1:61" x14ac:dyDescent="0.2">
      <c r="F95" s="58" t="s">
        <v>7</v>
      </c>
      <c r="G95" s="14">
        <f t="shared" si="89"/>
        <v>1900</v>
      </c>
      <c r="H95" s="14">
        <f t="shared" si="89"/>
        <v>2000</v>
      </c>
      <c r="I95" s="14">
        <f t="shared" si="89"/>
        <v>1599.9999999999998</v>
      </c>
      <c r="J95" s="14">
        <f t="shared" si="89"/>
        <v>2000</v>
      </c>
      <c r="K95" s="14">
        <f t="shared" si="89"/>
        <v>1700</v>
      </c>
      <c r="L95" s="14">
        <f t="shared" si="89"/>
        <v>2572</v>
      </c>
      <c r="M95" s="14">
        <f t="shared" si="89"/>
        <v>2404</v>
      </c>
      <c r="N95" s="14">
        <f t="shared" si="89"/>
        <v>2728</v>
      </c>
      <c r="O95" s="14">
        <f t="shared" si="89"/>
        <v>2602</v>
      </c>
      <c r="P95" s="14">
        <f t="shared" si="89"/>
        <v>2543</v>
      </c>
      <c r="Q95" s="14">
        <f t="shared" si="89"/>
        <v>4311.82</v>
      </c>
      <c r="R95" s="14">
        <f t="shared" si="89"/>
        <v>4195.37</v>
      </c>
      <c r="S95" s="14">
        <f t="shared" si="89"/>
        <v>4198.41</v>
      </c>
      <c r="T95" s="14">
        <f t="shared" si="89"/>
        <v>4266.6000000000004</v>
      </c>
      <c r="U95" s="14">
        <f t="shared" si="89"/>
        <v>4049.7000000000007</v>
      </c>
      <c r="V95" s="14">
        <f t="shared" si="89"/>
        <v>3676.31</v>
      </c>
      <c r="W95" s="14">
        <f t="shared" si="89"/>
        <v>3668.62</v>
      </c>
      <c r="X95" s="14">
        <f t="shared" si="89"/>
        <v>3659.0749999999998</v>
      </c>
      <c r="Y95" s="14">
        <f t="shared" si="89"/>
        <v>3717.4349999999999</v>
      </c>
      <c r="Z95" s="14">
        <f t="shared" si="89"/>
        <v>3699.3</v>
      </c>
      <c r="AA95" s="14">
        <f t="shared" si="89"/>
        <v>3689.75</v>
      </c>
      <c r="AB95" s="14">
        <f t="shared" si="89"/>
        <v>3699.8249999999998</v>
      </c>
      <c r="AC95" s="14">
        <f t="shared" si="89"/>
        <v>3712.73</v>
      </c>
      <c r="AD95" s="14">
        <f t="shared" si="89"/>
        <v>3688.5250000000001</v>
      </c>
      <c r="AE95" s="14">
        <f t="shared" si="89"/>
        <v>3719.27</v>
      </c>
      <c r="AF95" s="14">
        <f t="shared" si="89"/>
        <v>3919.6893144497967</v>
      </c>
      <c r="AG95" s="14">
        <f t="shared" si="89"/>
        <v>3715.4983436086677</v>
      </c>
      <c r="AH95" s="14">
        <f t="shared" si="89"/>
        <v>3857.284939514248</v>
      </c>
      <c r="AI95" s="14">
        <f t="shared" si="89"/>
        <v>3825.6947301773198</v>
      </c>
      <c r="AJ95" s="14">
        <f t="shared" si="89"/>
        <v>3798.6414126068657</v>
      </c>
      <c r="AK95" s="14">
        <f t="shared" si="89"/>
        <v>3714.0128549103088</v>
      </c>
      <c r="AL95" s="14">
        <f t="shared" si="89"/>
        <v>3733.424117726855</v>
      </c>
      <c r="AM95" s="14">
        <f t="shared" si="89"/>
        <v>3645.4527781767601</v>
      </c>
      <c r="AN95" s="14">
        <f t="shared" si="89"/>
        <v>3667.0013337372261</v>
      </c>
      <c r="AO95" s="14">
        <f t="shared" si="89"/>
        <v>3669.3381130520074</v>
      </c>
      <c r="AP95" s="14">
        <f t="shared" si="89"/>
        <v>3700.9797875448703</v>
      </c>
      <c r="AQ95" s="15">
        <f t="shared" si="89"/>
        <v>3839.4021118452388</v>
      </c>
      <c r="AR95" s="14">
        <f t="shared" si="89"/>
        <v>3809.6389189046517</v>
      </c>
      <c r="AS95" s="14">
        <f t="shared" si="89"/>
        <v>3826.8182662183331</v>
      </c>
      <c r="AT95" s="14">
        <f t="shared" si="89"/>
        <v>3826.8182662183331</v>
      </c>
      <c r="AU95" s="14">
        <f t="shared" si="89"/>
        <v>3722.3890773314083</v>
      </c>
      <c r="AV95" s="14">
        <f t="shared" si="89"/>
        <v>3633.8561422747161</v>
      </c>
      <c r="AW95" s="14">
        <f t="shared" si="89"/>
        <v>3684.8037968098583</v>
      </c>
      <c r="AX95" s="14">
        <f t="shared" si="89"/>
        <v>3665.744460127527</v>
      </c>
      <c r="AY95" s="14">
        <f t="shared" si="89"/>
        <v>3229.1474772948245</v>
      </c>
      <c r="AZ95" s="14">
        <f t="shared" si="89"/>
        <v>3676.519589275104</v>
      </c>
      <c r="BA95" s="14">
        <f t="shared" si="89"/>
        <v>3628.4612021712014</v>
      </c>
      <c r="BB95" s="14">
        <f t="shared" si="89"/>
        <v>3641.2029988447921</v>
      </c>
      <c r="BC95" s="14">
        <f t="shared" si="89"/>
        <v>3657.4830244287796</v>
      </c>
      <c r="BD95" s="14">
        <f t="shared" si="89"/>
        <v>3666.0159432499522</v>
      </c>
      <c r="BE95" s="14">
        <f t="shared" si="89"/>
        <v>4091.9071757300148</v>
      </c>
      <c r="BF95" s="14">
        <f t="shared" si="89"/>
        <v>4067.2473123078735</v>
      </c>
      <c r="BG95" s="14">
        <f t="shared" si="89"/>
        <v>4028.5601248078742</v>
      </c>
      <c r="BH95" s="14">
        <f t="shared" si="89"/>
        <v>3991.1769998078744</v>
      </c>
      <c r="BI95" s="14">
        <f t="shared" si="89"/>
        <v>0</v>
      </c>
    </row>
    <row r="96" spans="1:61" x14ac:dyDescent="0.2">
      <c r="F96" s="38" t="s">
        <v>11</v>
      </c>
      <c r="G96" s="1">
        <f t="shared" ref="G96:AE96" si="90">SUM(G93:G95)</f>
        <v>6600.0000000000009</v>
      </c>
      <c r="H96" s="1">
        <f t="shared" si="90"/>
        <v>6700</v>
      </c>
      <c r="I96" s="1">
        <f t="shared" si="90"/>
        <v>5600.0000000000009</v>
      </c>
      <c r="J96" s="1">
        <f t="shared" si="90"/>
        <v>7300</v>
      </c>
      <c r="K96" s="1">
        <f t="shared" si="90"/>
        <v>6600.0000000000009</v>
      </c>
      <c r="L96" s="1">
        <f t="shared" si="90"/>
        <v>6053</v>
      </c>
      <c r="M96" s="1">
        <f t="shared" si="90"/>
        <v>5853.0000000000009</v>
      </c>
      <c r="N96" s="1">
        <f t="shared" si="90"/>
        <v>6318.0000000000009</v>
      </c>
      <c r="O96" s="1">
        <f t="shared" si="90"/>
        <v>6093.0000000000009</v>
      </c>
      <c r="P96" s="1">
        <f t="shared" si="90"/>
        <v>5974.0000000000009</v>
      </c>
      <c r="Q96" s="1">
        <f t="shared" si="90"/>
        <v>9206.77</v>
      </c>
      <c r="R96" s="1">
        <f t="shared" si="90"/>
        <v>8785.3200000000015</v>
      </c>
      <c r="S96" s="1">
        <f t="shared" si="90"/>
        <v>8828.35</v>
      </c>
      <c r="T96" s="1">
        <f t="shared" si="90"/>
        <v>8804.36</v>
      </c>
      <c r="U96" s="1">
        <f t="shared" si="90"/>
        <v>8510.0800000000017</v>
      </c>
      <c r="V96" s="1">
        <f t="shared" si="90"/>
        <v>8118.5</v>
      </c>
      <c r="W96" s="1">
        <f t="shared" si="90"/>
        <v>8056.2</v>
      </c>
      <c r="X96" s="1">
        <f t="shared" si="90"/>
        <v>8073.0999999999995</v>
      </c>
      <c r="Y96" s="1">
        <f t="shared" si="90"/>
        <v>8266.6999999999989</v>
      </c>
      <c r="Z96" s="1">
        <f t="shared" si="90"/>
        <v>8177.2000000000007</v>
      </c>
      <c r="AA96" s="1">
        <f t="shared" si="90"/>
        <v>8154.3</v>
      </c>
      <c r="AB96" s="1">
        <f t="shared" si="90"/>
        <v>8162.4</v>
      </c>
      <c r="AC96" s="1">
        <f t="shared" si="90"/>
        <v>8228</v>
      </c>
      <c r="AD96" s="1">
        <f t="shared" si="90"/>
        <v>8330.9</v>
      </c>
      <c r="AE96" s="1">
        <f t="shared" si="90"/>
        <v>8384</v>
      </c>
      <c r="AF96" s="1">
        <f>SUM(AF93:AF95)</f>
        <v>8975.3249878463776</v>
      </c>
      <c r="AG96" s="1">
        <f>SUM(AG93:AG95)</f>
        <v>8486.6535143609144</v>
      </c>
      <c r="AH96" s="1">
        <f>SUM(AH93:AH95)</f>
        <v>8764.5034465952685</v>
      </c>
      <c r="AI96" s="1">
        <f>SUM(AI93:AI95)</f>
        <v>8616.3207199609114</v>
      </c>
      <c r="AJ96" s="1">
        <f>SUM(AJ93:AJ95)</f>
        <v>8604.4755116797533</v>
      </c>
      <c r="AK96" s="1">
        <f t="shared" ref="AK96:AY96" si="91">SUM(AK93:AK95)</f>
        <v>8389.5012021650637</v>
      </c>
      <c r="AL96" s="1">
        <f t="shared" si="91"/>
        <v>8441.9327653356595</v>
      </c>
      <c r="AM96" s="1">
        <f t="shared" si="91"/>
        <v>8091.7945025424387</v>
      </c>
      <c r="AN96" s="1">
        <f t="shared" si="91"/>
        <v>8197.0647303430505</v>
      </c>
      <c r="AO96" s="1">
        <f t="shared" si="91"/>
        <v>8242.1715164835041</v>
      </c>
      <c r="AP96" s="1">
        <f t="shared" si="91"/>
        <v>8364.3378528847061</v>
      </c>
      <c r="AQ96" s="1">
        <f t="shared" si="91"/>
        <v>8564.6819612630934</v>
      </c>
      <c r="AR96" s="1">
        <f t="shared" si="91"/>
        <v>8478.1141411072313</v>
      </c>
      <c r="AS96" s="1">
        <f t="shared" si="91"/>
        <v>8504.6903120902753</v>
      </c>
      <c r="AT96" s="1">
        <f t="shared" si="91"/>
        <v>8504.6903120902753</v>
      </c>
      <c r="AU96" s="1">
        <f t="shared" si="91"/>
        <v>8048.6746419899046</v>
      </c>
      <c r="AV96" s="1">
        <f t="shared" si="91"/>
        <v>7943.1995640041641</v>
      </c>
      <c r="AW96" s="1">
        <f t="shared" si="91"/>
        <v>8025.5868994085231</v>
      </c>
      <c r="AX96" s="1">
        <f t="shared" si="91"/>
        <v>8031.5008039191125</v>
      </c>
      <c r="AY96" s="1">
        <f t="shared" si="91"/>
        <v>7537.6753047919628</v>
      </c>
      <c r="AZ96" s="1">
        <f>SUM(AZ93:AZ95)</f>
        <v>8097.2230783773557</v>
      </c>
      <c r="BA96" s="1">
        <f>SUM(BA93:BA95)</f>
        <v>7893.6418361114793</v>
      </c>
      <c r="BB96" s="1">
        <f>SUM(BB93:BB95)</f>
        <v>7963.3191308441737</v>
      </c>
      <c r="BC96" s="1">
        <f>SUM(BC93:BC95)</f>
        <v>8012.4220045312131</v>
      </c>
      <c r="BD96" s="1">
        <f>SUM(BD93:BD95)</f>
        <v>8036.3690388940449</v>
      </c>
      <c r="BE96" s="1">
        <f t="shared" ref="BE96:BI96" si="92">SUM(BE93:BE95)</f>
        <v>8988.4128822365601</v>
      </c>
      <c r="BF96" s="1">
        <f t="shared" si="92"/>
        <v>9037.8614484274585</v>
      </c>
      <c r="BG96" s="1">
        <f t="shared" si="92"/>
        <v>8770.203307997328</v>
      </c>
      <c r="BH96" s="1">
        <f t="shared" si="92"/>
        <v>8773.6325137736931</v>
      </c>
      <c r="BI96" s="1">
        <f t="shared" si="92"/>
        <v>0</v>
      </c>
    </row>
    <row r="97" spans="1:65" x14ac:dyDescent="0.2">
      <c r="D97" s="36" t="s">
        <v>14</v>
      </c>
      <c r="F97" s="58" t="s">
        <v>9</v>
      </c>
      <c r="G97" s="1">
        <f t="shared" ref="G97:AY97" si="93">G81+G65</f>
        <v>5000</v>
      </c>
      <c r="H97" s="1">
        <f t="shared" si="93"/>
        <v>4900</v>
      </c>
      <c r="I97" s="1">
        <f t="shared" si="93"/>
        <v>4700</v>
      </c>
      <c r="J97" s="1">
        <f t="shared" si="93"/>
        <v>5200</v>
      </c>
      <c r="K97" s="1">
        <f t="shared" si="93"/>
        <v>4900</v>
      </c>
      <c r="L97" s="1">
        <f t="shared" si="93"/>
        <v>3920</v>
      </c>
      <c r="M97" s="1">
        <f t="shared" si="93"/>
        <v>4153.0000000000009</v>
      </c>
      <c r="N97" s="1">
        <f t="shared" si="93"/>
        <v>3842.0000000000009</v>
      </c>
      <c r="O97" s="1">
        <f t="shared" si="93"/>
        <v>3960.0000000000009</v>
      </c>
      <c r="P97" s="1">
        <f t="shared" si="93"/>
        <v>3665</v>
      </c>
      <c r="Q97" s="1">
        <f t="shared" si="93"/>
        <v>4569.17</v>
      </c>
      <c r="R97" s="1">
        <f t="shared" si="93"/>
        <v>4361.9700000000012</v>
      </c>
      <c r="S97" s="1">
        <f t="shared" si="93"/>
        <v>4376.17</v>
      </c>
      <c r="T97" s="1">
        <f t="shared" si="93"/>
        <v>4238.0700000000006</v>
      </c>
      <c r="U97" s="1">
        <f t="shared" si="93"/>
        <v>4522.07</v>
      </c>
      <c r="V97" s="1">
        <f t="shared" si="93"/>
        <v>5022.8999999999996</v>
      </c>
      <c r="W97" s="1">
        <f t="shared" si="93"/>
        <v>5038.6000000000004</v>
      </c>
      <c r="X97" s="1">
        <f t="shared" si="93"/>
        <v>5202.1000000000004</v>
      </c>
      <c r="Y97" s="1">
        <f t="shared" si="93"/>
        <v>5202.2000000000007</v>
      </c>
      <c r="Z97" s="1">
        <f t="shared" si="93"/>
        <v>5005</v>
      </c>
      <c r="AA97" s="1">
        <f t="shared" si="93"/>
        <v>4833.7000000000007</v>
      </c>
      <c r="AB97" s="1">
        <f t="shared" si="93"/>
        <v>4761.8</v>
      </c>
      <c r="AC97" s="1">
        <f t="shared" si="93"/>
        <v>4916.8000000000011</v>
      </c>
      <c r="AD97" s="1">
        <f t="shared" si="93"/>
        <v>4993.2000000000007</v>
      </c>
      <c r="AE97" s="1">
        <f t="shared" si="93"/>
        <v>4937.5</v>
      </c>
      <c r="AF97" s="1">
        <f t="shared" si="93"/>
        <v>4363.2635150729466</v>
      </c>
      <c r="AG97" s="1">
        <f t="shared" si="93"/>
        <v>4442.0945300108524</v>
      </c>
      <c r="AH97" s="1">
        <f t="shared" si="93"/>
        <v>4249.4166574593783</v>
      </c>
      <c r="AI97" s="1">
        <f t="shared" si="93"/>
        <v>4318.8703091930493</v>
      </c>
      <c r="AJ97" s="1">
        <f t="shared" si="93"/>
        <v>4296.465905407993</v>
      </c>
      <c r="AK97" s="1">
        <f t="shared" si="93"/>
        <v>4952.4993346198989</v>
      </c>
      <c r="AL97" s="1">
        <f t="shared" si="93"/>
        <v>4683.3216253443534</v>
      </c>
      <c r="AM97" s="1">
        <f t="shared" si="93"/>
        <v>4703.4855887509029</v>
      </c>
      <c r="AN97" s="1">
        <f t="shared" si="93"/>
        <v>4837.9120114612342</v>
      </c>
      <c r="AO97" s="1">
        <f t="shared" si="93"/>
        <v>4789.7425433233648</v>
      </c>
      <c r="AP97" s="1">
        <f t="shared" si="93"/>
        <v>4893.9230209238713</v>
      </c>
      <c r="AQ97" s="1">
        <f t="shared" si="93"/>
        <v>4760.9932123863819</v>
      </c>
      <c r="AR97" s="1">
        <f t="shared" si="93"/>
        <v>4795.149062022756</v>
      </c>
      <c r="AS97" s="1">
        <f t="shared" si="93"/>
        <v>4900.5051434986717</v>
      </c>
      <c r="AT97" s="1">
        <f t="shared" si="93"/>
        <v>4848.9750147930445</v>
      </c>
      <c r="AU97" s="1">
        <f t="shared" si="93"/>
        <v>4745.3952664712269</v>
      </c>
      <c r="AV97" s="1">
        <f t="shared" si="93"/>
        <v>4966.2948462505465</v>
      </c>
      <c r="AW97" s="1">
        <f t="shared" si="93"/>
        <v>4896.824391214036</v>
      </c>
      <c r="AX97" s="1">
        <f t="shared" si="93"/>
        <v>4919.4584401378888</v>
      </c>
      <c r="AY97" s="1">
        <f t="shared" si="93"/>
        <v>4968.9777736038068</v>
      </c>
      <c r="AZ97" s="1">
        <f>AZ81+AZ65</f>
        <v>4972.568079310362</v>
      </c>
      <c r="BA97" s="1">
        <f>BA81+BA65</f>
        <v>4806.7542071173575</v>
      </c>
      <c r="BB97" s="1">
        <f>BB81+BB65</f>
        <v>4819.4362198798881</v>
      </c>
      <c r="BC97" s="1">
        <f>BC81+BC65</f>
        <v>4759.6276639756834</v>
      </c>
      <c r="BD97" s="1">
        <f>BD81+BD65</f>
        <v>4761.6698253806908</v>
      </c>
      <c r="BE97" s="1">
        <f t="shared" ref="BE97:BI97" si="94">BE81+BE65</f>
        <v>5432.3177687241478</v>
      </c>
      <c r="BF97" s="1">
        <f t="shared" si="94"/>
        <v>5411.2404303547773</v>
      </c>
      <c r="BG97" s="1">
        <f t="shared" si="94"/>
        <v>5162.9781699296154</v>
      </c>
      <c r="BH97" s="1">
        <f t="shared" si="94"/>
        <v>5518.3766714281173</v>
      </c>
      <c r="BI97" s="1">
        <f t="shared" si="94"/>
        <v>0</v>
      </c>
    </row>
    <row r="98" spans="1:65" x14ac:dyDescent="0.2">
      <c r="F98" s="5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</row>
    <row r="99" spans="1:65" x14ac:dyDescent="0.2">
      <c r="A99" s="62"/>
      <c r="B99" s="63"/>
      <c r="C99" s="63"/>
      <c r="D99" s="57"/>
      <c r="E99" s="57"/>
      <c r="F99" s="64" t="s">
        <v>21</v>
      </c>
      <c r="G99" s="5">
        <f t="shared" ref="G99:AE99" si="95">G87+G91+G92+G96+G97</f>
        <v>38000</v>
      </c>
      <c r="H99" s="5">
        <f t="shared" si="95"/>
        <v>38300</v>
      </c>
      <c r="I99" s="5">
        <f t="shared" si="95"/>
        <v>34600</v>
      </c>
      <c r="J99" s="5">
        <f t="shared" si="95"/>
        <v>40064</v>
      </c>
      <c r="K99" s="5">
        <f t="shared" si="95"/>
        <v>34520</v>
      </c>
      <c r="L99" s="5">
        <f t="shared" si="95"/>
        <v>25965</v>
      </c>
      <c r="M99" s="5">
        <f t="shared" si="95"/>
        <v>26248</v>
      </c>
      <c r="N99" s="5">
        <f t="shared" si="95"/>
        <v>26981</v>
      </c>
      <c r="O99" s="5">
        <f t="shared" si="95"/>
        <v>26346.000000000004</v>
      </c>
      <c r="P99" s="5">
        <f t="shared" si="95"/>
        <v>27798</v>
      </c>
      <c r="Q99" s="5">
        <f t="shared" si="95"/>
        <v>38318.04</v>
      </c>
      <c r="R99" s="5">
        <f t="shared" si="95"/>
        <v>37266.39</v>
      </c>
      <c r="S99" s="5">
        <f t="shared" si="95"/>
        <v>37343.620000000003</v>
      </c>
      <c r="T99" s="5">
        <f t="shared" si="95"/>
        <v>37121.530000000006</v>
      </c>
      <c r="U99" s="5">
        <f t="shared" si="95"/>
        <v>35911.25</v>
      </c>
      <c r="V99" s="5">
        <f t="shared" si="95"/>
        <v>34399.700000000004</v>
      </c>
      <c r="W99" s="5">
        <f t="shared" si="95"/>
        <v>36384.200000000004</v>
      </c>
      <c r="X99" s="5">
        <f t="shared" si="95"/>
        <v>36495.199999999997</v>
      </c>
      <c r="Y99" s="5">
        <f t="shared" si="95"/>
        <v>37787.399999999994</v>
      </c>
      <c r="Z99" s="5">
        <f t="shared" si="95"/>
        <v>35277</v>
      </c>
      <c r="AA99" s="5">
        <f t="shared" si="95"/>
        <v>35691.599999999999</v>
      </c>
      <c r="AB99" s="5">
        <f t="shared" si="95"/>
        <v>35397.600000000006</v>
      </c>
      <c r="AC99" s="5">
        <f t="shared" si="95"/>
        <v>35199.699999999997</v>
      </c>
      <c r="AD99" s="5">
        <f t="shared" si="95"/>
        <v>37166.199999999997</v>
      </c>
      <c r="AE99" s="5">
        <f t="shared" si="95"/>
        <v>36937.1</v>
      </c>
      <c r="AF99" s="5">
        <f>AF87+AF91+AF92+AF96+AF97</f>
        <v>35053.81898361753</v>
      </c>
      <c r="AG99" s="5">
        <f>AG87+AG91+AG92+AG96+AG97</f>
        <v>33795.331956966082</v>
      </c>
      <c r="AH99" s="5">
        <f>AH87+AH91+AH92+AH96+AH97</f>
        <v>35382.219349586165</v>
      </c>
      <c r="AI99" s="5">
        <f>AI87+AI91+AI92+AI96+AI97</f>
        <v>35016.328572073988</v>
      </c>
      <c r="AJ99" s="5">
        <f>AJ87+AJ91+AJ92+AJ96+AJ97</f>
        <v>35039.436976896002</v>
      </c>
      <c r="AK99" s="5">
        <f t="shared" ref="AK99:AY99" si="96">AK87+AK91+AK92+AK96+AK97</f>
        <v>35022.287659434376</v>
      </c>
      <c r="AL99" s="5">
        <f t="shared" si="96"/>
        <v>33918.388489715617</v>
      </c>
      <c r="AM99" s="5">
        <f t="shared" si="96"/>
        <v>33077.041012210146</v>
      </c>
      <c r="AN99" s="5">
        <f t="shared" si="96"/>
        <v>31767.516058407422</v>
      </c>
      <c r="AO99" s="5">
        <f t="shared" si="96"/>
        <v>31079.630885238737</v>
      </c>
      <c r="AP99" s="5">
        <f t="shared" si="96"/>
        <v>32777.485303745692</v>
      </c>
      <c r="AQ99" s="5">
        <f t="shared" si="96"/>
        <v>32377.286631544135</v>
      </c>
      <c r="AR99" s="5">
        <f t="shared" si="96"/>
        <v>32959.653060721612</v>
      </c>
      <c r="AS99" s="5">
        <f t="shared" si="96"/>
        <v>33543.406055697524</v>
      </c>
      <c r="AT99" s="5">
        <f t="shared" si="96"/>
        <v>32589.805637138837</v>
      </c>
      <c r="AU99" s="5">
        <f t="shared" si="96"/>
        <v>33031.582108528637</v>
      </c>
      <c r="AV99" s="5">
        <f t="shared" si="96"/>
        <v>34086.963277116425</v>
      </c>
      <c r="AW99" s="5">
        <f t="shared" si="96"/>
        <v>33382.071044797478</v>
      </c>
      <c r="AX99" s="5">
        <f t="shared" si="96"/>
        <v>32974.610897713239</v>
      </c>
      <c r="AY99" s="5">
        <f t="shared" si="96"/>
        <v>31630.954374588131</v>
      </c>
      <c r="AZ99" s="5">
        <f>AZ87+AZ91+AZ92+AZ96+AZ97</f>
        <v>34026.219713336373</v>
      </c>
      <c r="BA99" s="5">
        <f>BA87+BA91+BA92+BA96+BA97</f>
        <v>34517.013090678571</v>
      </c>
      <c r="BB99" s="5">
        <f>BB87+BB91+BB92+BB96+BB97</f>
        <v>35064.681007321531</v>
      </c>
      <c r="BC99" s="5">
        <f>BC87+BC91+BC92+BC96+BC97</f>
        <v>33494.478471682007</v>
      </c>
      <c r="BD99" s="5">
        <f>BD87+BD91+BD92+BD96+BD97</f>
        <v>34799.04359957447</v>
      </c>
      <c r="BE99" s="5">
        <f t="shared" ref="BE99:BI99" si="97">BE87+BE91+BE92+BE96+BE97</f>
        <v>34609.768994889477</v>
      </c>
      <c r="BF99" s="5">
        <f t="shared" si="97"/>
        <v>34273.017078109951</v>
      </c>
      <c r="BG99" s="5">
        <f t="shared" si="97"/>
        <v>33809.171421031628</v>
      </c>
      <c r="BH99" s="5">
        <f t="shared" si="97"/>
        <v>34113.975442945979</v>
      </c>
      <c r="BI99" s="5">
        <f t="shared" si="97"/>
        <v>0</v>
      </c>
    </row>
    <row r="100" spans="1:65" ht="13.5" thickBot="1" x14ac:dyDescent="0.25">
      <c r="A100" s="84"/>
      <c r="B100" s="85"/>
      <c r="C100" s="85"/>
      <c r="D100" s="86"/>
      <c r="E100" s="86"/>
      <c r="F100" s="8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</row>
    <row r="101" spans="1:65" ht="14.25" thickTop="1" thickBot="1" x14ac:dyDescent="0.25">
      <c r="A101" s="76" t="s">
        <v>29</v>
      </c>
      <c r="B101" s="77"/>
      <c r="C101" s="77"/>
      <c r="D101" s="78"/>
      <c r="E101" s="78"/>
      <c r="F101" s="78" t="s">
        <v>19</v>
      </c>
      <c r="G101" s="8">
        <f>'[1]CP-1'!G63+'[1]CP-2'!G63+[1]Stateline!G35+'[1]CP-3'!G32+'[1]CP-4'!G61-'[1]CP-4'!G56+'[1]CP-5'!G45-'[1]CP-5'!G39+'[1]CP-6'!G84+'[1]CP-7'!G76+'[1]CP-8'!G43+'[1]CP-9'!G43+'[1]CP-10'!G49+'[1]CP-11'!G91+'[1]CP-12'!G49+'[1]CP-13'!G56+[1]Jensen!G90-[1]Jensen!G77+'[1]CP-14'!G52+'[1]CP-15'!G63+[1]Ouray!G73+'[1]CP-16'!G71+'[1]CP-17'!G34+'[1]Grn-Colo-Confl'!G54+'[1]CP-18'!G62+'[1]CP-19'!G181+'[1]Colo-SanJuan-Confl'!G79+'[1]CP-20'!G34-'[1]CP-20'!G29+'[1]CP-21'!G35</f>
        <v>94043.536308861512</v>
      </c>
      <c r="H101" s="8">
        <f>'[1]CP-1'!H63+'[1]CP-2'!H63+[1]Stateline!H35+'[1]CP-3'!H32+'[1]CP-4'!H61-'[1]CP-4'!H56+'[1]CP-5'!H45-'[1]CP-5'!H39+'[1]CP-6'!H84+'[1]CP-7'!H76+'[1]CP-8'!H43+'[1]CP-9'!H43+'[1]CP-10'!H49+'[1]CP-11'!H91+'[1]CP-12'!H49+'[1]CP-13'!H56+[1]Jensen!H90-[1]Jensen!H77+'[1]CP-14'!H52+'[1]CP-15'!H63+[1]Ouray!H73+'[1]CP-16'!H71+'[1]CP-17'!H34+'[1]Grn-Colo-Confl'!H54+'[1]CP-18'!H62+'[1]CP-19'!H181+'[1]Colo-SanJuan-Confl'!H79+'[1]CP-20'!H34-'[1]CP-20'!H29+'[1]CP-21'!H35</f>
        <v>94704.310292656359</v>
      </c>
      <c r="I101" s="8">
        <f>'[1]CP-1'!I63+'[1]CP-2'!I63+[1]Stateline!I35+'[1]CP-3'!I32+'[1]CP-4'!I61-'[1]CP-4'!I56+'[1]CP-5'!I45-'[1]CP-5'!I39+'[1]CP-6'!I84+'[1]CP-7'!I76+'[1]CP-8'!I43+'[1]CP-9'!I43+'[1]CP-10'!I49+'[1]CP-11'!I91+'[1]CP-12'!I49+'[1]CP-13'!I56+[1]Jensen!I90-[1]Jensen!I77+'[1]CP-14'!I52+'[1]CP-15'!I63+[1]Ouray!I73+'[1]CP-16'!I71+'[1]CP-17'!I34+'[1]Grn-Colo-Confl'!I54+'[1]CP-18'!I62+'[1]CP-19'!I181+'[1]Colo-SanJuan-Confl'!I79+'[1]CP-20'!I34-'[1]CP-20'!I29+'[1]CP-21'!I35</f>
        <v>101750.17991573457</v>
      </c>
      <c r="J101" s="8">
        <f>'[1]CP-1'!J63+'[1]CP-2'!J63+[1]Stateline!J35+'[1]CP-3'!J32+'[1]CP-4'!J61-'[1]CP-4'!J56+'[1]CP-5'!J45-'[1]CP-5'!J39+'[1]CP-6'!J84+'[1]CP-7'!J76+'[1]CP-8'!J43+'[1]CP-9'!J43+'[1]CP-10'!J49+'[1]CP-11'!J91+'[1]CP-12'!J49+'[1]CP-13'!J56+[1]Jensen!J90-[1]Jensen!J77+'[1]CP-14'!J52+'[1]CP-15'!J63+[1]Ouray!J73+'[1]CP-16'!J71+'[1]CP-17'!J34+'[1]Grn-Colo-Confl'!J54+'[1]CP-18'!J62+'[1]CP-19'!J181+'[1]Colo-SanJuan-Confl'!J79+'[1]CP-20'!J34-'[1]CP-20'!J29+'[1]CP-21'!J35</f>
        <v>101090.94247272302</v>
      </c>
      <c r="K101" s="8">
        <f>'[1]CP-1'!K63+'[1]CP-2'!K63+[1]Stateline!K35+'[1]CP-3'!K32+'[1]CP-4'!K61-'[1]CP-4'!K56+'[1]CP-5'!K45-'[1]CP-5'!K39+'[1]CP-6'!K84+'[1]CP-7'!K76+'[1]CP-8'!K43+'[1]CP-9'!K43+'[1]CP-10'!K49+'[1]CP-11'!K91+'[1]CP-12'!K49+'[1]CP-13'!K56+[1]Jensen!K90-[1]Jensen!K77+'[1]CP-14'!K52+'[1]CP-15'!K63+[1]Ouray!K73+'[1]CP-16'!K71+'[1]CP-17'!K34+'[1]Grn-Colo-Confl'!K54+'[1]CP-18'!K62+'[1]CP-19'!K181+'[1]Colo-SanJuan-Confl'!K79+'[1]CP-20'!K34-'[1]CP-20'!K29+'[1]CP-21'!K35</f>
        <v>98712.286827259115</v>
      </c>
      <c r="L101" s="8">
        <f>'[1]CP-1'!L63+'[1]CP-2'!L63+[1]Stateline!L35+'[1]CP-3'!L32+'[1]CP-4'!L61-'[1]CP-4'!L56+'[1]CP-5'!L45-'[1]CP-5'!L39+'[1]CP-6'!L84+'[1]CP-7'!L76+'[1]CP-8'!L43+'[1]CP-9'!L43+'[1]CP-10'!L49+'[1]CP-11'!L91+'[1]CP-12'!L49+'[1]CP-13'!L56+[1]Jensen!L90-[1]Jensen!L77+'[1]CP-14'!L52+'[1]CP-15'!L63+[1]Ouray!L73+'[1]CP-16'!L71+'[1]CP-17'!L34+'[1]Grn-Colo-Confl'!L54+'[1]CP-18'!L62+'[1]CP-19'!L181+'[1]Colo-SanJuan-Confl'!L79+'[1]CP-20'!L34-'[1]CP-20'!L29+'[1]CP-21'!L35</f>
        <v>89529.849518700037</v>
      </c>
      <c r="M101" s="8">
        <f>'[1]CP-1'!M63+'[1]CP-2'!M63+[1]Stateline!M35+'[1]CP-3'!M32+'[1]CP-4'!M61-'[1]CP-4'!M56+'[1]CP-5'!M45-'[1]CP-5'!M39+'[1]CP-6'!M84+'[1]CP-7'!M76+'[1]CP-8'!M43+'[1]CP-9'!M43+'[1]CP-10'!M49+'[1]CP-11'!M91+'[1]CP-12'!M49+'[1]CP-13'!M56+[1]Jensen!M90-[1]Jensen!M77+'[1]CP-14'!M52+'[1]CP-15'!M63+[1]Ouray!M73+'[1]CP-16'!M71+'[1]CP-17'!M34+'[1]Grn-Colo-Confl'!M54+'[1]CP-18'!M62+'[1]CP-19'!M181+'[1]Colo-SanJuan-Confl'!M79+'[1]CP-20'!M34-'[1]CP-20'!M29+'[1]CP-21'!M35</f>
        <v>86050.254593599995</v>
      </c>
      <c r="N101" s="8">
        <f>'[1]CP-1'!N63+'[1]CP-2'!N63+[1]Stateline!N35+'[1]CP-3'!N32+'[1]CP-4'!N61-'[1]CP-4'!N56+'[1]CP-5'!N45-'[1]CP-5'!N39+'[1]CP-6'!N84+'[1]CP-7'!N76+'[1]CP-8'!N43+'[1]CP-9'!N43+'[1]CP-10'!N49+'[1]CP-11'!N91+'[1]CP-12'!N49+'[1]CP-13'!N56+[1]Jensen!N90-[1]Jensen!N77+'[1]CP-14'!N52+'[1]CP-15'!N63+[1]Ouray!N73+'[1]CP-16'!N71+'[1]CP-17'!N34+'[1]Grn-Colo-Confl'!N54+'[1]CP-18'!N62+'[1]CP-19'!N181+'[1]Colo-SanJuan-Confl'!N79+'[1]CP-20'!N34-'[1]CP-20'!N29+'[1]CP-21'!N35</f>
        <v>99126.290864999988</v>
      </c>
      <c r="O101" s="8">
        <f>'[1]CP-1'!O63+'[1]CP-2'!O63+[1]Stateline!O35+'[1]CP-3'!O32+'[1]CP-4'!O61-'[1]CP-4'!O56+'[1]CP-5'!O45-'[1]CP-5'!O39+'[1]CP-6'!O84+'[1]CP-7'!O76+'[1]CP-8'!O43+'[1]CP-9'!O43+'[1]CP-10'!O49+'[1]CP-11'!O91+'[1]CP-12'!O49+'[1]CP-13'!O56+[1]Jensen!O90-[1]Jensen!O77+'[1]CP-14'!O52+'[1]CP-15'!O63+[1]Ouray!O73+'[1]CP-16'!O71+'[1]CP-17'!O34+'[1]Grn-Colo-Confl'!O54+'[1]CP-18'!O62+'[1]CP-19'!O181+'[1]Colo-SanJuan-Confl'!O79+'[1]CP-20'!O34-'[1]CP-20'!O29+'[1]CP-21'!O35</f>
        <v>102063.78192129999</v>
      </c>
      <c r="P101" s="8">
        <f>'[1]CP-1'!P63+'[1]CP-2'!P63+[1]Stateline!P35+'[1]CP-3'!P32+'[1]CP-4'!P61-'[1]CP-4'!P56+'[1]CP-5'!P45-'[1]CP-5'!P39+'[1]CP-6'!P84+'[1]CP-7'!P76+'[1]CP-8'!P43+'[1]CP-9'!P43+'[1]CP-10'!P49+'[1]CP-11'!P91+'[1]CP-12'!P49+'[1]CP-13'!P56+[1]Jensen!P90-[1]Jensen!P77+'[1]CP-14'!P52+'[1]CP-15'!P63+[1]Ouray!P73+'[1]CP-16'!P71+'[1]CP-17'!P34+'[1]Grn-Colo-Confl'!P54+'[1]CP-18'!P62+'[1]CP-19'!P181+'[1]Colo-SanJuan-Confl'!P79+'[1]CP-20'!P34-'[1]CP-20'!P29+'[1]CP-21'!P35</f>
        <v>113505.35875729995</v>
      </c>
      <c r="Q101" s="8">
        <f>'[1]CP-1'!Q63+'[1]CP-2'!Q63+[1]Stateline!Q35+'[1]CP-3'!Q32+'[1]CP-4'!Q61-'[1]CP-4'!Q56+'[1]CP-5'!Q45-'[1]CP-5'!Q39+'[1]CP-6'!Q84+'[1]CP-7'!Q76+'[1]CP-8'!Q43+'[1]CP-9'!Q43+'[1]CP-10'!Q49+'[1]CP-11'!Q91+'[1]CP-12'!Q49+'[1]CP-13'!Q56+[1]Jensen!Q90-[1]Jensen!Q77+'[1]CP-14'!Q52+'[1]CP-15'!Q63+[1]Ouray!Q73+'[1]CP-16'!Q71+'[1]CP-17'!Q34+'[1]Grn-Colo-Confl'!Q54+'[1]CP-18'!Q62+'[1]CP-19'!Q181+'[1]Colo-SanJuan-Confl'!Q79+'[1]CP-20'!Q34-'[1]CP-20'!Q29+'[1]CP-21'!Q35</f>
        <v>119768.76940699993</v>
      </c>
      <c r="R101" s="8">
        <f>'[1]CP-1'!R63+'[1]CP-2'!R63+[1]Stateline!R35+'[1]CP-3'!R32+'[1]CP-4'!R61-'[1]CP-4'!R56+'[1]CP-5'!R45-'[1]CP-5'!R39+'[1]CP-6'!R84+'[1]CP-7'!R76+'[1]CP-8'!R43+'[1]CP-9'!R43+'[1]CP-10'!R49+'[1]CP-11'!R91+'[1]CP-12'!R49+'[1]CP-13'!R56+[1]Jensen!R90-[1]Jensen!R77+'[1]CP-14'!R52+'[1]CP-15'!R63+[1]Ouray!R73+'[1]CP-16'!R71+'[1]CP-17'!R34+'[1]Grn-Colo-Confl'!R54+'[1]CP-18'!R62+'[1]CP-19'!R181+'[1]Colo-SanJuan-Confl'!R79+'[1]CP-20'!R34-'[1]CP-20'!R29+'[1]CP-21'!R35</f>
        <v>118668.75332000002</v>
      </c>
      <c r="S101" s="8">
        <f>'[1]CP-1'!S63+'[1]CP-2'!S63+[1]Stateline!S35+'[1]CP-3'!S32+'[1]CP-4'!S61-'[1]CP-4'!S56+'[1]CP-5'!S45-'[1]CP-5'!S39+'[1]CP-6'!S84+'[1]CP-7'!S76+'[1]CP-8'!S43+'[1]CP-9'!S43+'[1]CP-10'!S49+'[1]CP-11'!S91+'[1]CP-12'!S49+'[1]CP-13'!S56+[1]Jensen!S90-[1]Jensen!S77+'[1]CP-14'!S52+'[1]CP-15'!S63+[1]Ouray!S73+'[1]CP-16'!S71+'[1]CP-17'!S34+'[1]Grn-Colo-Confl'!S54+'[1]CP-18'!S62+'[1]CP-19'!S181+'[1]Colo-SanJuan-Confl'!S79+'[1]CP-20'!S34-'[1]CP-20'!S29+'[1]CP-21'!S35</f>
        <v>125803.03398399998</v>
      </c>
      <c r="T101" s="8">
        <f>'[1]CP-1'!T63+'[1]CP-2'!T63+[1]Stateline!T35+'[1]CP-3'!T32+'[1]CP-4'!T61-'[1]CP-4'!T56+'[1]CP-5'!T45-'[1]CP-5'!T39+'[1]CP-6'!T84+'[1]CP-7'!T76+'[1]CP-8'!T43+'[1]CP-9'!T43+'[1]CP-10'!T49+'[1]CP-11'!T91+'[1]CP-12'!T49+'[1]CP-13'!T56+[1]Jensen!T90-[1]Jensen!T77+'[1]CP-14'!T52+'[1]CP-15'!T63+[1]Ouray!T73+'[1]CP-16'!T71+'[1]CP-17'!T34+'[1]Grn-Colo-Confl'!T54+'[1]CP-18'!T62+'[1]CP-19'!T181+'[1]Colo-SanJuan-Confl'!T79+'[1]CP-20'!T34-'[1]CP-20'!T29+'[1]CP-21'!T35</f>
        <v>127352.09901600005</v>
      </c>
      <c r="U101" s="8">
        <f>'[1]CP-1'!U63+'[1]CP-2'!U63+[1]Stateline!U35+'[1]CP-3'!U32+'[1]CP-4'!U61-'[1]CP-4'!U56+'[1]CP-5'!U45-'[1]CP-5'!U39+'[1]CP-6'!U84+'[1]CP-7'!U76+'[1]CP-8'!U43+'[1]CP-9'!U43+'[1]CP-10'!U49+'[1]CP-11'!U91+'[1]CP-12'!U49+'[1]CP-13'!U56+[1]Jensen!U90-[1]Jensen!U77+'[1]CP-14'!U52+'[1]CP-15'!U63+[1]Ouray!U73+'[1]CP-16'!U71+'[1]CP-17'!U34+'[1]Grn-Colo-Confl'!U54+'[1]CP-18'!U62+'[1]CP-19'!U181+'[1]Colo-SanJuan-Confl'!U79+'[1]CP-20'!U34-'[1]CP-20'!U29+'[1]CP-21'!U35</f>
        <v>128481.55811380001</v>
      </c>
      <c r="V101" s="8">
        <f>'[1]CP-1'!V63+'[1]CP-2'!V63+[1]Stateline!V35+'[1]CP-3'!V32+'[1]CP-4'!V61-'[1]CP-4'!V56+'[1]CP-5'!V45-'[1]CP-5'!V39+'[1]CP-6'!V84+'[1]CP-7'!V76+'[1]CP-8'!V43+'[1]CP-9'!V43+'[1]CP-10'!V49+'[1]CP-11'!V91+'[1]CP-12'!V49+'[1]CP-13'!V56+[1]Jensen!V90-[1]Jensen!V77+'[1]CP-14'!V52+'[1]CP-15'!V63+[1]Ouray!V73+'[1]CP-16'!V71+'[1]CP-17'!V34+'[1]Grn-Colo-Confl'!V54+'[1]CP-18'!V62+'[1]CP-19'!V181+'[1]Colo-SanJuan-Confl'!V79+'[1]CP-20'!V34-'[1]CP-20'!V29+'[1]CP-21'!V35</f>
        <v>118758.94929314766</v>
      </c>
      <c r="W101" s="8">
        <f>'[1]CP-1'!W63+'[1]CP-2'!W63+[1]Stateline!W35+'[1]CP-3'!W32+'[1]CP-4'!W61-'[1]CP-4'!W56+'[1]CP-5'!W45-'[1]CP-5'!W39+'[1]CP-6'!W84+'[1]CP-7'!W76+'[1]CP-8'!W43+'[1]CP-9'!W43+'[1]CP-10'!W49+'[1]CP-11'!W91+'[1]CP-12'!W49+'[1]CP-13'!W56+[1]Jensen!W90-[1]Jensen!W77+'[1]CP-14'!W52+'[1]CP-15'!W63+[1]Ouray!W73+'[1]CP-16'!W71+'[1]CP-17'!W34+'[1]Grn-Colo-Confl'!W54+'[1]CP-18'!W62+'[1]CP-19'!W181+'[1]Colo-SanJuan-Confl'!W79+'[1]CP-20'!W34-'[1]CP-20'!W29+'[1]CP-21'!W35</f>
        <v>114875.32642271637</v>
      </c>
      <c r="X101" s="8">
        <f>'[1]CP-1'!X63+'[1]CP-2'!X63+[1]Stateline!X35+'[1]CP-3'!X32+'[1]CP-4'!X61-'[1]CP-4'!X56+'[1]CP-5'!X45-'[1]CP-5'!X39+'[1]CP-6'!X84+'[1]CP-7'!X76+'[1]CP-8'!X43+'[1]CP-9'!X43+'[1]CP-10'!X49+'[1]CP-11'!X91+'[1]CP-12'!X49+'[1]CP-13'!X56+[1]Jensen!X90-[1]Jensen!X77+'[1]CP-14'!X52+'[1]CP-15'!X63+[1]Ouray!X73+'[1]CP-16'!X71+'[1]CP-17'!X34+'[1]Grn-Colo-Confl'!X54+'[1]CP-18'!X62+'[1]CP-19'!X181+'[1]Colo-SanJuan-Confl'!X79+'[1]CP-20'!X34-'[1]CP-20'!X29+'[1]CP-21'!X35</f>
        <v>110868.81821061845</v>
      </c>
      <c r="Y101" s="8">
        <f>'[1]CP-1'!Y63+'[1]CP-2'!Y63+[1]Stateline!Y35+'[1]CP-3'!Y32+'[1]CP-4'!Y61-'[1]CP-4'!Y56+'[1]CP-5'!Y45-'[1]CP-5'!Y39+'[1]CP-6'!Y84+'[1]CP-7'!Y76+'[1]CP-8'!Y43+'[1]CP-9'!Y43+'[1]CP-10'!Y49+'[1]CP-11'!Y91+'[1]CP-12'!Y49+'[1]CP-13'!Y56+[1]Jensen!Y90-[1]Jensen!Y77+'[1]CP-14'!Y52+'[1]CP-15'!Y63+[1]Ouray!Y73+'[1]CP-16'!Y71+'[1]CP-17'!Y34+'[1]Grn-Colo-Confl'!Y54+'[1]CP-18'!Y62+'[1]CP-19'!Y181+'[1]Colo-SanJuan-Confl'!Y79+'[1]CP-20'!Y34-'[1]CP-20'!Y29+'[1]CP-21'!Y35</f>
        <v>115833.54174767446</v>
      </c>
      <c r="Z101" s="8">
        <f>'[1]CP-1'!Z63+'[1]CP-2'!Z63+[1]Stateline!Z35+'[1]CP-3'!Z32+'[1]CP-4'!Z61-'[1]CP-4'!Z56+'[1]CP-5'!Z45-'[1]CP-5'!Z39+'[1]CP-6'!Z84+'[1]CP-7'!Z76+'[1]CP-8'!Z43+'[1]CP-9'!Z43+'[1]CP-10'!Z49+'[1]CP-11'!Z91+'[1]CP-12'!Z49+'[1]CP-13'!Z56+[1]Jensen!Z90-[1]Jensen!Z77+'[1]CP-14'!Z52+'[1]CP-15'!Z63+[1]Ouray!Z73+'[1]CP-16'!Z71+'[1]CP-17'!Z34+'[1]Grn-Colo-Confl'!Z54+'[1]CP-18'!Z62+'[1]CP-19'!Z181+'[1]Colo-SanJuan-Confl'!Z79+'[1]CP-20'!Z34-'[1]CP-20'!Z29+'[1]CP-21'!Z35</f>
        <v>112448.54826090368</v>
      </c>
      <c r="AA101" s="8">
        <f>'[1]CP-1'!AA63+'[1]CP-2'!AA63+[1]Stateline!AA35+'[1]CP-3'!AA32+'[1]CP-4'!AA61-'[1]CP-4'!AA56+'[1]CP-5'!AA45-'[1]CP-5'!AA39+'[1]CP-6'!AA84+'[1]CP-7'!AA76+'[1]CP-8'!AA43+'[1]CP-9'!AA43+'[1]CP-10'!AA49+'[1]CP-11'!AA91+'[1]CP-12'!AA49+'[1]CP-13'!AA56+[1]Jensen!AA90-[1]Jensen!AA77+'[1]CP-14'!AA52+'[1]CP-15'!AA63+[1]Ouray!AA73+'[1]CP-16'!AA71+'[1]CP-17'!AA34+'[1]Grn-Colo-Confl'!AA54+'[1]CP-18'!AA62+'[1]CP-19'!AA181+'[1]Colo-SanJuan-Confl'!AA79+'[1]CP-20'!AA34-'[1]CP-20'!AA29+'[1]CP-21'!AA35</f>
        <v>136624.8161428317</v>
      </c>
      <c r="AB101" s="8">
        <f>'[1]CP-1'!AB63+'[1]CP-2'!AB63+[1]Stateline!AB35+'[1]CP-3'!AB32+'[1]CP-4'!AB61-'[1]CP-4'!AB56+'[1]CP-5'!AB45-'[1]CP-5'!AB39+'[1]CP-6'!AB84+'[1]CP-7'!AB76+'[1]CP-8'!AB43+'[1]CP-9'!AB43+'[1]CP-10'!AB49+'[1]CP-11'!AB91+'[1]CP-12'!AB49+'[1]CP-13'!AB56+[1]Jensen!AB90-[1]Jensen!AB77+'[1]CP-14'!AB52+'[1]CP-15'!AB63+[1]Ouray!AB73+'[1]CP-16'!AB71+'[1]CP-17'!AB34+'[1]Grn-Colo-Confl'!AB54+'[1]CP-18'!AB62+'[1]CP-19'!AB181+'[1]Colo-SanJuan-Confl'!AB79+'[1]CP-20'!AB34-'[1]CP-20'!AB29+'[1]CP-21'!AB35</f>
        <v>132684.19082649314</v>
      </c>
      <c r="AC101" s="8">
        <f>'[1]CP-1'!AC63+'[1]CP-2'!AC63+[1]Stateline!AC35+'[1]CP-3'!AC32+'[1]CP-4'!AC61-'[1]CP-4'!AC56+'[1]CP-5'!AC45-'[1]CP-5'!AC39+'[1]CP-6'!AC84+'[1]CP-7'!AC76+'[1]CP-8'!AC43+'[1]CP-9'!AC43+'[1]CP-10'!AC49+'[1]CP-11'!AC91+'[1]CP-12'!AC49+'[1]CP-13'!AC56+[1]Jensen!AC90-[1]Jensen!AC77+'[1]CP-14'!AC52+'[1]CP-15'!AC63+[1]Ouray!AC73+'[1]CP-16'!AC71+'[1]CP-17'!AC34+'[1]Grn-Colo-Confl'!AC54+'[1]CP-18'!AC62+'[1]CP-19'!AC181+'[1]Colo-SanJuan-Confl'!AC79+'[1]CP-20'!AC34-'[1]CP-20'!AC29+'[1]CP-21'!AC35</f>
        <v>137123.25435388164</v>
      </c>
      <c r="AD101" s="8">
        <f>'[1]CP-1'!AD63+'[1]CP-2'!AD63+[1]Stateline!AD35+'[1]CP-3'!AD32+'[1]CP-4'!AD61-'[1]CP-4'!AD56+'[1]CP-5'!AD45-'[1]CP-5'!AD39+'[1]CP-6'!AD84+'[1]CP-7'!AD76+'[1]CP-8'!AD43+'[1]CP-9'!AD43+'[1]CP-10'!AD49+'[1]CP-11'!AD91+'[1]CP-12'!AD49+'[1]CP-13'!AD56+[1]Jensen!AD90-[1]Jensen!AD77+'[1]CP-14'!AD52+'[1]CP-15'!AD63+[1]Ouray!AD73+'[1]CP-16'!AD71+'[1]CP-17'!AD34+'[1]Grn-Colo-Confl'!AD54+'[1]CP-18'!AD62+'[1]CP-19'!AD181+'[1]Colo-SanJuan-Confl'!AD79+'[1]CP-20'!AD34-'[1]CP-20'!AD29+'[1]CP-21'!AD35</f>
        <v>140346.54637317371</v>
      </c>
      <c r="AE101" s="8">
        <f>'[1]CP-1'!AE63+'[1]CP-2'!AE63+[1]Stateline!AE35+'[1]CP-3'!AE32+'[1]CP-4'!AE61-'[1]CP-4'!AE56+'[1]CP-5'!AE45-'[1]CP-5'!AE39+'[1]CP-6'!AE84+'[1]CP-7'!AE76+'[1]CP-8'!AE43+'[1]CP-9'!AE43+'[1]CP-10'!AE49+'[1]CP-11'!AE91+'[1]CP-12'!AE49+'[1]CP-13'!AE56+[1]Jensen!AE90-[1]Jensen!AE77+'[1]CP-14'!AE52+'[1]CP-15'!AE63+[1]Ouray!AE73+'[1]CP-16'!AE71+'[1]CP-17'!AE34+'[1]Grn-Colo-Confl'!AE54+'[1]CP-18'!AE62+'[1]CP-19'!AE181+'[1]Colo-SanJuan-Confl'!AE79+'[1]CP-20'!AE34-'[1]CP-20'!AE29+'[1]CP-21'!AE35</f>
        <v>130400.56524965423</v>
      </c>
      <c r="AF101" s="8">
        <f>'[1]CP-1'!AF63+'[1]CP-2'!AF63+[1]Stateline!AF35+'[1]CP-3'!AF32+'[1]CP-4'!AF61-'[1]CP-4'!AF56+'[1]CP-5'!AF45-'[1]CP-5'!AF39+'[1]CP-6'!AF84+'[1]CP-7'!AF76+'[1]CP-8'!AF43+'[1]CP-9'!AF43+'[1]CP-10'!AF49+'[1]CP-11'!AF91+'[1]CP-12'!AF49+'[1]CP-13'!AF56+[1]Jensen!AF90-[1]Jensen!AF77+'[1]CP-14'!AF52+'[1]CP-15'!AF63+[1]Ouray!AF73+'[1]CP-16'!AF71+'[1]CP-17'!AF34+'[1]Grn-Colo-Confl'!AF54+'[1]CP-18'!AF62+'[1]CP-19'!AF181+'[1]Colo-SanJuan-Confl'!AF79+'[1]CP-20'!AF34-'[1]CP-20'!AF29+'[1]CP-21'!AF35</f>
        <v>136253.89608768851</v>
      </c>
      <c r="AG101" s="8">
        <f>'[1]CP-1'!AG63+'[1]CP-2'!AG63+[1]Stateline!AG35+'[1]CP-3'!AG32+'[1]CP-4'!AG61-'[1]CP-4'!AG56+'[1]CP-5'!AG45-'[1]CP-5'!AG39+'[1]CP-6'!AG84+'[1]CP-7'!AG76+'[1]CP-8'!AG43+'[1]CP-9'!AG43+'[1]CP-10'!AG49+'[1]CP-11'!AG91+'[1]CP-12'!AG49+'[1]CP-13'!AG56+[1]Jensen!AG90-[1]Jensen!AG77+'[1]CP-14'!AG52+'[1]CP-15'!AG63+[1]Ouray!AG73+'[1]CP-16'!AG71+'[1]CP-17'!AG34+'[1]Grn-Colo-Confl'!AG54+'[1]CP-18'!AG62+'[1]CP-19'!AG181+'[1]Colo-SanJuan-Confl'!AG79+'[1]CP-20'!AG34-'[1]CP-20'!AG29+'[1]CP-21'!AG35</f>
        <v>146064.31912136008</v>
      </c>
      <c r="AH101" s="8">
        <f>'[1]CP-1'!AH63+'[1]CP-2'!AH63+[1]Stateline!AH35+'[1]CP-3'!AH32+'[1]CP-4'!AH61-'[1]CP-4'!AH56+'[1]CP-5'!AH45-'[1]CP-5'!AH39+'[1]CP-6'!AH84+'[1]CP-7'!AH76+'[1]CP-8'!AH43+'[1]CP-9'!AH43+'[1]CP-10'!AH49+'[1]CP-11'!AH91+'[1]CP-12'!AH49+'[1]CP-13'!AH56+[1]Jensen!AH90-[1]Jensen!AH77+'[1]CP-14'!AH52+'[1]CP-15'!AH63+[1]Ouray!AH73+'[1]CP-16'!AH71+'[1]CP-17'!AH34+'[1]Grn-Colo-Confl'!AH54+'[1]CP-18'!AH62+'[1]CP-19'!AH181+'[1]Colo-SanJuan-Confl'!AH79+'[1]CP-20'!AH34-'[1]CP-20'!AH29+'[1]CP-21'!AH35</f>
        <v>152202.1230802153</v>
      </c>
      <c r="AI101" s="8">
        <f>'[1]CP-1'!AI63+'[1]CP-2'!AI63+[1]Stateline!AI35+'[1]CP-3'!AI32+'[1]CP-4'!AI61-'[1]CP-4'!AI56+'[1]CP-5'!AI45-'[1]CP-5'!AI39+'[1]CP-6'!AI84+'[1]CP-7'!AI76+'[1]CP-8'!AI43+'[1]CP-9'!AI43+'[1]CP-10'!AI49+'[1]CP-11'!AI91+'[1]CP-12'!AI49+'[1]CP-13'!AI56+[1]Jensen!AI90-[1]Jensen!AI77+'[1]CP-14'!AI52+'[1]CP-15'!AI63+[1]Ouray!AI73+'[1]CP-16'!AI71+'[1]CP-17'!AI34+'[1]Grn-Colo-Confl'!AI54+'[1]CP-18'!AI62+'[1]CP-19'!AI181+'[1]Colo-SanJuan-Confl'!AI79+'[1]CP-20'!AI34-'[1]CP-20'!AI29+'[1]CP-21'!AI35</f>
        <v>155071.09210223355</v>
      </c>
      <c r="AJ101" s="8">
        <f>'[1]CP-1'!AJ63+'[1]CP-2'!AJ63+[1]Stateline!AJ35+'[1]CP-3'!AJ32+'[1]CP-4'!AJ61-'[1]CP-4'!AJ56+'[1]CP-5'!AJ45-'[1]CP-5'!AJ39+'[1]CP-6'!AJ84+'[1]CP-7'!AJ76+'[1]CP-8'!AJ43+'[1]CP-9'!AJ43+'[1]CP-10'!AJ49+'[1]CP-11'!AJ91+'[1]CP-12'!AJ49+'[1]CP-13'!AJ56+[1]Jensen!AJ90-[1]Jensen!AJ77+'[1]CP-14'!AJ52+'[1]CP-15'!AJ63+[1]Ouray!AJ73+'[1]CP-16'!AJ71+'[1]CP-17'!AJ34+'[1]Grn-Colo-Confl'!AJ54+'[1]CP-18'!AJ62+'[1]CP-19'!AJ181+'[1]Colo-SanJuan-Confl'!AJ79+'[1]CP-20'!AJ34-'[1]CP-20'!AJ29+'[1]CP-21'!AJ35</f>
        <v>145005.26395794866</v>
      </c>
      <c r="AK101" s="8">
        <f>'[1]CP-1'!AK63+'[1]CP-2'!AK63+[1]Stateline!AK35+'[1]CP-3'!AK32+'[1]CP-4'!AK61-'[1]CP-4'!AK56+'[1]CP-5'!AK45-'[1]CP-5'!AK39+'[1]CP-6'!AK84+'[1]CP-7'!AK76+'[1]CP-8'!AK43+'[1]CP-9'!AK43+'[1]CP-10'!AK49+'[1]CP-11'!AK91+'[1]CP-12'!AK49+'[1]CP-13'!AK56+[1]Jensen!AK90-[1]Jensen!AK77+'[1]CP-14'!AK52+'[1]CP-15'!AK63+[1]Ouray!AK73+'[1]CP-16'!AK71+'[1]CP-17'!AK34+'[1]Grn-Colo-Confl'!AK54+'[1]CP-18'!AK62+'[1]CP-19'!AK181+'[1]Colo-SanJuan-Confl'!AK79+'[1]CP-20'!AK34-'[1]CP-20'!AK29+'[1]CP-21'!AK35</f>
        <v>144321.03936211404</v>
      </c>
      <c r="AL101" s="8">
        <f>'[1]CP-1'!AL63+'[1]CP-2'!AL63+[1]Stateline!AL35+'[1]CP-3'!AL32+'[1]CP-4'!AL61-'[1]CP-4'!AL56+'[1]CP-5'!AL45-'[1]CP-5'!AL39+'[1]CP-6'!AL84+'[1]CP-7'!AL76+'[1]CP-8'!AL43+'[1]CP-9'!AL43+'[1]CP-10'!AL49+'[1]CP-11'!AL91+'[1]CP-12'!AL49+'[1]CP-13'!AL56+[1]Jensen!AL90-[1]Jensen!AL77+'[1]CP-14'!AL52+'[1]CP-15'!AL63+[1]Ouray!AL73+'[1]CP-16'!AL71+'[1]CP-17'!AL34+'[1]Grn-Colo-Confl'!AL54+'[1]CP-18'!AL62+'[1]CP-19'!AL181+'[1]Colo-SanJuan-Confl'!AL79+'[1]CP-20'!AL34-'[1]CP-20'!AL29+'[1]CP-21'!AL35</f>
        <v>126629.20720868214</v>
      </c>
      <c r="AM101" s="8">
        <f>'[1]CP-1'!AM63+'[1]CP-2'!AM63+[1]Stateline!AM35+'[1]CP-3'!AM32+'[1]CP-4'!AM61-'[1]CP-4'!AM56+'[1]CP-5'!AM45-'[1]CP-5'!AM39+'[1]CP-6'!AM84+'[1]CP-7'!AM76+'[1]CP-8'!AM43+'[1]CP-9'!AM43+'[1]CP-10'!AM49+'[1]CP-11'!AM91+'[1]CP-12'!AM49+'[1]CP-13'!AM56+[1]Jensen!AM90-[1]Jensen!AM77+'[1]CP-14'!AM52+'[1]CP-15'!AM63+[1]Ouray!AM73+'[1]CP-16'!AM71+'[1]CP-17'!AM34+'[1]Grn-Colo-Confl'!AM54+'[1]CP-18'!AM62+'[1]CP-19'!AM181+'[1]Colo-SanJuan-Confl'!AM79+'[1]CP-20'!AM34-'[1]CP-20'!AM29+'[1]CP-21'!AM35</f>
        <v>126761.66743612173</v>
      </c>
      <c r="AN101" s="8">
        <f>'[1]CP-1'!AN63+'[1]CP-2'!AN63+[1]Stateline!AN35+'[1]CP-3'!AN32+'[1]CP-4'!AN61-'[1]CP-4'!AN56+'[1]CP-5'!AN45-'[1]CP-5'!AN39+'[1]CP-6'!AN84+'[1]CP-7'!AN76+'[1]CP-8'!AN43+'[1]CP-9'!AN43+'[1]CP-10'!AN49+'[1]CP-11'!AN91+'[1]CP-12'!AN49+'[1]CP-13'!AN56+[1]Jensen!AN90-[1]Jensen!AN77+'[1]CP-14'!AN52+'[1]CP-15'!AN63+[1]Ouray!AN73+'[1]CP-16'!AN71+'[1]CP-17'!AN34+'[1]Grn-Colo-Confl'!AN54+'[1]CP-18'!AN62+'[1]CP-19'!AN181+'[1]Colo-SanJuan-Confl'!AN79+'[1]CP-20'!AN34-'[1]CP-20'!AN29+'[1]CP-21'!AN35</f>
        <v>133990.42518217419</v>
      </c>
      <c r="AO101" s="8">
        <f>'[1]CP-1'!AO63+'[1]CP-2'!AO63+[1]Stateline!AO35+'[1]CP-3'!AO32+'[1]CP-4'!AO61-'[1]CP-4'!AO56+'[1]CP-5'!AO45-'[1]CP-5'!AO39+'[1]CP-6'!AO84+'[1]CP-7'!AO76+'[1]CP-8'!AO43+'[1]CP-9'!AO43+'[1]CP-10'!AO49+'[1]CP-11'!AO91+'[1]CP-12'!AO49+'[1]CP-13'!AO56+[1]Jensen!AO90-[1]Jensen!AO77+'[1]CP-14'!AO52+'[1]CP-15'!AO63+[1]Ouray!AO73+'[1]CP-16'!AO71+'[1]CP-17'!AO34+'[1]Grn-Colo-Confl'!AO54+'[1]CP-18'!AO62+'[1]CP-19'!AO181+'[1]Colo-SanJuan-Confl'!AO79+'[1]CP-20'!AO34-'[1]CP-20'!AO29+'[1]CP-21'!AO35</f>
        <v>147292.35389319912</v>
      </c>
      <c r="AP101" s="8">
        <f>'[1]CP-1'!AP63+'[1]CP-2'!AP63+[1]Stateline!AP35+'[1]CP-3'!AP32+'[1]CP-4'!AP61-'[1]CP-4'!AP56+'[1]CP-5'!AP45-'[1]CP-5'!AP39+'[1]CP-6'!AP84+'[1]CP-7'!AP76+'[1]CP-8'!AP43+'[1]CP-9'!AP43+'[1]CP-10'!AP49+'[1]CP-11'!AP91+'[1]CP-12'!AP49+'[1]CP-13'!AP56+[1]Jensen!AP90-[1]Jensen!AP77+'[1]CP-14'!AP52+'[1]CP-15'!AP63+[1]Ouray!AP73+'[1]CP-16'!AP71+'[1]CP-17'!AP34+'[1]Grn-Colo-Confl'!AP54+'[1]CP-18'!AP62+'[1]CP-19'!AP181+'[1]Colo-SanJuan-Confl'!AP79+'[1]CP-20'!AP34-'[1]CP-20'!AP29+'[1]CP-21'!AP35</f>
        <v>151513.38065848232</v>
      </c>
      <c r="AQ101" s="8">
        <f>'[1]CP-1'!AQ63+'[1]CP-2'!AQ63+[1]Stateline!AQ35+'[1]CP-3'!AQ32+'[1]CP-4'!AQ61-'[1]CP-4'!AQ56+'[1]CP-5'!AQ45-'[1]CP-5'!AQ39+'[1]CP-6'!AQ84+'[1]CP-7'!AQ76+'[1]CP-8'!AQ43+'[1]CP-9'!AQ43+'[1]CP-10'!AQ49+'[1]CP-11'!AQ91+'[1]CP-12'!AQ49+'[1]CP-13'!AQ56+[1]Jensen!AQ90-[1]Jensen!AQ77+'[1]CP-14'!AQ52+'[1]CP-15'!AQ63+[1]Ouray!AQ73+'[1]CP-16'!AQ71+'[1]CP-17'!AQ34+'[1]Grn-Colo-Confl'!AQ54+'[1]CP-18'!AQ62+'[1]CP-19'!AQ181+'[1]Colo-SanJuan-Confl'!AQ79+'[1]CP-20'!AQ34-'[1]CP-20'!AQ29+'[1]CP-21'!AQ35</f>
        <v>151288.17443830962</v>
      </c>
      <c r="AR101" s="8">
        <f>'[1]CP-1'!AR63+'[1]CP-2'!AR63+[1]Stateline!AR35+'[1]CP-3'!AR32+'[1]CP-4'!AR61-'[1]CP-4'!AR56+'[1]CP-5'!AR45-'[1]CP-5'!AR39+'[1]CP-6'!AR84+'[1]CP-7'!AR76+'[1]CP-8'!AR43+'[1]CP-9'!AR43+'[1]CP-10'!AR49+'[1]CP-11'!AR91+'[1]CP-12'!AR49+'[1]CP-13'!AR56+[1]Jensen!AR90-[1]Jensen!AR77+'[1]CP-14'!AR52+'[1]CP-15'!AR63+[1]Ouray!AR73+'[1]CP-16'!AR71+'[1]CP-17'!AR34+'[1]Grn-Colo-Confl'!AR54+'[1]CP-18'!AR62+'[1]CP-19'!AR181+'[1]Colo-SanJuan-Confl'!AR79+'[1]CP-20'!AR34-'[1]CP-20'!AR29+'[1]CP-21'!AR35</f>
        <v>148192.27004257258</v>
      </c>
      <c r="AS101" s="8">
        <f>'[1]CP-1'!AS63+'[1]CP-2'!AS63+[1]Stateline!AS35+'[1]CP-3'!AS32+'[1]CP-4'!AS61-'[1]CP-4'!AS56+'[1]CP-5'!AS45-'[1]CP-5'!AS39+'[1]CP-6'!AS84+'[1]CP-7'!AS76+'[1]CP-8'!AS43+'[1]CP-9'!AS43+'[1]CP-10'!AS49+'[1]CP-11'!AS91+'[1]CP-12'!AS49+'[1]CP-13'!AS56+[1]Jensen!AS90-[1]Jensen!AS77+'[1]CP-14'!AS52+'[1]CP-15'!AS63+[1]Ouray!AS73+'[1]CP-16'!AS71+'[1]CP-17'!AS34+'[1]Grn-Colo-Confl'!AS54+'[1]CP-18'!AS62+'[1]CP-19'!AS181+'[1]Colo-SanJuan-Confl'!AS79+'[1]CP-20'!AS34-'[1]CP-20'!AS29+'[1]CP-21'!AS35</f>
        <v>153002.83179526607</v>
      </c>
      <c r="AT101" s="8">
        <f>'[1]CP-1'!AT63+'[1]CP-2'!AT63+[1]Stateline!AT35+'[1]CP-3'!AT32+'[1]CP-4'!AT61-'[1]CP-4'!AT56+'[1]CP-5'!AT45-'[1]CP-5'!AT39+'[1]CP-6'!AT84+'[1]CP-7'!AT76+'[1]CP-8'!AT43+'[1]CP-9'!AT43+'[1]CP-10'!AT49+'[1]CP-11'!AT91+'[1]CP-12'!AT49+'[1]CP-13'!AT56+[1]Jensen!AT90-[1]Jensen!AT77+'[1]CP-14'!AT52+'[1]CP-15'!AT63+[1]Ouray!AT73+'[1]CP-16'!AT71+'[1]CP-17'!AT34+'[1]Grn-Colo-Confl'!AT54+'[1]CP-18'!AT62+'[1]CP-19'!AT181+'[1]Colo-SanJuan-Confl'!AT79+'[1]CP-20'!AT34-'[1]CP-20'!AT29+'[1]CP-21'!AT35</f>
        <v>155024.64613855124</v>
      </c>
      <c r="AU101" s="8">
        <f>'[1]CP-1'!AU63+'[1]CP-2'!AU63+[1]Stateline!AU35+'[1]CP-3'!AU32+'[1]CP-4'!AU61-'[1]CP-4'!AU56+'[1]CP-5'!AU45-'[1]CP-5'!AU39+'[1]CP-6'!AU84+'[1]CP-7'!AU76+'[1]CP-8'!AU43+'[1]CP-9'!AU43+'[1]CP-10'!AU49+'[1]CP-11'!AU91+'[1]CP-12'!AU49+'[1]CP-13'!AU56+[1]Jensen!AU90-[1]Jensen!AU77+'[1]CP-14'!AU52+'[1]CP-15'!AU63+[1]Ouray!AU73+'[1]CP-16'!AU71+'[1]CP-17'!AU34+'[1]Grn-Colo-Confl'!AU54+'[1]CP-18'!AU62+'[1]CP-19'!AU181+'[1]Colo-SanJuan-Confl'!AU79+'[1]CP-20'!AU34-'[1]CP-20'!AU29+'[1]CP-21'!AU35</f>
        <v>152344.64635586913</v>
      </c>
      <c r="AV101" s="8">
        <f>'[1]CP-1'!AV63+'[1]CP-2'!AV63+[1]Stateline!AV35+'[1]CP-3'!AV32+'[1]CP-4'!AV61-'[1]CP-4'!AV56+'[1]CP-5'!AV45-'[1]CP-5'!AV39+'[1]CP-6'!AV84+'[1]CP-7'!AV76+'[1]CP-8'!AV43+'[1]CP-9'!AV43+'[1]CP-10'!AV49+'[1]CP-11'!AV91+'[1]CP-12'!AV49+'[1]CP-13'!AV56+[1]Jensen!AV90-[1]Jensen!AV77+'[1]CP-14'!AV52+'[1]CP-15'!AV63+[1]Ouray!AV73+'[1]CP-16'!AV71+'[1]CP-17'!AV34+'[1]Grn-Colo-Confl'!AV54+'[1]CP-18'!AV62+'[1]CP-19'!AV181+'[1]Colo-SanJuan-Confl'!AV79+'[1]CP-20'!AV34-'[1]CP-20'!AV29+'[1]CP-21'!AV35</f>
        <v>149303.05263982096</v>
      </c>
      <c r="AW101" s="8">
        <f>'[1]CP-1'!AW63+'[1]CP-2'!AW63+[1]Stateline!AW35+'[1]CP-3'!AW32+'[1]CP-4'!AW61-'[1]CP-4'!AW56+'[1]CP-5'!AW45-'[1]CP-5'!AW39+'[1]CP-6'!AW84+'[1]CP-7'!AW76+'[1]CP-8'!AW43+'[1]CP-9'!AW43+'[1]CP-10'!AW49+'[1]CP-11'!AW91+'[1]CP-12'!AW49+'[1]CP-13'!AW56+[1]Jensen!AW90-[1]Jensen!AW77+'[1]CP-14'!AW52+'[1]CP-15'!AW63+[1]Ouray!AW73+'[1]CP-16'!AW71+'[1]CP-17'!AW34+'[1]Grn-Colo-Confl'!AW54+'[1]CP-18'!AW62+'[1]CP-19'!AW181+'[1]Colo-SanJuan-Confl'!AW79+'[1]CP-20'!AW34-'[1]CP-20'!AW29+'[1]CP-21'!AW35</f>
        <v>130623.42401201825</v>
      </c>
      <c r="AX101" s="8">
        <f>'[1]CP-1'!AX63+'[1]CP-2'!AX63+[1]Stateline!AX35+'[1]CP-3'!AX32+'[1]CP-4'!AX61-'[1]CP-4'!AX56+'[1]CP-5'!AX45-'[1]CP-5'!AX39+'[1]CP-6'!AX84+'[1]CP-7'!AX76+'[1]CP-8'!AX43+'[1]CP-9'!AX43+'[1]CP-10'!AX49+'[1]CP-11'!AX91+'[1]CP-12'!AX49+'[1]CP-13'!AX56+[1]Jensen!AX90-[1]Jensen!AX77+'[1]CP-14'!AX52+'[1]CP-15'!AX63+[1]Ouray!AX73+'[1]CP-16'!AX71+'[1]CP-17'!AX34+'[1]Grn-Colo-Confl'!AX54+'[1]CP-18'!AX62+'[1]CP-19'!AX181+'[1]Colo-SanJuan-Confl'!AX79+'[1]CP-20'!AX34-'[1]CP-20'!AX29+'[1]CP-21'!AX35</f>
        <v>136542.45782845875</v>
      </c>
      <c r="AY101" s="8">
        <f>'[1]CP-1'!AY63+'[1]CP-2'!AY63+[1]Stateline!AY35+'[1]CP-3'!AY32+'[1]CP-4'!AY61-'[1]CP-4'!AY56+'[1]CP-5'!AY45-'[1]CP-5'!AY39+'[1]CP-6'!AY84+'[1]CP-7'!AY76+'[1]CP-8'!AY43+'[1]CP-9'!AY43+'[1]CP-10'!AY49+'[1]CP-11'!AY91+'[1]CP-12'!AY49+'[1]CP-13'!AY56+[1]Jensen!AY90-[1]Jensen!AY77+'[1]CP-14'!AY52+'[1]CP-15'!AY63+[1]Ouray!AY73+'[1]CP-16'!AY71+'[1]CP-17'!AY34+'[1]Grn-Colo-Confl'!AY54+'[1]CP-18'!AY62+'[1]CP-19'!AY181+'[1]Colo-SanJuan-Confl'!AY79+'[1]CP-20'!AY34-'[1]CP-20'!AY29+'[1]CP-21'!AY35</f>
        <v>145335.47302565025</v>
      </c>
      <c r="AZ101" s="8">
        <f>'[1]CP-1'!AZ63+'[1]CP-2'!AZ63+[1]Stateline!AZ35+'[1]CP-3'!AZ32+'[1]CP-4'!AZ61-'[1]CP-4'!AZ56+'[1]CP-5'!AZ45-'[1]CP-5'!AZ39+'[1]CP-6'!AZ84+'[1]CP-7'!AZ76+'[1]CP-8'!AZ43+'[1]CP-9'!AZ43+'[1]CP-10'!AZ49+'[1]CP-11'!AZ91+'[1]CP-12'!AZ49+'[1]CP-13'!AZ56+[1]Jensen!AZ90-[1]Jensen!AZ77+'[1]CP-14'!AZ52+'[1]CP-15'!AZ63+[1]Ouray!AZ73+'[1]CP-16'!AZ71+'[1]CP-17'!AZ34+'[1]Grn-Colo-Confl'!AZ54+'[1]CP-18'!AZ62+'[1]CP-19'!AZ181+'[1]Colo-SanJuan-Confl'!AZ79+'[1]CP-20'!AZ34-'[1]CP-20'!AZ29+'[1]CP-21'!AZ35</f>
        <v>153878.68459080026</v>
      </c>
      <c r="BA101" s="8">
        <f>'[1]CP-1'!BA63+'[1]CP-2'!BA63+[1]Stateline!BA35+'[1]CP-3'!BA32+'[1]CP-4'!BA61-'[1]CP-4'!BA56+'[1]CP-5'!BA45-'[1]CP-5'!BA39+'[1]CP-6'!BA84+'[1]CP-7'!BA76+'[1]CP-8'!BA43+'[1]CP-9'!BA43+'[1]CP-10'!BA49+'[1]CP-11'!BA91+'[1]CP-12'!BA49+'[1]CP-13'!BA56+[1]Jensen!BA90-[1]Jensen!BA77+'[1]CP-14'!BA52+'[1]CP-15'!BA63+[1]Ouray!BA73+'[1]CP-16'!BA71+'[1]CP-17'!BA34+'[1]Grn-Colo-Confl'!BA54+'[1]CP-18'!BA62+'[1]CP-19'!BA181+'[1]Colo-SanJuan-Confl'!BA79+'[1]CP-20'!BA34-'[1]CP-20'!BA29+'[1]CP-21'!BA35</f>
        <v>153246.14519319881</v>
      </c>
      <c r="BB101" s="8">
        <f>'[1]CP-1'!BB63+'[1]CP-2'!BB63+[1]Stateline!BB35+'[1]CP-3'!BB32+'[1]CP-4'!BB61-'[1]CP-4'!BB56+'[1]CP-5'!BB45-'[1]CP-5'!BB39+'[1]CP-6'!BB84+'[1]CP-7'!BB76+'[1]CP-8'!BB43+'[1]CP-9'!BB43+'[1]CP-10'!BB49+'[1]CP-11'!BB91+'[1]CP-12'!BB49+'[1]CP-13'!BB56+[1]Jensen!BB90-[1]Jensen!BB77+'[1]CP-14'!BB52+'[1]CP-15'!BB63+[1]Ouray!BB73+'[1]CP-16'!BB71+'[1]CP-17'!BB34+'[1]Grn-Colo-Confl'!BB54+'[1]CP-18'!BB62+'[1]CP-19'!BB181+'[1]Colo-SanJuan-Confl'!BB79+'[1]CP-20'!BB34-'[1]CP-20'!BB29+'[1]CP-21'!BB35</f>
        <v>138058.67206558847</v>
      </c>
      <c r="BC101" s="8">
        <f>'[1]CP-1'!BC63+'[1]CP-2'!BC63+[1]Stateline!BC35+'[1]CP-3'!BC32+'[1]CP-4'!BC61-'[1]CP-4'!BC56+'[1]CP-5'!BC45-'[1]CP-5'!BC39+'[1]CP-6'!BC84+'[1]CP-7'!BC76+'[1]CP-8'!BC43+'[1]CP-9'!BC43+'[1]CP-10'!BC49+'[1]CP-11'!BC91+'[1]CP-12'!BC49+'[1]CP-13'!BC56+[1]Jensen!BC90-[1]Jensen!BC77+'[1]CP-14'!BC52+'[1]CP-15'!BC63+[1]Ouray!BC73+'[1]CP-16'!BC71+'[1]CP-17'!BC34+'[1]Grn-Colo-Confl'!BC54+'[1]CP-18'!BC62+'[1]CP-19'!BC181+'[1]Colo-SanJuan-Confl'!BC79+'[1]CP-20'!BC34-'[1]CP-20'!BC29+'[1]CP-21'!BC35</f>
        <v>149316.13355221425</v>
      </c>
      <c r="BD101" s="8">
        <f>'[1]CP-1'!BD63+'[1]CP-2'!BD63+[1]Stateline!BD35+'[1]CP-3'!BD32+'[1]CP-4'!BD61-'[1]CP-4'!BD56+'[1]CP-5'!BD45-'[1]CP-5'!BD39+'[1]CP-6'!BD84+'[1]CP-7'!BD76+'[1]CP-8'!BD43+'[1]CP-9'!BD43+'[1]CP-10'!BD49+'[1]CP-11'!BD91+'[1]CP-12'!BD49+'[1]CP-13'!BD56+[1]Jensen!BD90-[1]Jensen!BD77+'[1]CP-14'!BD52+'[1]CP-15'!BD63+[1]Ouray!BD73+'[1]CP-16'!BD71+'[1]CP-17'!BD34+'[1]Grn-Colo-Confl'!BD54+'[1]CP-18'!BD62+'[1]CP-19'!BD181+'[1]Colo-SanJuan-Confl'!BD79+'[1]CP-20'!BD34-'[1]CP-20'!BD29+'[1]CP-21'!BD35</f>
        <v>151347.19086988922</v>
      </c>
      <c r="BE101" s="8">
        <f>'[1]CP-1'!BE63+'[1]CP-2'!BE63+[1]Stateline!BE35+'[1]CP-3'!BE32+'[1]CP-4'!BE61-'[1]CP-4'!BE56+'[1]CP-5'!BE45-'[1]CP-5'!BE39+'[1]CP-6'!BE84+'[1]CP-7'!BE76+'[1]CP-8'!BE43+'[1]CP-9'!BE43+'[1]CP-10'!BE49+'[1]CP-11'!BE91+'[1]CP-12'!BE49+'[1]CP-13'!BE56+[1]Jensen!BE90-[1]Jensen!BE77+'[1]CP-14'!BE52+'[1]CP-15'!BE63+[1]Ouray!BE73+'[1]CP-16'!BE71+'[1]CP-17'!BE34+'[1]Grn-Colo-Confl'!BE54+'[1]CP-18'!BE62+'[1]CP-19'!BE181+'[1]Colo-SanJuan-Confl'!BE79+'[1]CP-20'!BE34-'[1]CP-20'!BE29+'[1]CP-21'!BE35</f>
        <v>133533.8335468891</v>
      </c>
      <c r="BF101" s="8">
        <f>'[1]CP-1'!BF63+'[1]CP-2'!BF63+[1]Stateline!BF35+'[1]CP-3'!BF32+'[1]CP-4'!BF61-'[1]CP-4'!BF56+'[1]CP-5'!BF45-'[1]CP-5'!BF39+'[1]CP-6'!BF84+'[1]CP-7'!BF76+'[1]CP-8'!BF43+'[1]CP-9'!BF43+'[1]CP-10'!BF49+'[1]CP-11'!BF91+'[1]CP-12'!BF49+'[1]CP-13'!BF56+[1]Jensen!BF90-[1]Jensen!BF77+'[1]CP-14'!BF52+'[1]CP-15'!BF63+[1]Ouray!BF73+'[1]CP-16'!BF71+'[1]CP-17'!BF34+'[1]Grn-Colo-Confl'!BF54+'[1]CP-18'!BF62+'[1]CP-19'!BF181+'[1]Colo-SanJuan-Confl'!BF79+'[1]CP-20'!BF34-'[1]CP-20'!BF29+'[1]CP-21'!BF35</f>
        <v>137871.2353561098</v>
      </c>
      <c r="BG101" s="8">
        <f>'[1]CP-1'!BG63+'[1]CP-2'!BG63+[1]Stateline!BG35+'[1]CP-3'!BG32+'[1]CP-4'!BG61-'[1]CP-4'!BG56+'[1]CP-5'!BG45-'[1]CP-5'!BG39+'[1]CP-6'!BG84+'[1]CP-7'!BG76+'[1]CP-8'!BG43+'[1]CP-9'!BG43+'[1]CP-10'!BG49+'[1]CP-11'!BG91+'[1]CP-12'!BG49+'[1]CP-13'!BG56+[1]Jensen!BG90-[1]Jensen!BG77+'[1]CP-14'!BG52+'[1]CP-15'!BG63+[1]Ouray!BG73+'[1]CP-16'!BG71+'[1]CP-17'!BG34+'[1]Grn-Colo-Confl'!BG54+'[1]CP-18'!BG62+'[1]CP-19'!BG181+'[1]Colo-SanJuan-Confl'!BG79+'[1]CP-20'!BG34-'[1]CP-20'!BG29+'[1]CP-21'!BG35</f>
        <v>156022.07355977598</v>
      </c>
      <c r="BH101" s="8">
        <f>'[1]CP-1'!BH63+'[1]CP-2'!BH63+[1]Stateline!BH35+'[1]CP-3'!BH32+'[1]CP-4'!BH61-'[1]CP-4'!BH56+'[1]CP-5'!BH45-'[1]CP-5'!BH39+'[1]CP-6'!BH84+'[1]CP-7'!BH76+'[1]CP-8'!BH43+'[1]CP-9'!BH43+'[1]CP-10'!BH49+'[1]CP-11'!BH91+'[1]CP-12'!BH49+'[1]CP-13'!BH56+[1]Jensen!BH90-[1]Jensen!BH77+'[1]CP-14'!BH52+'[1]CP-15'!BH63+[1]Ouray!BH73+'[1]CP-16'!BH71+'[1]CP-17'!BH34+'[1]Grn-Colo-Confl'!BH54+'[1]CP-18'!BH62+'[1]CP-19'!BH181+'[1]Colo-SanJuan-Confl'!BH79+'[1]CP-20'!BH34-'[1]CP-20'!BH29+'[1]CP-21'!BH35</f>
        <v>155957.51002641139</v>
      </c>
      <c r="BI101" s="8">
        <f>'[1]CP-1'!BI63+'[1]CP-2'!BI63+[1]Stateline!BI35+'[1]CP-3'!BI32+'[1]CP-4'!BI61-'[1]CP-4'!BI56+'[1]CP-5'!BI45-'[1]CP-5'!BI39+'[1]CP-6'!BI84+'[1]CP-7'!BI76+'[1]CP-8'!BI43+'[1]CP-9'!BI43+'[1]CP-10'!BI49+'[1]CP-11'!BI91+'[1]CP-12'!BI49+'[1]CP-13'!BI56+[1]Jensen!BI90-[1]Jensen!BI77+'[1]CP-14'!BI52+'[1]CP-15'!BI63+[1]Ouray!BI73+'[1]CP-16'!BI71+'[1]CP-17'!BI34+'[1]Grn-Colo-Confl'!BI54+'[1]CP-18'!BI62+'[1]CP-19'!BI181+'[1]Colo-SanJuan-Confl'!BI79+'[1]CP-20'!BI34-'[1]CP-20'!BI29+'[1]CP-21'!BI35</f>
        <v>0</v>
      </c>
      <c r="BK101" s="52">
        <f>AVERAGE(AY101:BH101)</f>
        <v>147456.69517865276</v>
      </c>
      <c r="BL101" s="53">
        <f>AVERAGE(AO101:BH101)</f>
        <v>147484.7094794538</v>
      </c>
      <c r="BM101" s="53">
        <f>AVERAGE(AE101:BH101)</f>
        <v>144879.79294590894</v>
      </c>
    </row>
    <row r="102" spans="1:65" ht="13.5" thickTop="1" x14ac:dyDescent="0.2">
      <c r="A102" s="63"/>
      <c r="B102" s="63"/>
      <c r="C102" s="63"/>
      <c r="D102" s="57"/>
      <c r="E102" s="57"/>
      <c r="F102" s="5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</row>
    <row r="103" spans="1:65" x14ac:dyDescent="0.2">
      <c r="C103" s="87"/>
      <c r="D103" s="36" t="s">
        <v>6</v>
      </c>
      <c r="F103" s="58" t="s">
        <v>7</v>
      </c>
      <c r="G103" s="1">
        <f>'[1]CP-19'!G146+'[1]CP-19'!G156+'[1]CP-19'!G170+'[1]CP-19'!G178+'[1]Colo-SanJuan-Confl'!G74</f>
        <v>0</v>
      </c>
      <c r="H103" s="1">
        <f>'[1]CP-19'!H146+'[1]CP-19'!H156+'[1]CP-19'!H170+'[1]CP-19'!H178+'[1]Colo-SanJuan-Confl'!H74</f>
        <v>0</v>
      </c>
      <c r="I103" s="1">
        <f>'[1]CP-19'!I146+'[1]CP-19'!I156+'[1]CP-19'!I170+'[1]CP-19'!I178+'[1]Colo-SanJuan-Confl'!I74</f>
        <v>0</v>
      </c>
      <c r="J103" s="1">
        <f>'[1]CP-19'!J146+'[1]CP-19'!J156+'[1]CP-19'!J170+'[1]CP-19'!J178+'[1]Colo-SanJuan-Confl'!J74</f>
        <v>0</v>
      </c>
      <c r="K103" s="1">
        <f>'[1]CP-19'!K146+'[1]CP-19'!K156+'[1]CP-19'!K170+'[1]CP-19'!K178+'[1]Colo-SanJuan-Confl'!K74</f>
        <v>0</v>
      </c>
      <c r="L103" s="1">
        <f>'[1]CP-19'!L146+'[1]CP-19'!L156+'[1]CP-19'!L170+'[1]CP-19'!L178+'[1]Colo-SanJuan-Confl'!L74</f>
        <v>0</v>
      </c>
      <c r="M103" s="1">
        <f>'[1]CP-19'!M146+'[1]CP-19'!M156+'[1]CP-19'!M170+'[1]CP-19'!M178+'[1]Colo-SanJuan-Confl'!M74</f>
        <v>0</v>
      </c>
      <c r="N103" s="1">
        <f>'[1]CP-19'!N146+'[1]CP-19'!N156+'[1]CP-19'!N170+'[1]CP-19'!N178+'[1]Colo-SanJuan-Confl'!N74</f>
        <v>0</v>
      </c>
      <c r="O103" s="1">
        <f>'[1]CP-19'!O146+'[1]CP-19'!O156+'[1]CP-19'!O170+'[1]CP-19'!O178+'[1]Colo-SanJuan-Confl'!O74</f>
        <v>0</v>
      </c>
      <c r="P103" s="1">
        <f>'[1]CP-19'!P146+'[1]CP-19'!P156+'[1]CP-19'!P170+'[1]CP-19'!P178+'[1]Colo-SanJuan-Confl'!P74</f>
        <v>0</v>
      </c>
      <c r="Q103" s="1">
        <f>'[1]CP-19'!Q146+'[1]CP-19'!Q156+'[1]CP-19'!Q170+'[1]CP-19'!Q178+'[1]Colo-SanJuan-Confl'!Q74</f>
        <v>0</v>
      </c>
      <c r="R103" s="1">
        <f>'[1]CP-19'!R146+'[1]CP-19'!R156+'[1]CP-19'!R170+'[1]CP-19'!R178+'[1]Colo-SanJuan-Confl'!R74</f>
        <v>0</v>
      </c>
      <c r="S103" s="1">
        <f>'[1]CP-19'!S146+'[1]CP-19'!S156+'[1]CP-19'!S170+'[1]CP-19'!S178+'[1]Colo-SanJuan-Confl'!S74</f>
        <v>0</v>
      </c>
      <c r="T103" s="1">
        <f>'[1]CP-19'!T146+'[1]CP-19'!T156+'[1]CP-19'!T170+'[1]CP-19'!T178+'[1]Colo-SanJuan-Confl'!T74</f>
        <v>0</v>
      </c>
      <c r="U103" s="1">
        <f>'[1]CP-19'!U146+'[1]CP-19'!U156+'[1]CP-19'!U170+'[1]CP-19'!U178+'[1]Colo-SanJuan-Confl'!U74</f>
        <v>0</v>
      </c>
      <c r="V103" s="1">
        <f>'[1]CP-19'!V146+'[1]CP-19'!V156+'[1]CP-19'!V170+'[1]CP-19'!V178+'[1]Colo-SanJuan-Confl'!V74</f>
        <v>0</v>
      </c>
      <c r="W103" s="1">
        <f>'[1]CP-19'!W146+'[1]CP-19'!W156+'[1]CP-19'!W170+'[1]CP-19'!W178+'[1]Colo-SanJuan-Confl'!W74</f>
        <v>0</v>
      </c>
      <c r="X103" s="1">
        <f>'[1]CP-19'!X146+'[1]CP-19'!X156+'[1]CP-19'!X170+'[1]CP-19'!X178+'[1]Colo-SanJuan-Confl'!X74</f>
        <v>0</v>
      </c>
      <c r="Y103" s="1">
        <f>'[1]CP-19'!Y146+'[1]CP-19'!Y156+'[1]CP-19'!Y170+'[1]CP-19'!Y178+'[1]Colo-SanJuan-Confl'!Y74</f>
        <v>0</v>
      </c>
      <c r="Z103" s="1">
        <f>'[1]CP-19'!Z146+'[1]CP-19'!Z156+'[1]CP-19'!Z170+'[1]CP-19'!Z178+'[1]Colo-SanJuan-Confl'!Z74</f>
        <v>0</v>
      </c>
      <c r="AA103" s="1">
        <f>'[1]CP-19'!AA146+'[1]CP-19'!AA156+'[1]CP-19'!AA170+'[1]CP-19'!AA178+'[1]Colo-SanJuan-Confl'!AA74</f>
        <v>0</v>
      </c>
      <c r="AB103" s="1">
        <f>'[1]CP-19'!AB146+'[1]CP-19'!AB156+'[1]CP-19'!AB170+'[1]CP-19'!AB178+'[1]Colo-SanJuan-Confl'!AB74</f>
        <v>0</v>
      </c>
      <c r="AC103" s="1">
        <f>'[1]CP-19'!AC146+'[1]CP-19'!AC156+'[1]CP-19'!AC170+'[1]CP-19'!AC178+'[1]Colo-SanJuan-Confl'!AC74</f>
        <v>0</v>
      </c>
      <c r="AD103" s="1">
        <f>'[1]CP-19'!AD146+'[1]CP-19'!AD156+'[1]CP-19'!AD170+'[1]CP-19'!AD178+'[1]Colo-SanJuan-Confl'!AD74</f>
        <v>0</v>
      </c>
      <c r="AE103" s="1">
        <f>'[1]CP-19'!AE146+'[1]CP-19'!AE156+'[1]CP-19'!AE170+'[1]CP-19'!AE178+'[1]Colo-SanJuan-Confl'!AE74</f>
        <v>0</v>
      </c>
      <c r="AF103" s="1">
        <f>'[1]CP-19'!AF146+'[1]CP-19'!AF156+'[1]CP-19'!AF170+'[1]CP-19'!AF178+'[1]Colo-SanJuan-Confl'!AF74</f>
        <v>0</v>
      </c>
      <c r="AG103" s="1">
        <f>'[1]CP-19'!AG146+'[1]CP-19'!AG156+'[1]CP-19'!AG170+'[1]CP-19'!AG178+'[1]Colo-SanJuan-Confl'!AG74</f>
        <v>0</v>
      </c>
      <c r="AH103" s="1">
        <f>'[1]CP-19'!AH146+'[1]CP-19'!AH156+'[1]CP-19'!AH170+'[1]CP-19'!AH178+'[1]Colo-SanJuan-Confl'!AH74</f>
        <v>0</v>
      </c>
      <c r="AI103" s="1">
        <f>'[1]CP-19'!AI146+'[1]CP-19'!AI156+'[1]CP-19'!AI170+'[1]CP-19'!AI178+'[1]Colo-SanJuan-Confl'!AI74</f>
        <v>0</v>
      </c>
      <c r="AJ103" s="1">
        <f>'[1]CP-19'!AJ146+'[1]CP-19'!AJ156+'[1]CP-19'!AJ170+'[1]CP-19'!AJ178+'[1]Colo-SanJuan-Confl'!AJ74</f>
        <v>0</v>
      </c>
      <c r="AK103" s="1">
        <f>'[1]CP-19'!AK146+'[1]CP-19'!AK156+'[1]CP-19'!AK170+'[1]CP-19'!AK178+'[1]Colo-SanJuan-Confl'!AK74</f>
        <v>0</v>
      </c>
      <c r="AL103" s="1">
        <f>'[1]CP-19'!AL146+'[1]CP-19'!AL156+'[1]CP-19'!AL170+'[1]CP-19'!AL178+'[1]Colo-SanJuan-Confl'!AL74</f>
        <v>0</v>
      </c>
      <c r="AM103" s="1">
        <f>'[1]CP-19'!AM146+'[1]CP-19'!AM156+'[1]CP-19'!AM170+'[1]CP-19'!AM178+'[1]Colo-SanJuan-Confl'!AM74</f>
        <v>0</v>
      </c>
      <c r="AN103" s="1">
        <f>'[1]CP-19'!AN146+'[1]CP-19'!AN156+'[1]CP-19'!AN170+'[1]CP-19'!AN178+'[1]Colo-SanJuan-Confl'!AN74</f>
        <v>0</v>
      </c>
      <c r="AO103" s="1">
        <f>'[1]CP-19'!AO146+'[1]CP-19'!AO156+'[1]CP-19'!AO170+'[1]CP-19'!AO178+'[1]Colo-SanJuan-Confl'!AO74</f>
        <v>0</v>
      </c>
      <c r="AP103" s="1">
        <f>'[1]CP-19'!AP146+'[1]CP-19'!AP156+'[1]CP-19'!AP170+'[1]CP-19'!AP178+'[1]Colo-SanJuan-Confl'!AP74</f>
        <v>0</v>
      </c>
      <c r="AQ103" s="1">
        <f>'[1]CP-19'!AQ146+'[1]CP-19'!AQ156+'[1]CP-19'!AQ170+'[1]CP-19'!AQ178+'[1]Colo-SanJuan-Confl'!AQ74</f>
        <v>0</v>
      </c>
      <c r="AR103" s="1">
        <f>'[1]CP-19'!AR146+'[1]CP-19'!AR156+'[1]CP-19'!AR170+'[1]CP-19'!AR178+'[1]Colo-SanJuan-Confl'!AR74</f>
        <v>0</v>
      </c>
      <c r="AS103" s="1">
        <f>'[1]CP-19'!AS146+'[1]CP-19'!AS156+'[1]CP-19'!AS170+'[1]CP-19'!AS178+'[1]Colo-SanJuan-Confl'!AS74</f>
        <v>0</v>
      </c>
      <c r="AT103" s="1">
        <f>'[1]CP-19'!AT146+'[1]CP-19'!AT156+'[1]CP-19'!AT170+'[1]CP-19'!AT178+'[1]Colo-SanJuan-Confl'!AT74</f>
        <v>0</v>
      </c>
      <c r="AU103" s="1">
        <f>'[1]CP-19'!AU146+'[1]CP-19'!AU156+'[1]CP-19'!AU170+'[1]CP-19'!AU178+'[1]Colo-SanJuan-Confl'!AU74</f>
        <v>0</v>
      </c>
      <c r="AV103" s="1">
        <f>'[1]CP-19'!AV146+'[1]CP-19'!AV156+'[1]CP-19'!AV170+'[1]CP-19'!AV178+'[1]Colo-SanJuan-Confl'!AV74</f>
        <v>0</v>
      </c>
      <c r="AW103" s="1">
        <f>'[1]CP-19'!AW146+'[1]CP-19'!AW156+'[1]CP-19'!AW170+'[1]CP-19'!AW178+'[1]Colo-SanJuan-Confl'!AW74</f>
        <v>0</v>
      </c>
      <c r="AX103" s="1">
        <f>'[1]CP-19'!AX146+'[1]CP-19'!AX156+'[1]CP-19'!AX170+'[1]CP-19'!AX178+'[1]Colo-SanJuan-Confl'!AX74</f>
        <v>0</v>
      </c>
      <c r="AY103" s="1">
        <f>'[1]CP-19'!AY146+'[1]CP-19'!AY156+'[1]CP-19'!AY170+'[1]CP-19'!AY178+'[1]Colo-SanJuan-Confl'!AY74</f>
        <v>0</v>
      </c>
      <c r="AZ103" s="1">
        <f>'[1]CP-19'!AZ146+'[1]CP-19'!AZ156+'[1]CP-19'!AZ170+'[1]CP-19'!AZ178+'[1]Colo-SanJuan-Confl'!AZ74</f>
        <v>0</v>
      </c>
      <c r="BA103" s="1">
        <f>'[1]CP-19'!BA146+'[1]CP-19'!BA156+'[1]CP-19'!BA170+'[1]CP-19'!BA178+'[1]Colo-SanJuan-Confl'!BA74</f>
        <v>0</v>
      </c>
      <c r="BB103" s="1">
        <f>'[1]CP-19'!BB146+'[1]CP-19'!BB156+'[1]CP-19'!BB170+'[1]CP-19'!BB178+'[1]Colo-SanJuan-Confl'!BB74</f>
        <v>0</v>
      </c>
      <c r="BC103" s="1">
        <f>'[1]CP-19'!BC146+'[1]CP-19'!BC156+'[1]CP-19'!BC170+'[1]CP-19'!BC178+'[1]Colo-SanJuan-Confl'!BC74</f>
        <v>0</v>
      </c>
      <c r="BD103" s="1">
        <f>'[1]CP-19'!BD146+'[1]CP-19'!BD156+'[1]CP-19'!BD170+'[1]CP-19'!BD178+'[1]Colo-SanJuan-Confl'!BD74</f>
        <v>0</v>
      </c>
      <c r="BE103" s="1">
        <f>'[1]CP-19'!BE146+'[1]CP-19'!BE156+'[1]CP-19'!BE170+'[1]CP-19'!BE178+'[1]Colo-SanJuan-Confl'!BE74</f>
        <v>0</v>
      </c>
      <c r="BF103" s="1">
        <f>'[1]CP-19'!BF146+'[1]CP-19'!BF156+'[1]CP-19'!BF170+'[1]CP-19'!BF178+'[1]Colo-SanJuan-Confl'!BF74</f>
        <v>0</v>
      </c>
      <c r="BG103" s="1">
        <f>'[1]CP-19'!BG146+'[1]CP-19'!BG156+'[1]CP-19'!BG170+'[1]CP-19'!BG178+'[1]Colo-SanJuan-Confl'!BG74</f>
        <v>0</v>
      </c>
      <c r="BH103" s="1">
        <f>'[1]CP-19'!BH146+'[1]CP-19'!BH156+'[1]CP-19'!BH170+'[1]CP-19'!BH178+'[1]Colo-SanJuan-Confl'!BH74</f>
        <v>0</v>
      </c>
      <c r="BI103" s="1">
        <f>'[1]CP-19'!BI146+'[1]CP-19'!BI156+'[1]CP-19'!BI170+'[1]CP-19'!BI178+'[1]Colo-SanJuan-Confl'!BI74</f>
        <v>0</v>
      </c>
    </row>
    <row r="104" spans="1:65" x14ac:dyDescent="0.2">
      <c r="D104" s="36" t="s">
        <v>8</v>
      </c>
      <c r="F104" s="58" t="s">
        <v>9</v>
      </c>
      <c r="G104" s="2">
        <f>'[1]CP-11'!G75+'[1]CP-12'!G49+'[1]CP-13'!G49+[1]Jensen!G75+[1]Jensen!G81+[1]Jensen!G85+'[1]CP-15'!G54+'[1]CP-15'!G56+'[1]CP-15'!G58+[1]Ouray!G61+[1]Ouray!G65</f>
        <v>0</v>
      </c>
      <c r="H104" s="2">
        <f>'[1]CP-11'!H75+'[1]CP-12'!H49+'[1]CP-13'!H49+[1]Jensen!H75+[1]Jensen!H81+[1]Jensen!H85+'[1]CP-15'!H54+'[1]CP-15'!H56+'[1]CP-15'!H58+[1]Ouray!H61+[1]Ouray!H65</f>
        <v>0</v>
      </c>
      <c r="I104" s="2">
        <f>'[1]CP-11'!I75+'[1]CP-12'!I49+'[1]CP-13'!I49+[1]Jensen!I75+[1]Jensen!I81+[1]Jensen!I85+'[1]CP-15'!I54+'[1]CP-15'!I56+'[1]CP-15'!I58+[1]Ouray!I61+[1]Ouray!I65</f>
        <v>0</v>
      </c>
      <c r="J104" s="2">
        <f>'[1]CP-11'!J75+'[1]CP-12'!J49+'[1]CP-13'!J49+[1]Jensen!J75+[1]Jensen!J81+[1]Jensen!J85+'[1]CP-15'!J54+'[1]CP-15'!J56+'[1]CP-15'!J58+[1]Ouray!J61+[1]Ouray!J65</f>
        <v>0</v>
      </c>
      <c r="K104" s="2">
        <f>'[1]CP-11'!K75+'[1]CP-12'!K49+'[1]CP-13'!K49+[1]Jensen!K75+[1]Jensen!K81+[1]Jensen!K85+'[1]CP-15'!K54+'[1]CP-15'!K56+'[1]CP-15'!K58+[1]Ouray!K61+[1]Ouray!K65</f>
        <v>0</v>
      </c>
      <c r="L104" s="2">
        <f>'[1]CP-11'!L75+'[1]CP-12'!L49+'[1]CP-13'!L49+[1]Jensen!L75+[1]Jensen!L81+[1]Jensen!L85+'[1]CP-15'!L54+'[1]CP-15'!L56+'[1]CP-15'!L58+[1]Ouray!L61+[1]Ouray!L65</f>
        <v>0</v>
      </c>
      <c r="M104" s="2">
        <f>'[1]CP-11'!M75+'[1]CP-12'!M49+'[1]CP-13'!M49+[1]Jensen!M75+[1]Jensen!M81+[1]Jensen!M85+'[1]CP-15'!M54+'[1]CP-15'!M56+'[1]CP-15'!M58+[1]Ouray!M61+[1]Ouray!M65</f>
        <v>0</v>
      </c>
      <c r="N104" s="2">
        <f>'[1]CP-11'!N75+'[1]CP-12'!N49+'[1]CP-13'!N49+[1]Jensen!N75+[1]Jensen!N81+[1]Jensen!N85+'[1]CP-15'!N54+'[1]CP-15'!N56+'[1]CP-15'!N58+[1]Ouray!N61+[1]Ouray!N65</f>
        <v>0</v>
      </c>
      <c r="O104" s="2">
        <f>'[1]CP-11'!O75+'[1]CP-12'!O49+'[1]CP-13'!O49+[1]Jensen!O75+[1]Jensen!O81+[1]Jensen!O85+'[1]CP-15'!O54+'[1]CP-15'!O56+'[1]CP-15'!O58+[1]Ouray!O61+[1]Ouray!O65</f>
        <v>0</v>
      </c>
      <c r="P104" s="2">
        <f>'[1]CP-11'!P75+'[1]CP-12'!P49+'[1]CP-13'!P49+[1]Jensen!P75+[1]Jensen!P81+[1]Jensen!P85+'[1]CP-15'!P54+'[1]CP-15'!P56+'[1]CP-15'!P58+[1]Ouray!P61+[1]Ouray!P65</f>
        <v>0</v>
      </c>
      <c r="Q104" s="2">
        <f>'[1]CP-11'!Q75+'[1]CP-12'!Q49+'[1]CP-13'!Q49+[1]Jensen!Q75+[1]Jensen!Q81+[1]Jensen!Q85+'[1]CP-15'!Q54+'[1]CP-15'!Q56+'[1]CP-15'!Q58+[1]Ouray!Q61+[1]Ouray!Q65</f>
        <v>0</v>
      </c>
      <c r="R104" s="2">
        <f>'[1]CP-11'!R75+'[1]CP-12'!R49+'[1]CP-13'!R49+[1]Jensen!R75+[1]Jensen!R81+[1]Jensen!R85+'[1]CP-15'!R54+'[1]CP-15'!R56+'[1]CP-15'!R58+[1]Ouray!R61+[1]Ouray!R65</f>
        <v>0</v>
      </c>
      <c r="S104" s="2">
        <f>'[1]CP-11'!S75+'[1]CP-12'!S49+'[1]CP-13'!S49+[1]Jensen!S75+[1]Jensen!S81+[1]Jensen!S85+'[1]CP-15'!S54+'[1]CP-15'!S56+'[1]CP-15'!S58+[1]Ouray!S61+[1]Ouray!S65</f>
        <v>0</v>
      </c>
      <c r="T104" s="2">
        <f>'[1]CP-11'!T75+'[1]CP-12'!T49+'[1]CP-13'!T49+[1]Jensen!T75+[1]Jensen!T81+[1]Jensen!T85+'[1]CP-15'!T54+'[1]CP-15'!T56+'[1]CP-15'!T58+[1]Ouray!T61+[1]Ouray!T65</f>
        <v>0</v>
      </c>
      <c r="U104" s="2">
        <f>'[1]CP-11'!U75+'[1]CP-12'!U49+'[1]CP-13'!U49+[1]Jensen!U75+[1]Jensen!U81+[1]Jensen!U85+'[1]CP-15'!U54+'[1]CP-15'!U56+'[1]CP-15'!U58+[1]Ouray!U61+[1]Ouray!U65</f>
        <v>0</v>
      </c>
      <c r="V104" s="2">
        <f>'[1]CP-11'!V75+'[1]CP-12'!V49+'[1]CP-13'!V49+[1]Jensen!V75+[1]Jensen!V81+[1]Jensen!V85+'[1]CP-15'!V54+'[1]CP-15'!V56+'[1]CP-15'!V58+[1]Ouray!V61+[1]Ouray!V65</f>
        <v>0</v>
      </c>
      <c r="W104" s="2">
        <f>'[1]CP-11'!W75+'[1]CP-12'!W49+'[1]CP-13'!W49+[1]Jensen!W75+[1]Jensen!W81+[1]Jensen!W85+'[1]CP-15'!W54+'[1]CP-15'!W56+'[1]CP-15'!W58+[1]Ouray!W61+[1]Ouray!W65</f>
        <v>0</v>
      </c>
      <c r="X104" s="2">
        <f>'[1]CP-11'!X75+'[1]CP-12'!X49+'[1]CP-13'!X49+[1]Jensen!X75+[1]Jensen!X81+[1]Jensen!X85+'[1]CP-15'!X54+'[1]CP-15'!X56+'[1]CP-15'!X58+[1]Ouray!X61+[1]Ouray!X65</f>
        <v>0</v>
      </c>
      <c r="Y104" s="2">
        <f>'[1]CP-11'!Y75+'[1]CP-12'!Y49+'[1]CP-13'!Y49+[1]Jensen!Y75+[1]Jensen!Y81+[1]Jensen!Y85+'[1]CP-15'!Y54+'[1]CP-15'!Y56+'[1]CP-15'!Y58+[1]Ouray!Y61+[1]Ouray!Y65</f>
        <v>0</v>
      </c>
      <c r="Z104" s="2">
        <f>'[1]CP-11'!Z75+'[1]CP-12'!Z49+'[1]CP-13'!Z49+[1]Jensen!Z75+[1]Jensen!Z81+[1]Jensen!Z85+'[1]CP-15'!Z54+'[1]CP-15'!Z56+'[1]CP-15'!Z58+[1]Ouray!Z61+[1]Ouray!Z65</f>
        <v>0</v>
      </c>
      <c r="AA104" s="2">
        <f>'[1]CP-11'!AA75+'[1]CP-12'!AA49+'[1]CP-13'!AA49+[1]Jensen!AA75+[1]Jensen!AA81+[1]Jensen!AA85+'[1]CP-15'!AA54+'[1]CP-15'!AA56+'[1]CP-15'!AA58+[1]Ouray!AA61+[1]Ouray!AA65</f>
        <v>0</v>
      </c>
      <c r="AB104" s="2">
        <f>'[1]CP-11'!AB75+'[1]CP-12'!AB49+'[1]CP-13'!AB49+[1]Jensen!AB75+[1]Jensen!AB81+[1]Jensen!AB85+'[1]CP-15'!AB54+'[1]CP-15'!AB56+'[1]CP-15'!AB58+[1]Ouray!AB61+[1]Ouray!AB65</f>
        <v>0</v>
      </c>
      <c r="AC104" s="2">
        <f>'[1]CP-11'!AC75+'[1]CP-12'!AC49+'[1]CP-13'!AC49+[1]Jensen!AC75+[1]Jensen!AC81+[1]Jensen!AC85+'[1]CP-15'!AC54+'[1]CP-15'!AC56+'[1]CP-15'!AC58+[1]Ouray!AC61+[1]Ouray!AC65</f>
        <v>0</v>
      </c>
      <c r="AD104" s="2">
        <f>'[1]CP-11'!AD75+'[1]CP-12'!AD49+'[1]CP-13'!AD49+[1]Jensen!AD75+[1]Jensen!AD81+[1]Jensen!AD85+'[1]CP-15'!AD54+'[1]CP-15'!AD56+'[1]CP-15'!AD58+[1]Ouray!AD61+[1]Ouray!AD65</f>
        <v>0</v>
      </c>
      <c r="AE104" s="2">
        <f>'[1]CP-11'!AE75+'[1]CP-12'!AE49+'[1]CP-13'!AE49+[1]Jensen!AE75+[1]Jensen!AE81+[1]Jensen!AE85+'[1]CP-15'!AE54+'[1]CP-15'!AE56+'[1]CP-15'!AE58+[1]Ouray!AE61+[1]Ouray!AE65</f>
        <v>0</v>
      </c>
      <c r="AF104" s="2">
        <f>'[1]CP-11'!AF75+'[1]CP-12'!AF49+'[1]CP-13'!AF49+[1]Jensen!AF75+[1]Jensen!AF81+[1]Jensen!AF85+'[1]CP-15'!AF54+'[1]CP-15'!AF56+'[1]CP-15'!AF58+[1]Ouray!AF61+[1]Ouray!AF65</f>
        <v>0</v>
      </c>
      <c r="AG104" s="2">
        <f>'[1]CP-11'!AG75+'[1]CP-12'!AG49+'[1]CP-13'!AG49+[1]Jensen!AG75+[1]Jensen!AG81+[1]Jensen!AG85+'[1]CP-15'!AG54+'[1]CP-15'!AG56+'[1]CP-15'!AG58+[1]Ouray!AG61+[1]Ouray!AG65</f>
        <v>0</v>
      </c>
      <c r="AH104" s="2">
        <f>'[1]CP-11'!AH75+'[1]CP-12'!AH49+'[1]CP-13'!AH49+[1]Jensen!AH75+[1]Jensen!AH81+[1]Jensen!AH85+'[1]CP-15'!AH54+'[1]CP-15'!AH56+'[1]CP-15'!AH58+[1]Ouray!AH61+[1]Ouray!AH65</f>
        <v>0</v>
      </c>
      <c r="AI104" s="2">
        <f>'[1]CP-11'!AI75+'[1]CP-12'!AI49+'[1]CP-13'!AI49+[1]Jensen!AI75+[1]Jensen!AI81+[1]Jensen!AI85+'[1]CP-15'!AI54+'[1]CP-15'!AI56+'[1]CP-15'!AI58+[1]Ouray!AI61+[1]Ouray!AI65</f>
        <v>0</v>
      </c>
      <c r="AJ104" s="2">
        <f>'[1]CP-11'!AJ75+'[1]CP-12'!AJ49+'[1]CP-13'!AJ49+[1]Jensen!AJ75+[1]Jensen!AJ81+[1]Jensen!AJ85+'[1]CP-15'!AJ54+'[1]CP-15'!AJ56+'[1]CP-15'!AJ58+[1]Ouray!AJ61+[1]Ouray!AJ65</f>
        <v>0</v>
      </c>
      <c r="AK104" s="2">
        <f>'[1]CP-11'!AK75+'[1]CP-12'!AK49+'[1]CP-13'!AK49+[1]Jensen!AK75+[1]Jensen!AK81+[1]Jensen!AK85+'[1]CP-15'!AK54+'[1]CP-15'!AK56+'[1]CP-15'!AK58+[1]Ouray!AK61+[1]Ouray!AK65</f>
        <v>0</v>
      </c>
      <c r="AL104" s="2">
        <f>'[1]CP-11'!AL75+'[1]CP-12'!AL49+'[1]CP-13'!AL49+[1]Jensen!AL75+[1]Jensen!AL81+[1]Jensen!AL85+'[1]CP-15'!AL54+'[1]CP-15'!AL56+'[1]CP-15'!AL58+[1]Ouray!AL61+[1]Ouray!AL65</f>
        <v>0</v>
      </c>
      <c r="AM104" s="2">
        <f>'[1]CP-11'!AM75+'[1]CP-12'!AM49+'[1]CP-13'!AM49+[1]Jensen!AM75+[1]Jensen!AM81+[1]Jensen!AM85+'[1]CP-15'!AM54+'[1]CP-15'!AM56+'[1]CP-15'!AM58+[1]Ouray!AM61+[1]Ouray!AM65</f>
        <v>0</v>
      </c>
      <c r="AN104" s="2">
        <f>'[1]CP-11'!AN75+'[1]CP-12'!AN49+'[1]CP-13'!AN49+[1]Jensen!AN75+[1]Jensen!AN81+[1]Jensen!AN85+'[1]CP-15'!AN54+'[1]CP-15'!AN56+'[1]CP-15'!AN58+[1]Ouray!AN61+[1]Ouray!AN65</f>
        <v>0</v>
      </c>
      <c r="AO104" s="2">
        <f>'[1]CP-11'!AO75+'[1]CP-12'!AO49+'[1]CP-13'!AO49+[1]Jensen!AO75+[1]Jensen!AO81+[1]Jensen!AO85+'[1]CP-15'!AO54+'[1]CP-15'!AO56+'[1]CP-15'!AO58+[1]Ouray!AO61+[1]Ouray!AO65</f>
        <v>0</v>
      </c>
      <c r="AP104" s="2">
        <f>'[1]CP-11'!AP75+'[1]CP-12'!AP49+'[1]CP-13'!AP49+[1]Jensen!AP75+[1]Jensen!AP81+[1]Jensen!AP85+'[1]CP-15'!AP54+'[1]CP-15'!AP56+'[1]CP-15'!AP58+[1]Ouray!AP61+[1]Ouray!AP65</f>
        <v>0</v>
      </c>
      <c r="AQ104" s="2">
        <f>'[1]CP-11'!AQ75+'[1]CP-12'!AQ49+'[1]CP-13'!AQ49+[1]Jensen!AQ75+[1]Jensen!AQ81+[1]Jensen!AQ85+'[1]CP-15'!AQ54+'[1]CP-15'!AQ56+'[1]CP-15'!AQ58+[1]Ouray!AQ61+[1]Ouray!AQ65</f>
        <v>0</v>
      </c>
      <c r="AR104" s="2">
        <f>'[1]CP-11'!AR75+'[1]CP-12'!AR49+'[1]CP-13'!AR49+[1]Jensen!AR75+[1]Jensen!AR81+[1]Jensen!AR85+'[1]CP-15'!AR54+'[1]CP-15'!AR56+'[1]CP-15'!AR58+[1]Ouray!AR61+[1]Ouray!AR65</f>
        <v>0</v>
      </c>
      <c r="AS104" s="2">
        <f>'[1]CP-11'!AS75+'[1]CP-12'!AS49+'[1]CP-13'!AS49+[1]Jensen!AS75+[1]Jensen!AS81+[1]Jensen!AS85+'[1]CP-15'!AS54+'[1]CP-15'!AS56+'[1]CP-15'!AS58+[1]Ouray!AS61+[1]Ouray!AS65</f>
        <v>0</v>
      </c>
      <c r="AT104" s="2">
        <f>'[1]CP-11'!AT75+'[1]CP-12'!AT49+'[1]CP-13'!AT49+[1]Jensen!AT75+[1]Jensen!AT81+[1]Jensen!AT85+'[1]CP-15'!AT54+'[1]CP-15'!AT56+'[1]CP-15'!AT58+[1]Ouray!AT61+[1]Ouray!AT65</f>
        <v>0</v>
      </c>
      <c r="AU104" s="2">
        <f>'[1]CP-11'!AU75+'[1]CP-12'!AU49+'[1]CP-13'!AU49+[1]Jensen!AU75+[1]Jensen!AU81+[1]Jensen!AU85+'[1]CP-15'!AU54+'[1]CP-15'!AU56+'[1]CP-15'!AU58+[1]Ouray!AU61+[1]Ouray!AU65</f>
        <v>0</v>
      </c>
      <c r="AV104" s="2">
        <f>'[1]CP-11'!AV75+'[1]CP-12'!AV49+'[1]CP-13'!AV49+[1]Jensen!AV75+[1]Jensen!AV81+[1]Jensen!AV85+'[1]CP-15'!AV54+'[1]CP-15'!AV56+'[1]CP-15'!AV58+[1]Ouray!AV61+[1]Ouray!AV65</f>
        <v>0</v>
      </c>
      <c r="AW104" s="2">
        <f>'[1]CP-11'!AW75+'[1]CP-12'!AW49+'[1]CP-13'!AW49+[1]Jensen!AW75+[1]Jensen!AW81+[1]Jensen!AW85+'[1]CP-15'!AW54+'[1]CP-15'!AW56+'[1]CP-15'!AW58+[1]Ouray!AW61+[1]Ouray!AW65</f>
        <v>0</v>
      </c>
      <c r="AX104" s="2">
        <f>'[1]CP-11'!AX75+'[1]CP-12'!AX49+'[1]CP-13'!AX49+[1]Jensen!AX75+[1]Jensen!AX81+[1]Jensen!AX85+'[1]CP-15'!AX54+'[1]CP-15'!AX56+'[1]CP-15'!AX58+[1]Ouray!AX61+[1]Ouray!AX65</f>
        <v>0</v>
      </c>
      <c r="AY104" s="2">
        <f>'[1]CP-11'!AY75+'[1]CP-12'!AY49+'[1]CP-13'!AY49+[1]Jensen!AY75+[1]Jensen!AY81+[1]Jensen!AY85+'[1]CP-15'!AY54+'[1]CP-15'!AY56+'[1]CP-15'!AY58+[1]Ouray!AY61+[1]Ouray!AY65</f>
        <v>0</v>
      </c>
      <c r="AZ104" s="2">
        <f>'[1]CP-11'!AZ75+'[1]CP-12'!AZ49+'[1]CP-13'!AZ49+[1]Jensen!AZ75+[1]Jensen!AZ81+[1]Jensen!AZ85+'[1]CP-15'!AZ54+'[1]CP-15'!AZ56+'[1]CP-15'!AZ58+[1]Ouray!AZ61+[1]Ouray!AZ65</f>
        <v>0</v>
      </c>
      <c r="BA104" s="2">
        <f>'[1]CP-11'!BA75+'[1]CP-12'!BA49+'[1]CP-13'!BA49+[1]Jensen!BA75+[1]Jensen!BA81+[1]Jensen!BA85+'[1]CP-15'!BA54+'[1]CP-15'!BA56+'[1]CP-15'!BA58+[1]Ouray!BA61+[1]Ouray!BA65</f>
        <v>0</v>
      </c>
      <c r="BB104" s="2">
        <f>'[1]CP-11'!BB75+'[1]CP-12'!BB49+'[1]CP-13'!BB49+[1]Jensen!BB75+[1]Jensen!BB81+[1]Jensen!BB85+'[1]CP-15'!BB54+'[1]CP-15'!BB56+'[1]CP-15'!BB58+[1]Ouray!BB61+[1]Ouray!BB65</f>
        <v>0</v>
      </c>
      <c r="BC104" s="2">
        <f>'[1]CP-11'!BC75+'[1]CP-12'!BC49+'[1]CP-13'!BC49+[1]Jensen!BC75+[1]Jensen!BC81+[1]Jensen!BC85+'[1]CP-15'!BC54+'[1]CP-15'!BC56+'[1]CP-15'!BC58+[1]Ouray!BC61+[1]Ouray!BC65</f>
        <v>0</v>
      </c>
      <c r="BD104" s="2">
        <f>'[1]CP-11'!BD75+'[1]CP-12'!BD49+'[1]CP-13'!BD49+[1]Jensen!BD75+[1]Jensen!BD81+[1]Jensen!BD85+'[1]CP-15'!BD54+'[1]CP-15'!BD56+'[1]CP-15'!BD58+[1]Ouray!BD61+[1]Ouray!BD65</f>
        <v>0</v>
      </c>
      <c r="BE104" s="2">
        <f>'[1]CP-11'!BE75+'[1]CP-12'!BE49+'[1]CP-13'!BE49+[1]Jensen!BE75+[1]Jensen!BE81+[1]Jensen!BE85+'[1]CP-15'!BE54+'[1]CP-15'!BE56+'[1]CP-15'!BE58+[1]Ouray!BE61+[1]Ouray!BE65</f>
        <v>0</v>
      </c>
      <c r="BF104" s="2">
        <f>'[1]CP-11'!BF75+'[1]CP-12'!BF49+'[1]CP-13'!BF49+[1]Jensen!BF75+[1]Jensen!BF81+[1]Jensen!BF85+'[1]CP-15'!BF54+'[1]CP-15'!BF56+'[1]CP-15'!BF58+[1]Ouray!BF61+[1]Ouray!BF65</f>
        <v>0</v>
      </c>
      <c r="BG104" s="2">
        <f>'[1]CP-11'!BG75+'[1]CP-12'!BG49+'[1]CP-13'!BG49+[1]Jensen!BG75+[1]Jensen!BG81+[1]Jensen!BG85+'[1]CP-15'!BG54+'[1]CP-15'!BG56+'[1]CP-15'!BG58+[1]Ouray!BG61+[1]Ouray!BG65</f>
        <v>0</v>
      </c>
      <c r="BH104" s="2">
        <f>'[1]CP-11'!BH75+'[1]CP-12'!BH49+'[1]CP-13'!BH49+[1]Jensen!BH75+[1]Jensen!BH81+[1]Jensen!BH85+'[1]CP-15'!BH54+'[1]CP-15'!BH56+'[1]CP-15'!BH58+[1]Ouray!BH61+[1]Ouray!BH65</f>
        <v>0</v>
      </c>
      <c r="BI104" s="2">
        <f>'[1]CP-11'!BI75+'[1]CP-12'!BI49+'[1]CP-13'!BI49+[1]Jensen!BI75+[1]Jensen!BI81+[1]Jensen!BI85+'[1]CP-15'!BI54+'[1]CP-15'!BI56+'[1]CP-15'!BI58+[1]Ouray!BI61+[1]Ouray!BI65</f>
        <v>0</v>
      </c>
    </row>
    <row r="105" spans="1:65" x14ac:dyDescent="0.2">
      <c r="C105" s="88"/>
      <c r="F105" s="58" t="s">
        <v>10</v>
      </c>
      <c r="G105" s="2">
        <f>'[1]CP-1'!G63+'[1]CP-2'!G63+[1]Stateline!G35+'[1]CP-3'!G32+'[1]CP-5'!G41+'[1]CP-5'!G42+'[1]CP-6'!G84+'[1]CP-7'!G65+'[1]CP-7'!G69+'[1]CP-7'!G71+'[1]CP-8'!G38+'[1]Grn-Colo-Confl'!G45</f>
        <v>25972.732839796357</v>
      </c>
      <c r="H105" s="2">
        <f>'[1]CP-1'!H63+'[1]CP-2'!H63+[1]Stateline!H35+'[1]CP-3'!H32+'[1]CP-5'!H41+'[1]CP-5'!H42+'[1]CP-6'!H84+'[1]CP-7'!H65+'[1]CP-7'!H69+'[1]CP-7'!H71+'[1]CP-8'!H38+'[1]Grn-Colo-Confl'!H45</f>
        <v>25316.060853606003</v>
      </c>
      <c r="I105" s="2">
        <f>'[1]CP-1'!I63+'[1]CP-2'!I63+[1]Stateline!I35+'[1]CP-3'!I32+'[1]CP-5'!I41+'[1]CP-5'!I42+'[1]CP-6'!I84+'[1]CP-7'!I65+'[1]CP-7'!I69+'[1]CP-7'!I71+'[1]CP-8'!I38+'[1]Grn-Colo-Confl'!I45</f>
        <v>24323.389736241053</v>
      </c>
      <c r="J105" s="2">
        <f>'[1]CP-1'!J63+'[1]CP-2'!J63+[1]Stateline!J35+'[1]CP-3'!J32+'[1]CP-5'!J41+'[1]CP-5'!J42+'[1]CP-6'!J84+'[1]CP-7'!J65+'[1]CP-7'!J69+'[1]CP-7'!J71+'[1]CP-8'!J38+'[1]Grn-Colo-Confl'!J45</f>
        <v>26935.340877003575</v>
      </c>
      <c r="K105" s="2">
        <f>'[1]CP-1'!K63+'[1]CP-2'!K63+[1]Stateline!K35+'[1]CP-3'!K32+'[1]CP-5'!K41+'[1]CP-5'!K42+'[1]CP-6'!K84+'[1]CP-7'!K65+'[1]CP-7'!K69+'[1]CP-7'!K71+'[1]CP-8'!K38+'[1]Grn-Colo-Confl'!K45</f>
        <v>24921.114506435864</v>
      </c>
      <c r="L105" s="2">
        <f>'[1]CP-1'!L63+'[1]CP-2'!L63+[1]Stateline!L35+'[1]CP-3'!L32+'[1]CP-5'!L41+'[1]CP-5'!L42+'[1]CP-6'!L84+'[1]CP-7'!L65+'[1]CP-7'!L69+'[1]CP-7'!L71+'[1]CP-8'!L38+'[1]Grn-Colo-Confl'!L45</f>
        <v>18079</v>
      </c>
      <c r="M105" s="2">
        <f>'[1]CP-1'!M63+'[1]CP-2'!M63+[1]Stateline!M35+'[1]CP-3'!M32+'[1]CP-5'!M41+'[1]CP-5'!M42+'[1]CP-6'!M84+'[1]CP-7'!M65+'[1]CP-7'!M69+'[1]CP-7'!M71+'[1]CP-8'!M38+'[1]Grn-Colo-Confl'!M45</f>
        <v>20706.858410000001</v>
      </c>
      <c r="N105" s="2">
        <f>'[1]CP-1'!N63+'[1]CP-2'!N63+[1]Stateline!N35+'[1]CP-3'!N32+'[1]CP-5'!N41+'[1]CP-5'!N42+'[1]CP-6'!N84+'[1]CP-7'!N65+'[1]CP-7'!N69+'[1]CP-7'!N71+'[1]CP-8'!N38+'[1]Grn-Colo-Confl'!N45</f>
        <v>24843.420103</v>
      </c>
      <c r="O105" s="2">
        <f>'[1]CP-1'!O63+'[1]CP-2'!O63+[1]Stateline!O35+'[1]CP-3'!O32+'[1]CP-5'!O41+'[1]CP-5'!O42+'[1]CP-6'!O84+'[1]CP-7'!O65+'[1]CP-7'!O69+'[1]CP-7'!O71+'[1]CP-8'!O38+'[1]Grn-Colo-Confl'!O45</f>
        <v>25769.816169999998</v>
      </c>
      <c r="P105" s="2">
        <f>'[1]CP-1'!P63+'[1]CP-2'!P63+[1]Stateline!P35+'[1]CP-3'!P32+'[1]CP-5'!P41+'[1]CP-5'!P42+'[1]CP-6'!P84+'[1]CP-7'!P65+'[1]CP-7'!P69+'[1]CP-7'!P71+'[1]CP-8'!P38+'[1]Grn-Colo-Confl'!P45</f>
        <v>33415.074532999999</v>
      </c>
      <c r="Q105" s="2">
        <f>'[1]CP-1'!Q63+'[1]CP-2'!Q63+[1]Stateline!Q35+'[1]CP-3'!Q32+'[1]CP-5'!Q41+'[1]CP-5'!Q42+'[1]CP-6'!Q84+'[1]CP-7'!Q65+'[1]CP-7'!Q69+'[1]CP-7'!Q71+'[1]CP-8'!Q38+'[1]Grn-Colo-Confl'!Q45</f>
        <v>31345.666517999998</v>
      </c>
      <c r="R105" s="2">
        <f>'[1]CP-1'!R63+'[1]CP-2'!R63+[1]Stateline!R35+'[1]CP-3'!R32+'[1]CP-5'!R41+'[1]CP-5'!R42+'[1]CP-6'!R84+'[1]CP-7'!R65+'[1]CP-7'!R69+'[1]CP-7'!R71+'[1]CP-8'!R38+'[1]Grn-Colo-Confl'!R45</f>
        <v>29494.333753000003</v>
      </c>
      <c r="S105" s="2">
        <f>'[1]CP-1'!S63+'[1]CP-2'!S63+[1]Stateline!S35+'[1]CP-3'!S32+'[1]CP-5'!S41+'[1]CP-5'!S42+'[1]CP-6'!S84+'[1]CP-7'!S65+'[1]CP-7'!S69+'[1]CP-7'!S71+'[1]CP-8'!S38+'[1]Grn-Colo-Confl'!S45</f>
        <v>33607.504404000007</v>
      </c>
      <c r="T105" s="2">
        <f>'[1]CP-1'!T63+'[1]CP-2'!T63+[1]Stateline!T35+'[1]CP-3'!T32+'[1]CP-5'!T41+'[1]CP-5'!T42+'[1]CP-6'!T84+'[1]CP-7'!T65+'[1]CP-7'!T69+'[1]CP-7'!T71+'[1]CP-8'!T38+'[1]Grn-Colo-Confl'!T45</f>
        <v>35551.072289999996</v>
      </c>
      <c r="U105" s="2">
        <f>'[1]CP-1'!U63+'[1]CP-2'!U63+[1]Stateline!U35+'[1]CP-3'!U32+'[1]CP-5'!U41+'[1]CP-5'!U42+'[1]CP-6'!U84+'[1]CP-7'!U65+'[1]CP-7'!U69+'[1]CP-7'!U71+'[1]CP-8'!U38+'[1]Grn-Colo-Confl'!U45</f>
        <v>38103.759636999996</v>
      </c>
      <c r="V105" s="2">
        <f>'[1]CP-1'!V63+'[1]CP-2'!V63+[1]Stateline!V35+'[1]CP-3'!V32+'[1]CP-5'!V41+'[1]CP-5'!V42+'[1]CP-6'!V84+'[1]CP-7'!V65+'[1]CP-7'!V69+'[1]CP-7'!V71+'[1]CP-8'!V38+'[1]Grn-Colo-Confl'!V45</f>
        <v>31643.73387310933</v>
      </c>
      <c r="W105" s="2">
        <f>'[1]CP-1'!W63+'[1]CP-2'!W63+[1]Stateline!W35+'[1]CP-3'!W32+'[1]CP-5'!W41+'[1]CP-5'!W42+'[1]CP-6'!W84+'[1]CP-7'!W65+'[1]CP-7'!W69+'[1]CP-7'!W71+'[1]CP-8'!W38+'[1]Grn-Colo-Confl'!W45</f>
        <v>35659.819851271393</v>
      </c>
      <c r="X105" s="2">
        <f>'[1]CP-1'!X63+'[1]CP-2'!X63+[1]Stateline!X35+'[1]CP-3'!X32+'[1]CP-5'!X41+'[1]CP-5'!X42+'[1]CP-6'!X84+'[1]CP-7'!X65+'[1]CP-7'!X69+'[1]CP-7'!X71+'[1]CP-8'!X38+'[1]Grn-Colo-Confl'!X45</f>
        <v>35175.789845320178</v>
      </c>
      <c r="Y105" s="2">
        <f>'[1]CP-1'!Y63+'[1]CP-2'!Y63+[1]Stateline!Y35+'[1]CP-3'!Y32+'[1]CP-5'!Y41+'[1]CP-5'!Y42+'[1]CP-6'!Y84+'[1]CP-7'!Y65+'[1]CP-7'!Y69+'[1]CP-7'!Y71+'[1]CP-8'!Y38+'[1]Grn-Colo-Confl'!Y45</f>
        <v>35046.392513036117</v>
      </c>
      <c r="Z105" s="2">
        <f>'[1]CP-1'!Z63+'[1]CP-2'!Z63+[1]Stateline!Z35+'[1]CP-3'!Z32+'[1]CP-5'!Z41+'[1]CP-5'!Z42+'[1]CP-6'!Z84+'[1]CP-7'!Z65+'[1]CP-7'!Z69+'[1]CP-7'!Z71+'[1]CP-8'!Z38+'[1]Grn-Colo-Confl'!Z45</f>
        <v>31030.076139101995</v>
      </c>
      <c r="AA105" s="2">
        <f>'[1]CP-1'!AA63+'[1]CP-2'!AA63+[1]Stateline!AA35+'[1]CP-3'!AA32+'[1]CP-5'!AA41+'[1]CP-5'!AA42+'[1]CP-6'!AA84+'[1]CP-7'!AA65+'[1]CP-7'!AA69+'[1]CP-7'!AA71+'[1]CP-8'!AA38+'[1]Grn-Colo-Confl'!AA45</f>
        <v>37069.674755974615</v>
      </c>
      <c r="AB105" s="2">
        <f>'[1]CP-1'!AB63+'[1]CP-2'!AB63+[1]Stateline!AB35+'[1]CP-3'!AB32+'[1]CP-5'!AB41+'[1]CP-5'!AB42+'[1]CP-6'!AB84+'[1]CP-7'!AB65+'[1]CP-7'!AB69+'[1]CP-7'!AB71+'[1]CP-8'!AB38+'[1]Grn-Colo-Confl'!AB45</f>
        <v>38238.221812711578</v>
      </c>
      <c r="AC105" s="2">
        <f>'[1]CP-1'!AC63+'[1]CP-2'!AC63+[1]Stateline!AC35+'[1]CP-3'!AC32+'[1]CP-5'!AC41+'[1]CP-5'!AC42+'[1]CP-6'!AC84+'[1]CP-7'!AC65+'[1]CP-7'!AC69+'[1]CP-7'!AC71+'[1]CP-8'!AC38+'[1]Grn-Colo-Confl'!AC45</f>
        <v>35594.831821512875</v>
      </c>
      <c r="AD105" s="2">
        <f>'[1]CP-1'!AD63+'[1]CP-2'!AD63+[1]Stateline!AD35+'[1]CP-3'!AD32+'[1]CP-5'!AD41+'[1]CP-5'!AD42+'[1]CP-6'!AD84+'[1]CP-7'!AD65+'[1]CP-7'!AD69+'[1]CP-7'!AD71+'[1]CP-8'!AD38+'[1]Grn-Colo-Confl'!AD45</f>
        <v>40702.875887578128</v>
      </c>
      <c r="AE105" s="2">
        <f>'[1]CP-1'!AE63+'[1]CP-2'!AE63+[1]Stateline!AE35+'[1]CP-3'!AE32+'[1]CP-5'!AE41+'[1]CP-5'!AE42+'[1]CP-6'!AE84+'[1]CP-7'!AE65+'[1]CP-7'!AE69+'[1]CP-7'!AE71+'[1]CP-8'!AE38+'[1]Grn-Colo-Confl'!AE45</f>
        <v>30092.716923409505</v>
      </c>
      <c r="AF105" s="2">
        <f>'[1]CP-1'!AF63+'[1]CP-2'!AF63+[1]Stateline!AF35+'[1]CP-3'!AF32+'[1]CP-5'!AF41+'[1]CP-5'!AF42+'[1]CP-6'!AF84+'[1]CP-7'!AF65+'[1]CP-7'!AF69+'[1]CP-7'!AF71+'[1]CP-8'!AF38+'[1]Grn-Colo-Confl'!AF45</f>
        <v>41084.882147649951</v>
      </c>
      <c r="AG105" s="2">
        <f>'[1]CP-1'!AG63+'[1]CP-2'!AG63+[1]Stateline!AG35+'[1]CP-3'!AG32+'[1]CP-5'!AG41+'[1]CP-5'!AG42+'[1]CP-6'!AG84+'[1]CP-7'!AG65+'[1]CP-7'!AG69+'[1]CP-7'!AG71+'[1]CP-8'!AG38+'[1]Grn-Colo-Confl'!AG45</f>
        <v>42431.77645545073</v>
      </c>
      <c r="AH105" s="2">
        <f>'[1]CP-1'!AH63+'[1]CP-2'!AH63+[1]Stateline!AH35+'[1]CP-3'!AH32+'[1]CP-5'!AH41+'[1]CP-5'!AH42+'[1]CP-6'!AH84+'[1]CP-7'!AH65+'[1]CP-7'!AH69+'[1]CP-7'!AH71+'[1]CP-8'!AH38+'[1]Grn-Colo-Confl'!AH45</f>
        <v>47759.983820496571</v>
      </c>
      <c r="AI105" s="2">
        <f>'[1]CP-1'!AI63+'[1]CP-2'!AI63+[1]Stateline!AI35+'[1]CP-3'!AI32+'[1]CP-5'!AI41+'[1]CP-5'!AI42+'[1]CP-6'!AI84+'[1]CP-7'!AI65+'[1]CP-7'!AI69+'[1]CP-7'!AI71+'[1]CP-8'!AI38+'[1]Grn-Colo-Confl'!AI45</f>
        <v>47726.689934644455</v>
      </c>
      <c r="AJ105" s="2">
        <f>'[1]CP-1'!AJ63+'[1]CP-2'!AJ63+[1]Stateline!AJ35+'[1]CP-3'!AJ32+'[1]CP-5'!AJ41+'[1]CP-5'!AJ42+'[1]CP-6'!AJ84+'[1]CP-7'!AJ65+'[1]CP-7'!AJ69+'[1]CP-7'!AJ71+'[1]CP-8'!AJ38+'[1]Grn-Colo-Confl'!AJ45</f>
        <v>47723.826153179769</v>
      </c>
      <c r="AK105" s="2">
        <f>'[1]CP-1'!AK63+'[1]CP-2'!AK63+[1]Stateline!AK35+'[1]CP-3'!AK32+'[1]CP-5'!AK41+'[1]CP-5'!AK42+'[1]CP-6'!AK84+'[1]CP-7'!AK65+'[1]CP-7'!AK69+'[1]CP-7'!AK71+'[1]CP-8'!AK38+'[1]Grn-Colo-Confl'!AK45</f>
        <v>44688.203520227937</v>
      </c>
      <c r="AL105" s="2">
        <f>'[1]CP-1'!AL63+'[1]CP-2'!AL63+[1]Stateline!AL35+'[1]CP-3'!AL32+'[1]CP-5'!AL41+'[1]CP-5'!AL42+'[1]CP-6'!AL84+'[1]CP-7'!AL65+'[1]CP-7'!AL69+'[1]CP-7'!AL71+'[1]CP-8'!AL38+'[1]Grn-Colo-Confl'!AL45</f>
        <v>35582.257914060981</v>
      </c>
      <c r="AM105" s="2">
        <f>'[1]CP-1'!AM63+'[1]CP-2'!AM63+[1]Stateline!AM35+'[1]CP-3'!AM32+'[1]CP-5'!AM41+'[1]CP-5'!AM42+'[1]CP-6'!AM84+'[1]CP-7'!AM65+'[1]CP-7'!AM69+'[1]CP-7'!AM71+'[1]CP-8'!AM38+'[1]Grn-Colo-Confl'!AM45</f>
        <v>38748.671124299362</v>
      </c>
      <c r="AN105" s="2">
        <f>'[1]CP-1'!AN63+'[1]CP-2'!AN63+[1]Stateline!AN35+'[1]CP-3'!AN32+'[1]CP-5'!AN41+'[1]CP-5'!AN42+'[1]CP-6'!AN84+'[1]CP-7'!AN65+'[1]CP-7'!AN69+'[1]CP-7'!AN71+'[1]CP-8'!AN38+'[1]Grn-Colo-Confl'!AN45</f>
        <v>41625.488406588942</v>
      </c>
      <c r="AO105" s="2">
        <f>'[1]CP-1'!AO63+'[1]CP-2'!AO63+[1]Stateline!AO35+'[1]CP-3'!AO32+'[1]CP-5'!AO41+'[1]CP-5'!AO42+'[1]CP-6'!AO84+'[1]CP-7'!AO65+'[1]CP-7'!AO69+'[1]CP-7'!AO71+'[1]CP-8'!AO38+'[1]Grn-Colo-Confl'!AO45</f>
        <v>43112.1322921397</v>
      </c>
      <c r="AP105" s="2">
        <f>'[1]CP-1'!AP63+'[1]CP-2'!AP63+[1]Stateline!AP35+'[1]CP-3'!AP32+'[1]CP-5'!AP41+'[1]CP-5'!AP42+'[1]CP-6'!AP84+'[1]CP-7'!AP65+'[1]CP-7'!AP69+'[1]CP-7'!AP71+'[1]CP-8'!AP38+'[1]Grn-Colo-Confl'!AP45</f>
        <v>45931.690026945602</v>
      </c>
      <c r="AQ105" s="2">
        <f>'[1]CP-1'!AQ63+'[1]CP-2'!AQ63+[1]Stateline!AQ35+'[1]CP-3'!AQ32+'[1]CP-5'!AQ41+'[1]CP-5'!AQ42+'[1]CP-6'!AQ84+'[1]CP-7'!AQ65+'[1]CP-7'!AQ69+'[1]CP-7'!AQ71+'[1]CP-8'!AQ38+'[1]Grn-Colo-Confl'!AQ45</f>
        <v>47438.041624733276</v>
      </c>
      <c r="AR105" s="2">
        <f>'[1]CP-1'!AR63+'[1]CP-2'!AR63+[1]Stateline!AR35+'[1]CP-3'!AR32+'[1]CP-5'!AR41+'[1]CP-5'!AR42+'[1]CP-6'!AR84+'[1]CP-7'!AR65+'[1]CP-7'!AR69+'[1]CP-7'!AR71+'[1]CP-8'!AR38+'[1]Grn-Colo-Confl'!AR45</f>
        <v>46133.683477110331</v>
      </c>
      <c r="AS105" s="2">
        <f>'[1]CP-1'!AS63+'[1]CP-2'!AS63+[1]Stateline!AS35+'[1]CP-3'!AS32+'[1]CP-5'!AS41+'[1]CP-5'!AS42+'[1]CP-6'!AS84+'[1]CP-7'!AS65+'[1]CP-7'!AS69+'[1]CP-7'!AS71+'[1]CP-8'!AS38+'[1]Grn-Colo-Confl'!AS45</f>
        <v>46213.812431508348</v>
      </c>
      <c r="AT105" s="2">
        <f>'[1]CP-1'!AT63+'[1]CP-2'!AT63+[1]Stateline!AT35+'[1]CP-3'!AT32+'[1]CP-5'!AT41+'[1]CP-5'!AT42+'[1]CP-6'!AT84+'[1]CP-7'!AT65+'[1]CP-7'!AT69+'[1]CP-7'!AT71+'[1]CP-8'!AT38+'[1]Grn-Colo-Confl'!AT45</f>
        <v>46756.020705159885</v>
      </c>
      <c r="AU105" s="2">
        <f>'[1]CP-1'!AU63+'[1]CP-2'!AU63+[1]Stateline!AU35+'[1]CP-3'!AU32+'[1]CP-5'!AU41+'[1]CP-5'!AU42+'[1]CP-6'!AU84+'[1]CP-7'!AU65+'[1]CP-7'!AU69+'[1]CP-7'!AU71+'[1]CP-8'!AU38+'[1]Grn-Colo-Confl'!AU45</f>
        <v>43476.29815649474</v>
      </c>
      <c r="AV105" s="2">
        <f>'[1]CP-1'!AV63+'[1]CP-2'!AV63+[1]Stateline!AV35+'[1]CP-3'!AV32+'[1]CP-5'!AV41+'[1]CP-5'!AV42+'[1]CP-6'!AV84+'[1]CP-7'!AV65+'[1]CP-7'!AV69+'[1]CP-7'!AV71+'[1]CP-8'!AV38+'[1]Grn-Colo-Confl'!AV45</f>
        <v>43561.856786278033</v>
      </c>
      <c r="AW105" s="2">
        <f>'[1]CP-1'!AW63+'[1]CP-2'!AW63+[1]Stateline!AW35+'[1]CP-3'!AW32+'[1]CP-5'!AW41+'[1]CP-5'!AW42+'[1]CP-6'!AW84+'[1]CP-7'!AW65+'[1]CP-7'!AW69+'[1]CP-7'!AW71+'[1]CP-8'!AW38+'[1]Grn-Colo-Confl'!AW45</f>
        <v>36648.227996592701</v>
      </c>
      <c r="AX105" s="2">
        <f>'[1]CP-1'!AX63+'[1]CP-2'!AX63+[1]Stateline!AX35+'[1]CP-3'!AX32+'[1]CP-5'!AX41+'[1]CP-5'!AX42+'[1]CP-6'!AX84+'[1]CP-7'!AX65+'[1]CP-7'!AX69+'[1]CP-7'!AX71+'[1]CP-8'!AX38+'[1]Grn-Colo-Confl'!AX45</f>
        <v>38828.181333050037</v>
      </c>
      <c r="AY105" s="2">
        <f>'[1]CP-1'!AY63+'[1]CP-2'!AY63+[1]Stateline!AY35+'[1]CP-3'!AY32+'[1]CP-5'!AY41+'[1]CP-5'!AY42+'[1]CP-6'!AY84+'[1]CP-7'!AY65+'[1]CP-7'!AY69+'[1]CP-7'!AY71+'[1]CP-8'!AY38+'[1]Grn-Colo-Confl'!AY45</f>
        <v>42560.334528094747</v>
      </c>
      <c r="AZ105" s="2">
        <f>'[1]CP-1'!AZ63+'[1]CP-2'!AZ63+[1]Stateline!AZ35+'[1]CP-3'!AZ32+'[1]CP-5'!AZ41+'[1]CP-5'!AZ42+'[1]CP-6'!AZ84+'[1]CP-7'!AZ65+'[1]CP-7'!AZ69+'[1]CP-7'!AZ71+'[1]CP-8'!AZ38+'[1]Grn-Colo-Confl'!AZ45</f>
        <v>50722.321011290325</v>
      </c>
      <c r="BA105" s="2">
        <f>'[1]CP-1'!BA63+'[1]CP-2'!BA63+[1]Stateline!BA35+'[1]CP-3'!BA32+'[1]CP-5'!BA41+'[1]CP-5'!BA42+'[1]CP-6'!BA84+'[1]CP-7'!BA65+'[1]CP-7'!BA69+'[1]CP-7'!BA71+'[1]CP-8'!BA38+'[1]Grn-Colo-Confl'!BA45</f>
        <v>46705.677313981243</v>
      </c>
      <c r="BB105" s="2">
        <f>'[1]CP-1'!BB63+'[1]CP-2'!BB63+[1]Stateline!BB35+'[1]CP-3'!BB32+'[1]CP-5'!BB41+'[1]CP-5'!BB42+'[1]CP-6'!BB84+'[1]CP-7'!BB65+'[1]CP-7'!BB69+'[1]CP-7'!BB71+'[1]CP-8'!BB38+'[1]Grn-Colo-Confl'!BB45</f>
        <v>41055.797465050084</v>
      </c>
      <c r="BC105" s="2">
        <f>'[1]CP-1'!BC63+'[1]CP-2'!BC63+[1]Stateline!BC35+'[1]CP-3'!BC32+'[1]CP-5'!BC41+'[1]CP-5'!BC42+'[1]CP-6'!BC84+'[1]CP-7'!BC65+'[1]CP-7'!BC69+'[1]CP-7'!BC71+'[1]CP-8'!BC38+'[1]Grn-Colo-Confl'!BC45</f>
        <v>45053.766361522677</v>
      </c>
      <c r="BD105" s="2">
        <f>'[1]CP-1'!BD63+'[1]CP-2'!BD63+[1]Stateline!BD35+'[1]CP-3'!BD32+'[1]CP-5'!BD41+'[1]CP-5'!BD42+'[1]CP-6'!BD84+'[1]CP-7'!BD65+'[1]CP-7'!BD69+'[1]CP-7'!BD71+'[1]CP-8'!BD38+'[1]Grn-Colo-Confl'!BD45</f>
        <v>46481.281631062011</v>
      </c>
      <c r="BE105" s="2">
        <f>'[1]CP-1'!BE63+'[1]CP-2'!BE63+[1]Stateline!BE35+'[1]CP-3'!BE32+'[1]CP-5'!BE41+'[1]CP-5'!BE42+'[1]CP-6'!BE84+'[1]CP-7'!BE65+'[1]CP-7'!BE69+'[1]CP-7'!BE71+'[1]CP-8'!BE38+'[1]Grn-Colo-Confl'!BE45</f>
        <v>42229.322332481926</v>
      </c>
      <c r="BF105" s="2">
        <f>'[1]CP-1'!BF63+'[1]CP-2'!BF63+[1]Stateline!BF35+'[1]CP-3'!BF32+'[1]CP-5'!BF41+'[1]CP-5'!BF42+'[1]CP-6'!BF84+'[1]CP-7'!BF65+'[1]CP-7'!BF69+'[1]CP-7'!BF71+'[1]CP-8'!BF38+'[1]Grn-Colo-Confl'!BF45</f>
        <v>44421.375001209613</v>
      </c>
      <c r="BG105" s="2">
        <f>'[1]CP-1'!BG63+'[1]CP-2'!BG63+[1]Stateline!BG35+'[1]CP-3'!BG32+'[1]CP-5'!BG41+'[1]CP-5'!BG42+'[1]CP-6'!BG84+'[1]CP-7'!BG65+'[1]CP-7'!BG69+'[1]CP-7'!BG71+'[1]CP-8'!BG38+'[1]Grn-Colo-Confl'!BG45</f>
        <v>50195.821795206051</v>
      </c>
      <c r="BH105" s="2">
        <f>'[1]CP-1'!BH63+'[1]CP-2'!BH63+[1]Stateline!BH35+'[1]CP-3'!BH32+'[1]CP-5'!BH41+'[1]CP-5'!BH42+'[1]CP-6'!BH84+'[1]CP-7'!BH65+'[1]CP-7'!BH69+'[1]CP-7'!BH71+'[1]CP-8'!BH38+'[1]Grn-Colo-Confl'!BH45</f>
        <v>48947.410991826953</v>
      </c>
      <c r="BI105" s="2">
        <f>'[1]CP-1'!BI63+'[1]CP-2'!BI63+[1]Stateline!BI35+'[1]CP-3'!BI32+'[1]CP-5'!BI41+'[1]CP-5'!BI42+'[1]CP-6'!BI84+'[1]CP-7'!BI65+'[1]CP-7'!BI69+'[1]CP-7'!BI71+'[1]CP-8'!BI38+'[1]Grn-Colo-Confl'!BI45</f>
        <v>0</v>
      </c>
    </row>
    <row r="106" spans="1:65" x14ac:dyDescent="0.2">
      <c r="D106" s="37"/>
      <c r="F106" s="58" t="s">
        <v>7</v>
      </c>
      <c r="G106" s="2">
        <f>'[1]CP-18'!G55+'[1]CP-18'!G59+'[1]CP-19'!G142+'[1]CP-19'!G148+'[1]CP-19'!G154+'[1]CP-19'!G158+'[1]CP-19'!G162+'[1]CP-19'!G166</f>
        <v>4238.2195029567874</v>
      </c>
      <c r="H106" s="2">
        <f>'[1]CP-18'!H55+'[1]CP-18'!H59+'[1]CP-19'!H142+'[1]CP-19'!H148+'[1]CP-19'!H154+'[1]CP-19'!H158+'[1]CP-19'!H162+'[1]CP-19'!H166</f>
        <v>3645.3900000000003</v>
      </c>
      <c r="I106" s="2">
        <f>'[1]CP-18'!I55+'[1]CP-18'!I59+'[1]CP-19'!I142+'[1]CP-19'!I148+'[1]CP-19'!I154+'[1]CP-19'!I158+'[1]CP-19'!I162+'[1]CP-19'!I166</f>
        <v>4287.8599999999997</v>
      </c>
      <c r="J106" s="2">
        <f>'[1]CP-18'!J55+'[1]CP-18'!J59+'[1]CP-19'!J142+'[1]CP-19'!J148+'[1]CP-19'!J154+'[1]CP-19'!J158+'[1]CP-19'!J162+'[1]CP-19'!J166</f>
        <v>3399.4100000000008</v>
      </c>
      <c r="K106" s="2">
        <f>'[1]CP-18'!K55+'[1]CP-18'!K59+'[1]CP-19'!K142+'[1]CP-19'!K148+'[1]CP-19'!K154+'[1]CP-19'!K158+'[1]CP-19'!K162+'[1]CP-19'!K166</f>
        <v>3792.18</v>
      </c>
      <c r="L106" s="2">
        <f>'[1]CP-18'!L55+'[1]CP-18'!L59+'[1]CP-19'!L142+'[1]CP-19'!L148+'[1]CP-19'!L154+'[1]CP-19'!L158+'[1]CP-19'!L162+'[1]CP-19'!L166</f>
        <v>4168.68</v>
      </c>
      <c r="M106" s="2">
        <f>'[1]CP-18'!M55+'[1]CP-18'!M59+'[1]CP-19'!M142+'[1]CP-19'!M148+'[1]CP-19'!M154+'[1]CP-19'!M158+'[1]CP-19'!M162+'[1]CP-19'!M166</f>
        <v>2361.9899999999998</v>
      </c>
      <c r="N106" s="2">
        <f>'[1]CP-18'!N55+'[1]CP-18'!N59+'[1]CP-19'!N142+'[1]CP-19'!N148+'[1]CP-19'!N154+'[1]CP-19'!N158+'[1]CP-19'!N162+'[1]CP-19'!N166</f>
        <v>3477.9300000000003</v>
      </c>
      <c r="O106" s="2">
        <f>'[1]CP-18'!O55+'[1]CP-18'!O59+'[1]CP-19'!O142+'[1]CP-19'!O148+'[1]CP-19'!O154+'[1]CP-19'!O158+'[1]CP-19'!O162+'[1]CP-19'!O166</f>
        <v>3798.57</v>
      </c>
      <c r="P106" s="2">
        <f>'[1]CP-18'!P55+'[1]CP-18'!P59+'[1]CP-19'!P142+'[1]CP-19'!P148+'[1]CP-19'!P154+'[1]CP-19'!P158+'[1]CP-19'!P162+'[1]CP-19'!P166</f>
        <v>3958.3199999999997</v>
      </c>
      <c r="Q106" s="2">
        <f>'[1]CP-18'!Q55+'[1]CP-18'!Q59+'[1]CP-19'!Q142+'[1]CP-19'!Q148+'[1]CP-19'!Q154+'[1]CP-19'!Q158+'[1]CP-19'!Q162+'[1]CP-19'!Q166</f>
        <v>4044.5699999999997</v>
      </c>
      <c r="R106" s="2">
        <f>'[1]CP-18'!R55+'[1]CP-18'!R59+'[1]CP-19'!R142+'[1]CP-19'!R148+'[1]CP-19'!R154+'[1]CP-19'!R158+'[1]CP-19'!R162+'[1]CP-19'!R166</f>
        <v>4435.43</v>
      </c>
      <c r="S106" s="2">
        <f>'[1]CP-18'!S55+'[1]CP-18'!S59+'[1]CP-19'!S142+'[1]CP-19'!S148+'[1]CP-19'!S154+'[1]CP-19'!S158+'[1]CP-19'!S162+'[1]CP-19'!S166</f>
        <v>4279.1800000000012</v>
      </c>
      <c r="T106" s="2">
        <f>'[1]CP-18'!T55+'[1]CP-18'!T59+'[1]CP-19'!T142+'[1]CP-19'!T148+'[1]CP-19'!T154+'[1]CP-19'!T158+'[1]CP-19'!T162+'[1]CP-19'!T166</f>
        <v>4322.6200000000008</v>
      </c>
      <c r="U106" s="2">
        <f>'[1]CP-18'!U55+'[1]CP-18'!U59+'[1]CP-19'!U142+'[1]CP-19'!U148+'[1]CP-19'!U154+'[1]CP-19'!U158+'[1]CP-19'!U162+'[1]CP-19'!U166</f>
        <v>4349.3899999999994</v>
      </c>
      <c r="V106" s="2">
        <f>'[1]CP-18'!V55+'[1]CP-18'!V59+'[1]CP-19'!V142+'[1]CP-19'!V148+'[1]CP-19'!V154+'[1]CP-19'!V158+'[1]CP-19'!V162+'[1]CP-19'!V166</f>
        <v>4577.7299999999996</v>
      </c>
      <c r="W106" s="2">
        <f>'[1]CP-18'!W55+'[1]CP-18'!W59+'[1]CP-19'!W142+'[1]CP-19'!W148+'[1]CP-19'!W154+'[1]CP-19'!W158+'[1]CP-19'!W162+'[1]CP-19'!W166</f>
        <v>4301.4699999999993</v>
      </c>
      <c r="X106" s="2">
        <f>'[1]CP-18'!X55+'[1]CP-18'!X59+'[1]CP-19'!X142+'[1]CP-19'!X148+'[1]CP-19'!X154+'[1]CP-19'!X158+'[1]CP-19'!X162+'[1]CP-19'!X166</f>
        <v>4302.54</v>
      </c>
      <c r="Y106" s="2">
        <f>'[1]CP-18'!Y55+'[1]CP-18'!Y59+'[1]CP-19'!Y142+'[1]CP-19'!Y148+'[1]CP-19'!Y154+'[1]CP-19'!Y158+'[1]CP-19'!Y162+'[1]CP-19'!Y166</f>
        <v>4063.74</v>
      </c>
      <c r="Z106" s="2">
        <f>'[1]CP-18'!Z55+'[1]CP-18'!Z59+'[1]CP-19'!Z142+'[1]CP-19'!Z148+'[1]CP-19'!Z154+'[1]CP-19'!Z158+'[1]CP-19'!Z162+'[1]CP-19'!Z166</f>
        <v>4075.79</v>
      </c>
      <c r="AA106" s="2">
        <f>'[1]CP-18'!AA55+'[1]CP-18'!AA59+'[1]CP-19'!AA142+'[1]CP-19'!AA148+'[1]CP-19'!AA154+'[1]CP-19'!AA158+'[1]CP-19'!AA162+'[1]CP-19'!AA166</f>
        <v>4307.4379039999994</v>
      </c>
      <c r="AB106" s="2">
        <f>'[1]CP-18'!AB55+'[1]CP-18'!AB59+'[1]CP-19'!AB142+'[1]CP-19'!AB148+'[1]CP-19'!AB154+'[1]CP-19'!AB158+'[1]CP-19'!AB162+'[1]CP-19'!AB166</f>
        <v>4381.2758560000002</v>
      </c>
      <c r="AC106" s="2">
        <f>'[1]CP-18'!AC55+'[1]CP-18'!AC59+'[1]CP-19'!AC142+'[1]CP-19'!AC148+'[1]CP-19'!AC154+'[1]CP-19'!AC158+'[1]CP-19'!AC162+'[1]CP-19'!AC166</f>
        <v>4143.3909240000003</v>
      </c>
      <c r="AD106" s="2">
        <f>'[1]CP-18'!AD55+'[1]CP-18'!AD59+'[1]CP-19'!AD142+'[1]CP-19'!AD148+'[1]CP-19'!AD154+'[1]CP-19'!AD158+'[1]CP-19'!AD162+'[1]CP-19'!AD166</f>
        <v>4222.1454462600323</v>
      </c>
      <c r="AE106" s="2">
        <f>'[1]CP-18'!AE55+'[1]CP-18'!AE59+'[1]CP-19'!AE142+'[1]CP-19'!AE148+'[1]CP-19'!AE154+'[1]CP-19'!AE158+'[1]CP-19'!AE162+'[1]CP-19'!AE166</f>
        <v>4153.7304681554515</v>
      </c>
      <c r="AF106" s="2">
        <f>'[1]CP-18'!AF55+'[1]CP-18'!AF59+'[1]CP-19'!AF142+'[1]CP-19'!AF148+'[1]CP-19'!AF154+'[1]CP-19'!AF158+'[1]CP-19'!AF162+'[1]CP-19'!AF166</f>
        <v>3551.7800000000007</v>
      </c>
      <c r="AG106" s="2">
        <f>'[1]CP-18'!AG55+'[1]CP-18'!AG59+'[1]CP-19'!AG142+'[1]CP-19'!AG148+'[1]CP-19'!AG154+'[1]CP-19'!AG158+'[1]CP-19'!AG162+'[1]CP-19'!AG166</f>
        <v>4311.1900000000005</v>
      </c>
      <c r="AH106" s="2">
        <f>'[1]CP-18'!AH55+'[1]CP-18'!AH59+'[1]CP-19'!AH142+'[1]CP-19'!AH148+'[1]CP-19'!AH154+'[1]CP-19'!AH158+'[1]CP-19'!AH162+'[1]CP-19'!AH166</f>
        <v>4334.2700000000004</v>
      </c>
      <c r="AI106" s="2">
        <f>'[1]CP-18'!AI55+'[1]CP-18'!AI59+'[1]CP-19'!AI142+'[1]CP-19'!AI148+'[1]CP-19'!AI154+'[1]CP-19'!AI158+'[1]CP-19'!AI162+'[1]CP-19'!AI166</f>
        <v>4506.3999999999996</v>
      </c>
      <c r="AJ106" s="2">
        <f>'[1]CP-18'!AJ55+'[1]CP-18'!AJ59+'[1]CP-19'!AJ142+'[1]CP-19'!AJ148+'[1]CP-19'!AJ154+'[1]CP-19'!AJ158+'[1]CP-19'!AJ162+'[1]CP-19'!AJ166</f>
        <v>3930.12</v>
      </c>
      <c r="AK106" s="2">
        <f>'[1]CP-18'!AK55+'[1]CP-18'!AK59+'[1]CP-19'!AK142+'[1]CP-19'!AK148+'[1]CP-19'!AK154+'[1]CP-19'!AK158+'[1]CP-19'!AK162+'[1]CP-19'!AK166</f>
        <v>4008.7</v>
      </c>
      <c r="AL106" s="2">
        <f>'[1]CP-18'!AL55+'[1]CP-18'!AL59+'[1]CP-19'!AL142+'[1]CP-19'!AL148+'[1]CP-19'!AL154+'[1]CP-19'!AL158+'[1]CP-19'!AL162+'[1]CP-19'!AL166</f>
        <v>2299.21</v>
      </c>
      <c r="AM106" s="2">
        <f>'[1]CP-18'!AM55+'[1]CP-18'!AM59+'[1]CP-19'!AM142+'[1]CP-19'!AM148+'[1]CP-19'!AM154+'[1]CP-19'!AM158+'[1]CP-19'!AM162+'[1]CP-19'!AM166</f>
        <v>3003.34</v>
      </c>
      <c r="AN106" s="2">
        <f>'[1]CP-18'!AN55+'[1]CP-18'!AN59+'[1]CP-19'!AN142+'[1]CP-19'!AN148+'[1]CP-19'!AN154+'[1]CP-19'!AN158+'[1]CP-19'!AN162+'[1]CP-19'!AN166</f>
        <v>4166.07</v>
      </c>
      <c r="AO106" s="2">
        <f>'[1]CP-18'!AO55+'[1]CP-18'!AO59+'[1]CP-19'!AO142+'[1]CP-19'!AO148+'[1]CP-19'!AO154+'[1]CP-19'!AO158+'[1]CP-19'!AO162+'[1]CP-19'!AO166</f>
        <v>4088.3900000000003</v>
      </c>
      <c r="AP106" s="2">
        <f>'[1]CP-18'!AP55+'[1]CP-18'!AP59+'[1]CP-19'!AP142+'[1]CP-19'!AP148+'[1]CP-19'!AP154+'[1]CP-19'!AP158+'[1]CP-19'!AP162+'[1]CP-19'!AP166</f>
        <v>4391.9400000000005</v>
      </c>
      <c r="AQ106" s="2">
        <f>'[1]CP-18'!AQ55+'[1]CP-18'!AQ59+'[1]CP-19'!AQ142+'[1]CP-19'!AQ148+'[1]CP-19'!AQ154+'[1]CP-19'!AQ158+'[1]CP-19'!AQ162+'[1]CP-19'!AQ166</f>
        <v>4522.8</v>
      </c>
      <c r="AR106" s="2">
        <f>'[1]CP-18'!AR55+'[1]CP-18'!AR59+'[1]CP-19'!AR142+'[1]CP-19'!AR148+'[1]CP-19'!AR154+'[1]CP-19'!AR158+'[1]CP-19'!AR162+'[1]CP-19'!AR166</f>
        <v>4150.936772</v>
      </c>
      <c r="AS106" s="2">
        <f>'[1]CP-18'!AS55+'[1]CP-18'!AS59+'[1]CP-19'!AS142+'[1]CP-19'!AS148+'[1]CP-19'!AS154+'[1]CP-19'!AS158+'[1]CP-19'!AS162+'[1]CP-19'!AS166</f>
        <v>4204.2822900000001</v>
      </c>
      <c r="AT106" s="2">
        <f>'[1]CP-18'!AT55+'[1]CP-18'!AT59+'[1]CP-19'!AT142+'[1]CP-19'!AT148+'[1]CP-19'!AT154+'[1]CP-19'!AT158+'[1]CP-19'!AT162+'[1]CP-19'!AT166</f>
        <v>3965.5952200000002</v>
      </c>
      <c r="AU106" s="2">
        <f>'[1]CP-18'!AU55+'[1]CP-18'!AU59+'[1]CP-19'!AU142+'[1]CP-19'!AU148+'[1]CP-19'!AU154+'[1]CP-19'!AU158+'[1]CP-19'!AU162+'[1]CP-19'!AU166</f>
        <v>4237.5413050000006</v>
      </c>
      <c r="AV106" s="2">
        <f>'[1]CP-18'!AV55+'[1]CP-18'!AV59+'[1]CP-19'!AV142+'[1]CP-19'!AV148+'[1]CP-19'!AV154+'[1]CP-19'!AV158+'[1]CP-19'!AV162+'[1]CP-19'!AV166</f>
        <v>3883.417316</v>
      </c>
      <c r="AW106" s="2">
        <f>'[1]CP-18'!AW55+'[1]CP-18'!AW59+'[1]CP-19'!AW142+'[1]CP-19'!AW148+'[1]CP-19'!AW154+'[1]CP-19'!AW158+'[1]CP-19'!AW162+'[1]CP-19'!AW166</f>
        <v>3191.1914360000001</v>
      </c>
      <c r="AX106" s="2">
        <f>'[1]CP-18'!AX55+'[1]CP-18'!AX59+'[1]CP-19'!AX142+'[1]CP-19'!AX148+'[1]CP-19'!AX154+'[1]CP-19'!AX158+'[1]CP-19'!AX162+'[1]CP-19'!AX166</f>
        <v>4277.7910320000001</v>
      </c>
      <c r="AY106" s="2">
        <f>'[1]CP-18'!AY55+'[1]CP-18'!AY59+'[1]CP-19'!AY142+'[1]CP-19'!AY148+'[1]CP-19'!AY154+'[1]CP-19'!AY158+'[1]CP-19'!AY162+'[1]CP-19'!AY166</f>
        <v>4529.7113410000002</v>
      </c>
      <c r="AZ106" s="2">
        <f>'[1]CP-18'!AZ55+'[1]CP-18'!AZ59+'[1]CP-19'!AZ142+'[1]CP-19'!AZ148+'[1]CP-19'!AZ154+'[1]CP-19'!AZ158+'[1]CP-19'!AZ162+'[1]CP-19'!AZ166</f>
        <v>4450.2051050000009</v>
      </c>
      <c r="BA106" s="2">
        <f>'[1]CP-18'!BA55+'[1]CP-18'!BA59+'[1]CP-19'!BA142+'[1]CP-19'!BA148+'[1]CP-19'!BA154+'[1]CP-19'!BA158+'[1]CP-19'!BA162+'[1]CP-19'!BA166</f>
        <v>4420.829315</v>
      </c>
      <c r="BB106" s="2">
        <f>'[1]CP-18'!BB55+'[1]CP-18'!BB59+'[1]CP-19'!BB142+'[1]CP-19'!BB148+'[1]CP-19'!BB154+'[1]CP-19'!BB158+'[1]CP-19'!BB162+'[1]CP-19'!BB166</f>
        <v>3112.539174</v>
      </c>
      <c r="BC106" s="2">
        <f>'[1]CP-18'!BC55+'[1]CP-18'!BC59+'[1]CP-19'!BC142+'[1]CP-19'!BC148+'[1]CP-19'!BC154+'[1]CP-19'!BC158+'[1]CP-19'!BC162+'[1]CP-19'!BC166</f>
        <v>4023.072357</v>
      </c>
      <c r="BD106" s="2">
        <f>'[1]CP-18'!BD55+'[1]CP-18'!BD59+'[1]CP-19'!BD142+'[1]CP-19'!BD148+'[1]CP-19'!BD154+'[1]CP-19'!BD158+'[1]CP-19'!BD162+'[1]CP-19'!BD166</f>
        <v>3879.6096810000004</v>
      </c>
      <c r="BE106" s="2">
        <f>'[1]CP-18'!BE55+'[1]CP-18'!BE59+'[1]CP-19'!BE142+'[1]CP-19'!BE148+'[1]CP-19'!BE154+'[1]CP-19'!BE158+'[1]CP-19'!BE162+'[1]CP-19'!BE166</f>
        <v>3282.3518770000001</v>
      </c>
      <c r="BF106" s="2">
        <f>'[1]CP-18'!BF55+'[1]CP-18'!BF59+'[1]CP-19'!BF142+'[1]CP-19'!BF148+'[1]CP-19'!BF154+'[1]CP-19'!BF158+'[1]CP-19'!BF162+'[1]CP-19'!BF166</f>
        <v>3751.2009619999999</v>
      </c>
      <c r="BG106" s="2">
        <f>'[1]CP-18'!BG55+'[1]CP-18'!BG59+'[1]CP-19'!BG142+'[1]CP-19'!BG148+'[1]CP-19'!BG154+'[1]CP-19'!BG158+'[1]CP-19'!BG162+'[1]CP-19'!BG166</f>
        <v>3983.3462929999992</v>
      </c>
      <c r="BH106" s="2">
        <f>'[1]CP-18'!BH55+'[1]CP-18'!BH59+'[1]CP-19'!BH142+'[1]CP-19'!BH148+'[1]CP-19'!BH154+'[1]CP-19'!BH158+'[1]CP-19'!BH162+'[1]CP-19'!BH166</f>
        <v>4323.719666</v>
      </c>
      <c r="BI106" s="2">
        <f>'[1]CP-18'!BI55+'[1]CP-18'!BI59+'[1]CP-19'!BI142+'[1]CP-19'!BI148+'[1]CP-19'!BI154+'[1]CP-19'!BI158+'[1]CP-19'!BI162+'[1]CP-19'!BI166</f>
        <v>0</v>
      </c>
    </row>
    <row r="107" spans="1:65" x14ac:dyDescent="0.2">
      <c r="B107" s="37"/>
      <c r="E107" s="59"/>
      <c r="F107" s="38" t="s">
        <v>11</v>
      </c>
      <c r="G107" s="1">
        <f t="shared" ref="G107:BI107" si="98">SUM(G104:G106)</f>
        <v>30210.952342753146</v>
      </c>
      <c r="H107" s="1">
        <f t="shared" si="98"/>
        <v>28961.450853606002</v>
      </c>
      <c r="I107" s="1">
        <f t="shared" si="98"/>
        <v>28611.249736241054</v>
      </c>
      <c r="J107" s="1">
        <f t="shared" si="98"/>
        <v>30334.750877003575</v>
      </c>
      <c r="K107" s="1">
        <f t="shared" si="98"/>
        <v>28713.294506435865</v>
      </c>
      <c r="L107" s="1">
        <f t="shared" si="98"/>
        <v>22247.68</v>
      </c>
      <c r="M107" s="1">
        <f t="shared" si="98"/>
        <v>23068.848409999999</v>
      </c>
      <c r="N107" s="1">
        <f t="shared" si="98"/>
        <v>28321.350103000001</v>
      </c>
      <c r="O107" s="1">
        <f t="shared" si="98"/>
        <v>29568.386169999998</v>
      </c>
      <c r="P107" s="1">
        <f t="shared" si="98"/>
        <v>37373.394532999999</v>
      </c>
      <c r="Q107" s="1">
        <f t="shared" si="98"/>
        <v>35390.236517999998</v>
      </c>
      <c r="R107" s="1">
        <f t="shared" si="98"/>
        <v>33929.763753000007</v>
      </c>
      <c r="S107" s="1">
        <f t="shared" si="98"/>
        <v>37886.684404000007</v>
      </c>
      <c r="T107" s="1">
        <f t="shared" si="98"/>
        <v>39873.692289999999</v>
      </c>
      <c r="U107" s="1">
        <f t="shared" si="98"/>
        <v>42453.149636999995</v>
      </c>
      <c r="V107" s="1">
        <f t="shared" si="98"/>
        <v>36221.463873109329</v>
      </c>
      <c r="W107" s="1">
        <f t="shared" si="98"/>
        <v>39961.289851271395</v>
      </c>
      <c r="X107" s="1">
        <f t="shared" si="98"/>
        <v>39478.329845320179</v>
      </c>
      <c r="Y107" s="1">
        <f t="shared" si="98"/>
        <v>39110.132513036115</v>
      </c>
      <c r="Z107" s="1">
        <f t="shared" si="98"/>
        <v>35105.866139101992</v>
      </c>
      <c r="AA107" s="1">
        <f t="shared" si="98"/>
        <v>41377.112659974613</v>
      </c>
      <c r="AB107" s="1">
        <f t="shared" si="98"/>
        <v>42619.497668711578</v>
      </c>
      <c r="AC107" s="1">
        <f t="shared" si="98"/>
        <v>39738.222745512874</v>
      </c>
      <c r="AD107" s="1">
        <f t="shared" si="98"/>
        <v>44925.021333838158</v>
      </c>
      <c r="AE107" s="1">
        <f t="shared" si="98"/>
        <v>34246.447391564958</v>
      </c>
      <c r="AF107" s="1">
        <f t="shared" si="98"/>
        <v>44636.662147649949</v>
      </c>
      <c r="AG107" s="1">
        <f t="shared" si="98"/>
        <v>46742.966455450733</v>
      </c>
      <c r="AH107" s="1">
        <f t="shared" si="98"/>
        <v>52094.253820496568</v>
      </c>
      <c r="AI107" s="1">
        <f t="shared" si="98"/>
        <v>52233.089934644457</v>
      </c>
      <c r="AJ107" s="1">
        <f t="shared" si="98"/>
        <v>51653.946153179771</v>
      </c>
      <c r="AK107" s="1">
        <f t="shared" si="98"/>
        <v>48696.903520227934</v>
      </c>
      <c r="AL107" s="1">
        <f t="shared" si="98"/>
        <v>37881.467914060981</v>
      </c>
      <c r="AM107" s="1">
        <f t="shared" si="98"/>
        <v>41752.011124299359</v>
      </c>
      <c r="AN107" s="1">
        <f t="shared" si="98"/>
        <v>45791.558406588942</v>
      </c>
      <c r="AO107" s="1">
        <f t="shared" si="98"/>
        <v>47200.5222921397</v>
      </c>
      <c r="AP107" s="1">
        <f t="shared" si="98"/>
        <v>50323.630026945604</v>
      </c>
      <c r="AQ107" s="1">
        <f t="shared" si="98"/>
        <v>51960.841624733279</v>
      </c>
      <c r="AR107" s="1">
        <f t="shared" si="98"/>
        <v>50284.620249110332</v>
      </c>
      <c r="AS107" s="1">
        <f t="shared" si="98"/>
        <v>50418.094721508351</v>
      </c>
      <c r="AT107" s="1">
        <f t="shared" si="98"/>
        <v>50721.615925159887</v>
      </c>
      <c r="AU107" s="1">
        <f t="shared" si="98"/>
        <v>47713.839461494739</v>
      </c>
      <c r="AV107" s="1">
        <f t="shared" si="98"/>
        <v>47445.274102278032</v>
      </c>
      <c r="AW107" s="1">
        <f t="shared" si="98"/>
        <v>39839.419432592702</v>
      </c>
      <c r="AX107" s="1">
        <f t="shared" si="98"/>
        <v>43105.972365050038</v>
      </c>
      <c r="AY107" s="1">
        <f t="shared" si="98"/>
        <v>47090.045869094749</v>
      </c>
      <c r="AZ107" s="1">
        <f t="shared" si="98"/>
        <v>55172.526116290326</v>
      </c>
      <c r="BA107" s="1">
        <f t="shared" si="98"/>
        <v>51126.506628981246</v>
      </c>
      <c r="BB107" s="1">
        <f t="shared" si="98"/>
        <v>44168.336639050081</v>
      </c>
      <c r="BC107" s="1">
        <f t="shared" si="98"/>
        <v>49076.838718522675</v>
      </c>
      <c r="BD107" s="1">
        <f t="shared" si="98"/>
        <v>50360.891312062013</v>
      </c>
      <c r="BE107" s="1">
        <f t="shared" si="98"/>
        <v>45511.674209481927</v>
      </c>
      <c r="BF107" s="1">
        <f t="shared" si="98"/>
        <v>48172.575963209616</v>
      </c>
      <c r="BG107" s="1">
        <f t="shared" si="98"/>
        <v>54179.168088206054</v>
      </c>
      <c r="BH107" s="1">
        <f t="shared" si="98"/>
        <v>53271.13065782695</v>
      </c>
      <c r="BI107" s="1">
        <f t="shared" si="98"/>
        <v>0</v>
      </c>
    </row>
    <row r="108" spans="1:65" x14ac:dyDescent="0.2">
      <c r="D108" s="36" t="s">
        <v>12</v>
      </c>
      <c r="F108" s="58" t="s">
        <v>7</v>
      </c>
      <c r="G108" s="4">
        <f>'[1]CP-18'!G57+'[1]CP-19'!G140+'[1]CP-19'!G144+'[1]CP-19'!G150+'[1]CP-19'!G152+'[1]CP-19'!G172</f>
        <v>20505.299129300001</v>
      </c>
      <c r="H108" s="4">
        <f>'[1]CP-18'!H57+'[1]CP-19'!H140+'[1]CP-19'!H144+'[1]CP-19'!H150+'[1]CP-19'!H152+'[1]CP-19'!H172</f>
        <v>19991.189413299995</v>
      </c>
      <c r="I108" s="4">
        <f>'[1]CP-18'!I57+'[1]CP-19'!I140+'[1]CP-19'!I144+'[1]CP-19'!I150+'[1]CP-19'!I152+'[1]CP-19'!I172</f>
        <v>28408.211156999998</v>
      </c>
      <c r="J108" s="4">
        <f>'[1]CP-18'!J57+'[1]CP-19'!J140+'[1]CP-19'!J144+'[1]CP-19'!J150+'[1]CP-19'!J152+'[1]CP-19'!J172</f>
        <v>21646.119090400003</v>
      </c>
      <c r="K108" s="4">
        <f>'[1]CP-18'!K57+'[1]CP-19'!K140+'[1]CP-19'!K144+'[1]CP-19'!K150+'[1]CP-19'!K152+'[1]CP-19'!K172</f>
        <v>26431.640000000003</v>
      </c>
      <c r="L108" s="4">
        <f>'[1]CP-18'!L57+'[1]CP-19'!L140+'[1]CP-19'!L144+'[1]CP-19'!L150+'[1]CP-19'!L152+'[1]CP-19'!L172</f>
        <v>25255.116213699999</v>
      </c>
      <c r="M108" s="4">
        <f>'[1]CP-18'!M57+'[1]CP-19'!M140+'[1]CP-19'!M144+'[1]CP-19'!M150+'[1]CP-19'!M152+'[1]CP-19'!M172</f>
        <v>22442.260141600003</v>
      </c>
      <c r="N108" s="4">
        <f>'[1]CP-18'!N57+'[1]CP-19'!N140+'[1]CP-19'!N144+'[1]CP-19'!N150+'[1]CP-19'!N152+'[1]CP-19'!N172</f>
        <v>24307.059999999994</v>
      </c>
      <c r="O108" s="4">
        <f>'[1]CP-18'!O57+'[1]CP-19'!O140+'[1]CP-19'!O144+'[1]CP-19'!O150+'[1]CP-19'!O152+'[1]CP-19'!O172</f>
        <v>27622.698112300001</v>
      </c>
      <c r="P108" s="4">
        <f>'[1]CP-18'!P57+'[1]CP-19'!P140+'[1]CP-19'!P144+'[1]CP-19'!P150+'[1]CP-19'!P152+'[1]CP-19'!P172</f>
        <v>28915.691343299997</v>
      </c>
      <c r="Q108" s="4">
        <f>'[1]CP-18'!Q57+'[1]CP-19'!Q140+'[1]CP-19'!Q144+'[1]CP-19'!Q150+'[1]CP-19'!Q152+'[1]CP-19'!Q172</f>
        <v>26237.46</v>
      </c>
      <c r="R108" s="4">
        <f>'[1]CP-18'!R57+'[1]CP-19'!R140+'[1]CP-19'!R144+'[1]CP-19'!R150+'[1]CP-19'!R152+'[1]CP-19'!R172</f>
        <v>28336.919999999995</v>
      </c>
      <c r="S108" s="4">
        <f>'[1]CP-18'!S57+'[1]CP-19'!S140+'[1]CP-19'!S144+'[1]CP-19'!S150+'[1]CP-19'!S152+'[1]CP-19'!S172</f>
        <v>30691.379999999997</v>
      </c>
      <c r="T108" s="4">
        <f>'[1]CP-18'!T57+'[1]CP-19'!T140+'[1]CP-19'!T144+'[1]CP-19'!T150+'[1]CP-19'!T152+'[1]CP-19'!T172</f>
        <v>31193.650000000005</v>
      </c>
      <c r="U108" s="4">
        <f>'[1]CP-18'!U57+'[1]CP-19'!U140+'[1]CP-19'!U144+'[1]CP-19'!U150+'[1]CP-19'!U152+'[1]CP-19'!U172</f>
        <v>31205.749901799998</v>
      </c>
      <c r="V108" s="4">
        <f>'[1]CP-18'!V57+'[1]CP-19'!V140+'[1]CP-19'!V144+'[1]CP-19'!V150+'[1]CP-19'!V152+'[1]CP-19'!V172</f>
        <v>30200.116075800004</v>
      </c>
      <c r="W108" s="4">
        <f>'[1]CP-18'!W57+'[1]CP-19'!W140+'[1]CP-19'!W144+'[1]CP-19'!W150+'[1]CP-19'!W152+'[1]CP-19'!W172</f>
        <v>24350.417281999999</v>
      </c>
      <c r="X108" s="4">
        <f>'[1]CP-18'!X57+'[1]CP-19'!X140+'[1]CP-19'!X144+'[1]CP-19'!X150+'[1]CP-19'!X152+'[1]CP-19'!X172</f>
        <v>24335.578118400004</v>
      </c>
      <c r="Y108" s="4">
        <f>'[1]CP-18'!Y57+'[1]CP-19'!Y140+'[1]CP-19'!Y144+'[1]CP-19'!Y150+'[1]CP-19'!Y152+'[1]CP-19'!Y172</f>
        <v>26906.279323499999</v>
      </c>
      <c r="Z108" s="4">
        <f>'[1]CP-18'!Z57+'[1]CP-19'!Z140+'[1]CP-19'!Z144+'[1]CP-19'!Z150+'[1]CP-19'!Z152+'[1]CP-19'!Z172</f>
        <v>26703.659999999996</v>
      </c>
      <c r="AA108" s="4">
        <f>'[1]CP-18'!AA57+'[1]CP-19'!AA140+'[1]CP-19'!AA144+'[1]CP-19'!AA150+'[1]CP-19'!AA152+'[1]CP-19'!AA172</f>
        <v>30620.66</v>
      </c>
      <c r="AB108" s="4">
        <f>'[1]CP-18'!AB57+'[1]CP-19'!AB140+'[1]CP-19'!AB144+'[1]CP-19'!AB150+'[1]CP-19'!AB152+'[1]CP-19'!AB172</f>
        <v>31554.339999999997</v>
      </c>
      <c r="AC108" s="4">
        <f>'[1]CP-18'!AC57+'[1]CP-19'!AC140+'[1]CP-19'!AC144+'[1]CP-19'!AC150+'[1]CP-19'!AC152+'[1]CP-19'!AC172</f>
        <v>30953.569999999996</v>
      </c>
      <c r="AD108" s="4">
        <f>'[1]CP-18'!AD57+'[1]CP-19'!AD140+'[1]CP-19'!AD144+'[1]CP-19'!AD150+'[1]CP-19'!AD152+'[1]CP-19'!AD172</f>
        <v>30449.699999999997</v>
      </c>
      <c r="AE108" s="4">
        <f>'[1]CP-18'!AE57+'[1]CP-19'!AE140+'[1]CP-19'!AE144+'[1]CP-19'!AE150+'[1]CP-19'!AE152+'[1]CP-19'!AE172</f>
        <v>30152.7</v>
      </c>
      <c r="AF108" s="4">
        <f>'[1]CP-18'!AF57+'[1]CP-19'!AF140+'[1]CP-19'!AF144+'[1]CP-19'!AF150+'[1]CP-19'!AF152+'[1]CP-19'!AF172</f>
        <v>27184.170000000002</v>
      </c>
      <c r="AG108" s="4">
        <f>'[1]CP-18'!AG57+'[1]CP-19'!AG140+'[1]CP-19'!AG144+'[1]CP-19'!AG150+'[1]CP-19'!AG152+'[1]CP-19'!AG172</f>
        <v>28611.56</v>
      </c>
      <c r="AH108" s="4">
        <f>'[1]CP-18'!AH57+'[1]CP-19'!AH140+'[1]CP-19'!AH144+'[1]CP-19'!AH150+'[1]CP-19'!AH152+'[1]CP-19'!AH172</f>
        <v>29147.979983700003</v>
      </c>
      <c r="AI108" s="4">
        <f>'[1]CP-18'!AI57+'[1]CP-19'!AI140+'[1]CP-19'!AI144+'[1]CP-19'!AI150+'[1]CP-19'!AI152+'[1]CP-19'!AI172</f>
        <v>27969.059950999999</v>
      </c>
      <c r="AJ108" s="4">
        <f>'[1]CP-18'!AJ57+'[1]CP-19'!AJ140+'[1]CP-19'!AJ144+'[1]CP-19'!AJ150+'[1]CP-19'!AJ152+'[1]CP-19'!AJ172</f>
        <v>26849.93</v>
      </c>
      <c r="AK108" s="4">
        <f>'[1]CP-18'!AK57+'[1]CP-19'!AK140+'[1]CP-19'!AK144+'[1]CP-19'!AK150+'[1]CP-19'!AK152+'[1]CP-19'!AK172</f>
        <v>26563.120000000003</v>
      </c>
      <c r="AL108" s="4">
        <f>'[1]CP-18'!AL57+'[1]CP-19'!AL140+'[1]CP-19'!AL144+'[1]CP-19'!AL150+'[1]CP-19'!AL152+'[1]CP-19'!AL172</f>
        <v>20890.579999999998</v>
      </c>
      <c r="AM108" s="4">
        <f>'[1]CP-18'!AM57+'[1]CP-19'!AM140+'[1]CP-19'!AM144+'[1]CP-19'!AM150+'[1]CP-19'!AM152+'[1]CP-19'!AM172</f>
        <v>17085.12</v>
      </c>
      <c r="AN108" s="4">
        <f>'[1]CP-18'!AN57+'[1]CP-19'!AN140+'[1]CP-19'!AN144+'[1]CP-19'!AN150+'[1]CP-19'!AN152+'[1]CP-19'!AN172</f>
        <v>20353.330000000005</v>
      </c>
      <c r="AO108" s="4">
        <f>'[1]CP-18'!AO57+'[1]CP-19'!AO140+'[1]CP-19'!AO144+'[1]CP-19'!AO150+'[1]CP-19'!AO152+'[1]CP-19'!AO172</f>
        <v>29392.379999999997</v>
      </c>
      <c r="AP108" s="4">
        <f>'[1]CP-18'!AP57+'[1]CP-19'!AP140+'[1]CP-19'!AP144+'[1]CP-19'!AP150+'[1]CP-19'!AP152+'[1]CP-19'!AP172</f>
        <v>29806.17612</v>
      </c>
      <c r="AQ108" s="4">
        <f>'[1]CP-18'!AQ57+'[1]CP-19'!AQ140+'[1]CP-19'!AQ144+'[1]CP-19'!AQ150+'[1]CP-19'!AQ152+'[1]CP-19'!AQ172</f>
        <v>31332.272639999999</v>
      </c>
      <c r="AR108" s="4">
        <f>'[1]CP-18'!AR57+'[1]CP-19'!AR140+'[1]CP-19'!AR144+'[1]CP-19'!AR150+'[1]CP-19'!AR152+'[1]CP-19'!AR172</f>
        <v>27605.296105000001</v>
      </c>
      <c r="AS108" s="4">
        <f>'[1]CP-18'!AS57+'[1]CP-19'!AS140+'[1]CP-19'!AS144+'[1]CP-19'!AS150+'[1]CP-19'!AS152+'[1]CP-19'!AS172</f>
        <v>27885.337759999995</v>
      </c>
      <c r="AT108" s="4">
        <f>'[1]CP-18'!AT57+'[1]CP-19'!AT140+'[1]CP-19'!AT144+'[1]CP-19'!AT150+'[1]CP-19'!AT152+'[1]CP-19'!AT172</f>
        <v>28768.792824999997</v>
      </c>
      <c r="AU108" s="4">
        <f>'[1]CP-18'!AU57+'[1]CP-19'!AU140+'[1]CP-19'!AU144+'[1]CP-19'!AU150+'[1]CP-19'!AU152+'[1]CP-19'!AU172</f>
        <v>27970.728159999995</v>
      </c>
      <c r="AV108" s="4">
        <f>'[1]CP-18'!AV57+'[1]CP-19'!AV140+'[1]CP-19'!AV144+'[1]CP-19'!AV150+'[1]CP-19'!AV152+'[1]CP-19'!AV172</f>
        <v>24964.177520000001</v>
      </c>
      <c r="AW108" s="4">
        <f>'[1]CP-18'!AW57+'[1]CP-19'!AW140+'[1]CP-19'!AW144+'[1]CP-19'!AW150+'[1]CP-19'!AW152+'[1]CP-19'!AW172</f>
        <v>20324.304055000004</v>
      </c>
      <c r="AX108" s="4">
        <f>'[1]CP-18'!AX57+'[1]CP-19'!AX140+'[1]CP-19'!AX144+'[1]CP-19'!AX150+'[1]CP-19'!AX152+'[1]CP-19'!AX172</f>
        <v>22996.490287000004</v>
      </c>
      <c r="AY108" s="4">
        <f>'[1]CP-18'!AY57+'[1]CP-19'!AY140+'[1]CP-19'!AY144+'[1]CP-19'!AY150+'[1]CP-19'!AY152+'[1]CP-19'!AY172</f>
        <v>27160.851845000001</v>
      </c>
      <c r="AZ108" s="4">
        <f>'[1]CP-18'!AZ57+'[1]CP-19'!AZ140+'[1]CP-19'!AZ144+'[1]CP-19'!AZ150+'[1]CP-19'!AZ152+'[1]CP-19'!AZ172</f>
        <v>28595.638944999999</v>
      </c>
      <c r="BA108" s="4">
        <f>'[1]CP-18'!BA57+'[1]CP-19'!BA140+'[1]CP-19'!BA144+'[1]CP-19'!BA150+'[1]CP-19'!BA152+'[1]CP-19'!BA172</f>
        <v>28396.905045</v>
      </c>
      <c r="BB108" s="4">
        <f>'[1]CP-18'!BB57+'[1]CP-19'!BB140+'[1]CP-19'!BB144+'[1]CP-19'!BB150+'[1]CP-19'!BB152+'[1]CP-19'!BB172</f>
        <v>23333.847878999997</v>
      </c>
      <c r="BC108" s="4">
        <f>'[1]CP-18'!BC57+'[1]CP-19'!BC140+'[1]CP-19'!BC144+'[1]CP-19'!BC150+'[1]CP-19'!BC152+'[1]CP-19'!BC172</f>
        <v>26863.752885000002</v>
      </c>
      <c r="BD108" s="4">
        <f>'[1]CP-18'!BD57+'[1]CP-19'!BD140+'[1]CP-19'!BD144+'[1]CP-19'!BD150+'[1]CP-19'!BD152+'[1]CP-19'!BD172</f>
        <v>26087.653995000004</v>
      </c>
      <c r="BE108" s="4">
        <f>'[1]CP-18'!BE57+'[1]CP-19'!BE140+'[1]CP-19'!BE144+'[1]CP-19'!BE150+'[1]CP-19'!BE152+'[1]CP-19'!BE172</f>
        <v>22093.388189000001</v>
      </c>
      <c r="BF108" s="4">
        <f>'[1]CP-18'!BF57+'[1]CP-19'!BF140+'[1]CP-19'!BF144+'[1]CP-19'!BF150+'[1]CP-19'!BF152+'[1]CP-19'!BF172</f>
        <v>19871.630234</v>
      </c>
      <c r="BG108" s="4">
        <f>'[1]CP-18'!BG57+'[1]CP-19'!BG140+'[1]CP-19'!BG144+'[1]CP-19'!BG150+'[1]CP-19'!BG152+'[1]CP-19'!BG172</f>
        <v>24989.661174999994</v>
      </c>
      <c r="BH108" s="4">
        <f>'[1]CP-18'!BH57+'[1]CP-19'!BH140+'[1]CP-19'!BH144+'[1]CP-19'!BH150+'[1]CP-19'!BH152+'[1]CP-19'!BH172</f>
        <v>24105.661948999998</v>
      </c>
      <c r="BI108" s="4">
        <f>'[1]CP-18'!BI57+'[1]CP-19'!BI140+'[1]CP-19'!BI144+'[1]CP-19'!BI150+'[1]CP-19'!BI152+'[1]CP-19'!BI172</f>
        <v>0</v>
      </c>
    </row>
    <row r="109" spans="1:65" x14ac:dyDescent="0.2">
      <c r="B109" s="36" t="s">
        <v>16</v>
      </c>
      <c r="C109" s="87"/>
      <c r="D109" s="36" t="s">
        <v>13</v>
      </c>
      <c r="F109" s="58" t="s">
        <v>9</v>
      </c>
      <c r="G109" s="2">
        <f>'[1]CP-11'!G77+'[1]CP-11'!G81+'[1]CP-11'!G86+'[1]CP-14'!G52+'[1]CP-15'!G60+[1]Ouray!G63+[1]Ouray!G67+[1]Ouray!G71+'[1]CP-16'!G71+'[1]CP-17'!G34+'[1]Grn-Colo-Confl'!G49+'[1]Grn-Colo-Confl'!G51</f>
        <v>21609.787703311595</v>
      </c>
      <c r="H109" s="2">
        <f>'[1]CP-11'!H77+'[1]CP-11'!H81+'[1]CP-11'!H86+'[1]CP-14'!H52+'[1]CP-15'!H60+[1]Ouray!H63+[1]Ouray!H67+[1]Ouray!H71+'[1]CP-16'!H71+'[1]CP-17'!H34+'[1]Grn-Colo-Confl'!H49+'[1]Grn-Colo-Confl'!H51</f>
        <v>22026.285186425092</v>
      </c>
      <c r="I109" s="2">
        <f>'[1]CP-11'!I77+'[1]CP-11'!I81+'[1]CP-11'!I86+'[1]CP-14'!I52+'[1]CP-15'!I60+[1]Ouray!I63+[1]Ouray!I67+[1]Ouray!I71+'[1]CP-16'!I71+'[1]CP-17'!I34+'[1]Grn-Colo-Confl'!I49+'[1]Grn-Colo-Confl'!I51</f>
        <v>21627.896289533914</v>
      </c>
      <c r="J109" s="2">
        <f>'[1]CP-11'!J77+'[1]CP-11'!J81+'[1]CP-11'!J86+'[1]CP-14'!J52+'[1]CP-15'!J60+[1]Ouray!J63+[1]Ouray!J67+[1]Ouray!J71+'[1]CP-16'!J71+'[1]CP-17'!J34+'[1]Grn-Colo-Confl'!J49+'[1]Grn-Colo-Confl'!J51</f>
        <v>25556.312148525656</v>
      </c>
      <c r="K109" s="2">
        <f>'[1]CP-11'!K77+'[1]CP-11'!K81+'[1]CP-11'!K86+'[1]CP-14'!K52+'[1]CP-15'!K60+[1]Ouray!K63+[1]Ouray!K67+[1]Ouray!K71+'[1]CP-16'!K71+'[1]CP-17'!K34+'[1]Grn-Colo-Confl'!K49+'[1]Grn-Colo-Confl'!K51</f>
        <v>21774.82246496082</v>
      </c>
      <c r="L109" s="2">
        <f>'[1]CP-11'!L77+'[1]CP-11'!L81+'[1]CP-11'!L86+'[1]CP-14'!L52+'[1]CP-15'!L60+[1]Ouray!L63+[1]Ouray!L67+[1]Ouray!L71+'[1]CP-16'!L71+'[1]CP-17'!L34+'[1]Grn-Colo-Confl'!L49+'[1]Grn-Colo-Confl'!L51</f>
        <v>19584</v>
      </c>
      <c r="M109" s="2">
        <f>'[1]CP-11'!M77+'[1]CP-11'!M81+'[1]CP-11'!M86+'[1]CP-14'!M52+'[1]CP-15'!M60+[1]Ouray!M63+[1]Ouray!M67+[1]Ouray!M71+'[1]CP-16'!M71+'[1]CP-17'!M34+'[1]Grn-Colo-Confl'!M49+'[1]Grn-Colo-Confl'!M51</f>
        <v>20326</v>
      </c>
      <c r="N109" s="2">
        <f>'[1]CP-11'!N77+'[1]CP-11'!N81+'[1]CP-11'!N86+'[1]CP-14'!N52+'[1]CP-15'!N60+[1]Ouray!N63+[1]Ouray!N67+[1]Ouray!N71+'[1]CP-16'!N71+'[1]CP-17'!N34+'[1]Grn-Colo-Confl'!N49+'[1]Grn-Colo-Confl'!N51</f>
        <v>23527</v>
      </c>
      <c r="O109" s="2">
        <f>'[1]CP-11'!O77+'[1]CP-11'!O81+'[1]CP-11'!O86+'[1]CP-14'!O52+'[1]CP-15'!O60+[1]Ouray!O63+[1]Ouray!O67+[1]Ouray!O71+'[1]CP-16'!O71+'[1]CP-17'!O34+'[1]Grn-Colo-Confl'!O49+'[1]Grn-Colo-Confl'!O51</f>
        <v>22341</v>
      </c>
      <c r="P109" s="2">
        <f>'[1]CP-11'!P77+'[1]CP-11'!P81+'[1]CP-11'!P86+'[1]CP-14'!P52+'[1]CP-15'!P60+[1]Ouray!P63+[1]Ouray!P67+[1]Ouray!P71+'[1]CP-16'!P71+'[1]CP-17'!P34+'[1]Grn-Colo-Confl'!P49+'[1]Grn-Colo-Confl'!P51</f>
        <v>23979.000000000004</v>
      </c>
      <c r="Q109" s="2">
        <f>'[1]CP-11'!Q77+'[1]CP-11'!Q81+'[1]CP-11'!Q86+'[1]CP-14'!Q52+'[1]CP-15'!Q60+[1]Ouray!Q63+[1]Ouray!Q67+[1]Ouray!Q71+'[1]CP-16'!Q71+'[1]CP-17'!Q34+'[1]Grn-Colo-Confl'!Q49+'[1]Grn-Colo-Confl'!Q51</f>
        <v>33824.57</v>
      </c>
      <c r="R109" s="2">
        <f>'[1]CP-11'!R77+'[1]CP-11'!R81+'[1]CP-11'!R86+'[1]CP-14'!R52+'[1]CP-15'!R60+[1]Ouray!R63+[1]Ouray!R67+[1]Ouray!R71+'[1]CP-16'!R71+'[1]CP-17'!R34+'[1]Grn-Colo-Confl'!R49+'[1]Grn-Colo-Confl'!R51</f>
        <v>30707.81</v>
      </c>
      <c r="S109" s="2">
        <f>'[1]CP-11'!S77+'[1]CP-11'!S81+'[1]CP-11'!S86+'[1]CP-14'!S52+'[1]CP-15'!S60+[1]Ouray!S63+[1]Ouray!S67+[1]Ouray!S71+'[1]CP-16'!S71+'[1]CP-17'!S34+'[1]Grn-Colo-Confl'!S49+'[1]Grn-Colo-Confl'!S51</f>
        <v>33119.490000000005</v>
      </c>
      <c r="T109" s="2">
        <f>'[1]CP-11'!T77+'[1]CP-11'!T81+'[1]CP-11'!T86+'[1]CP-14'!T52+'[1]CP-15'!T60+[1]Ouray!T63+[1]Ouray!T67+[1]Ouray!T71+'[1]CP-16'!T71+'[1]CP-17'!T34+'[1]Grn-Colo-Confl'!T49+'[1]Grn-Colo-Confl'!T51</f>
        <v>34180.519999999997</v>
      </c>
      <c r="U109" s="2">
        <f>'[1]CP-11'!U77+'[1]CP-11'!U81+'[1]CP-11'!U86+'[1]CP-14'!U52+'[1]CP-15'!U60+[1]Ouray!U63+[1]Ouray!U67+[1]Ouray!U71+'[1]CP-16'!U71+'[1]CP-17'!U34+'[1]Grn-Colo-Confl'!U49+'[1]Grn-Colo-Confl'!U51</f>
        <v>38442.57</v>
      </c>
      <c r="V109" s="2">
        <f>'[1]CP-11'!V77+'[1]CP-11'!V81+'[1]CP-11'!V86+'[1]CP-14'!V52+'[1]CP-15'!V60+[1]Ouray!V63+[1]Ouray!V67+[1]Ouray!V71+'[1]CP-16'!V71+'[1]CP-17'!V34+'[1]Grn-Colo-Confl'!V49+'[1]Grn-Colo-Confl'!V51</f>
        <v>37116.469288821667</v>
      </c>
      <c r="W109" s="2">
        <f>'[1]CP-11'!W77+'[1]CP-11'!W81+'[1]CP-11'!W86+'[1]CP-14'!W52+'[1]CP-15'!W60+[1]Ouray!W63+[1]Ouray!W67+[1]Ouray!W71+'[1]CP-16'!W71+'[1]CP-17'!W34+'[1]Grn-Colo-Confl'!W49+'[1]Grn-Colo-Confl'!W51</f>
        <v>37173.482136298335</v>
      </c>
      <c r="X109" s="2">
        <f>'[1]CP-11'!X77+'[1]CP-11'!X81+'[1]CP-11'!X86+'[1]CP-14'!X52+'[1]CP-15'!X60+[1]Ouray!X63+[1]Ouray!X67+[1]Ouray!X71+'[1]CP-16'!X71+'[1]CP-17'!X34+'[1]Grn-Colo-Confl'!X49+'[1]Grn-Colo-Confl'!X51</f>
        <v>36333.347170814995</v>
      </c>
      <c r="Y109" s="2">
        <f>'[1]CP-11'!Y77+'[1]CP-11'!Y81+'[1]CP-11'!Y86+'[1]CP-14'!Y52+'[1]CP-15'!Y60+[1]Ouray!Y63+[1]Ouray!Y67+[1]Ouray!Y71+'[1]CP-16'!Y71+'[1]CP-17'!Y34+'[1]Grn-Colo-Confl'!Y49+'[1]Grn-Colo-Confl'!Y51</f>
        <v>32656.776218085004</v>
      </c>
      <c r="Z109" s="2">
        <f>'[1]CP-11'!Z77+'[1]CP-11'!Z81+'[1]CP-11'!Z86+'[1]CP-14'!Z52+'[1]CP-15'!Z60+[1]Ouray!Z63+[1]Ouray!Z67+[1]Ouray!Z71+'[1]CP-16'!Z71+'[1]CP-17'!Z34+'[1]Grn-Colo-Confl'!Z49+'[1]Grn-Colo-Confl'!Z51</f>
        <v>30655.638815385006</v>
      </c>
      <c r="AA109" s="2">
        <f>'[1]CP-11'!AA77+'[1]CP-11'!AA81+'[1]CP-11'!AA86+'[1]CP-14'!AA52+'[1]CP-15'!AA60+[1]Ouray!AA63+[1]Ouray!AA67+[1]Ouray!AA71+'[1]CP-16'!AA71+'[1]CP-17'!AA34+'[1]Grn-Colo-Confl'!AA49+'[1]Grn-Colo-Confl'!AA51</f>
        <v>42595.694597707057</v>
      </c>
      <c r="AB109" s="2">
        <f>'[1]CP-11'!AB77+'[1]CP-11'!AB81+'[1]CP-11'!AB86+'[1]CP-14'!AB52+'[1]CP-15'!AB60+[1]Ouray!AB63+[1]Ouray!AB67+[1]Ouray!AB71+'[1]CP-16'!AB71+'[1]CP-17'!AB34+'[1]Grn-Colo-Confl'!AB49+'[1]Grn-Colo-Confl'!AB51</f>
        <v>40490.826607281662</v>
      </c>
      <c r="AC109" s="2">
        <f>'[1]CP-11'!AC77+'[1]CP-11'!AC81+'[1]CP-11'!AC86+'[1]CP-14'!AC52+'[1]CP-15'!AC60+[1]Ouray!AC63+[1]Ouray!AC67+[1]Ouray!AC71+'[1]CP-16'!AC71+'[1]CP-17'!AC34+'[1]Grn-Colo-Confl'!AC49+'[1]Grn-Colo-Confl'!AC51</f>
        <v>44608.695865415379</v>
      </c>
      <c r="AD109" s="2">
        <f>'[1]CP-11'!AD77+'[1]CP-11'!AD81+'[1]CP-11'!AD86+'[1]CP-14'!AD52+'[1]CP-15'!AD60+[1]Ouray!AD63+[1]Ouray!AD67+[1]Ouray!AD71+'[1]CP-16'!AD71+'[1]CP-17'!AD34+'[1]Grn-Colo-Confl'!AD49+'[1]Grn-Colo-Confl'!AD51</f>
        <v>43881.474201168843</v>
      </c>
      <c r="AE109" s="2">
        <f>'[1]CP-11'!AE77+'[1]CP-11'!AE81+'[1]CP-11'!AE86+'[1]CP-14'!AE52+'[1]CP-15'!AE60+[1]Ouray!AE63+[1]Ouray!AE67+[1]Ouray!AE71+'[1]CP-16'!AE71+'[1]CP-17'!AE34+'[1]Grn-Colo-Confl'!AE49+'[1]Grn-Colo-Confl'!AE51</f>
        <v>44846.444733039323</v>
      </c>
      <c r="AF109" s="2">
        <f>'[1]CP-11'!AF77+'[1]CP-11'!AF81+'[1]CP-11'!AF86+'[1]CP-14'!AF52+'[1]CP-15'!AF60+[1]Ouray!AF63+[1]Ouray!AF67+[1]Ouray!AF71+'[1]CP-16'!AF71+'[1]CP-17'!AF34+'[1]Grn-Colo-Confl'!AF49+'[1]Grn-Colo-Confl'!AF51</f>
        <v>42184.978060893583</v>
      </c>
      <c r="AG109" s="2">
        <f>'[1]CP-11'!AG77+'[1]CP-11'!AG81+'[1]CP-11'!AG86+'[1]CP-14'!AG52+'[1]CP-15'!AG60+[1]Ouray!AG63+[1]Ouray!AG67+[1]Ouray!AG71+'[1]CP-16'!AG71+'[1]CP-17'!AG34+'[1]Grn-Colo-Confl'!AG49+'[1]Grn-Colo-Confl'!AG51</f>
        <v>47041.21877403339</v>
      </c>
      <c r="AH109" s="2">
        <f>'[1]CP-11'!AH77+'[1]CP-11'!AH81+'[1]CP-11'!AH86+'[1]CP-14'!AH52+'[1]CP-15'!AH60+[1]Ouray!AH63+[1]Ouray!AH67+[1]Ouray!AH71+'[1]CP-16'!AH71+'[1]CP-17'!AH34+'[1]Grn-Colo-Confl'!AH49+'[1]Grn-Colo-Confl'!AH51</f>
        <v>47402.665851151316</v>
      </c>
      <c r="AI109" s="2">
        <f>'[1]CP-11'!AI77+'[1]CP-11'!AI81+'[1]CP-11'!AI86+'[1]CP-14'!AI52+'[1]CP-15'!AI60+[1]Ouray!AI63+[1]Ouray!AI67+[1]Ouray!AI71+'[1]CP-16'!AI71+'[1]CP-17'!AI34+'[1]Grn-Colo-Confl'!AI49+'[1]Grn-Colo-Confl'!AI51</f>
        <v>50931.549014280201</v>
      </c>
      <c r="AJ109" s="2">
        <f>'[1]CP-11'!AJ77+'[1]CP-11'!AJ81+'[1]CP-11'!AJ86+'[1]CP-14'!AJ52+'[1]CP-15'!AJ60+[1]Ouray!AJ63+[1]Ouray!AJ67+[1]Ouray!AJ71+'[1]CP-16'!AJ71+'[1]CP-17'!AJ34+'[1]Grn-Colo-Confl'!AJ49+'[1]Grn-Colo-Confl'!AJ51</f>
        <v>46157.459850503918</v>
      </c>
      <c r="AK109" s="2">
        <f>'[1]CP-11'!AK77+'[1]CP-11'!AK81+'[1]CP-11'!AK86+'[1]CP-14'!AK52+'[1]CP-15'!AK60+[1]Ouray!AK63+[1]Ouray!AK67+[1]Ouray!AK71+'[1]CP-16'!AK71+'[1]CP-17'!AK34+'[1]Grn-Colo-Confl'!AK49+'[1]Grn-Colo-Confl'!AK51</f>
        <v>47053.419293313375</v>
      </c>
      <c r="AL109" s="2">
        <f>'[1]CP-11'!AL77+'[1]CP-11'!AL81+'[1]CP-11'!AL86+'[1]CP-14'!AL52+'[1]CP-15'!AL60+[1]Ouray!AL63+[1]Ouray!AL67+[1]Ouray!AL71+'[1]CP-16'!AL71+'[1]CP-17'!AL34+'[1]Grn-Colo-Confl'!AL49+'[1]Grn-Colo-Confl'!AL51</f>
        <v>43791.379510919382</v>
      </c>
      <c r="AM109" s="2">
        <f>'[1]CP-11'!AM77+'[1]CP-11'!AM81+'[1]CP-11'!AM86+'[1]CP-14'!AM52+'[1]CP-15'!AM60+[1]Ouray!AM63+[1]Ouray!AM67+[1]Ouray!AM71+'[1]CP-16'!AM71+'[1]CP-17'!AM34+'[1]Grn-Colo-Confl'!AM49+'[1]Grn-Colo-Confl'!AM51</f>
        <v>43150.348836770376</v>
      </c>
      <c r="AN109" s="2">
        <f>'[1]CP-11'!AN77+'[1]CP-11'!AN81+'[1]CP-11'!AN86+'[1]CP-14'!AN52+'[1]CP-15'!AN60+[1]Ouray!AN63+[1]Ouray!AN67+[1]Ouray!AN71+'[1]CP-16'!AN71+'[1]CP-17'!AN34+'[1]Grn-Colo-Confl'!AN49+'[1]Grn-Colo-Confl'!AN51</f>
        <v>42106.741396152705</v>
      </c>
      <c r="AO109" s="2">
        <f>'[1]CP-11'!AO77+'[1]CP-11'!AO81+'[1]CP-11'!AO86+'[1]CP-14'!AO52+'[1]CP-15'!AO60+[1]Ouray!AO63+[1]Ouray!AO67+[1]Ouray!AO71+'[1]CP-16'!AO71+'[1]CP-17'!AO34+'[1]Grn-Colo-Confl'!AO49+'[1]Grn-Colo-Confl'!AO51</f>
        <v>45518.86840064529</v>
      </c>
      <c r="AP109" s="2">
        <f>'[1]CP-11'!AP77+'[1]CP-11'!AP81+'[1]CP-11'!AP86+'[1]CP-14'!AP52+'[1]CP-15'!AP60+[1]Ouray!AP63+[1]Ouray!AP67+[1]Ouray!AP71+'[1]CP-16'!AP71+'[1]CP-17'!AP34+'[1]Grn-Colo-Confl'!AP49+'[1]Grn-Colo-Confl'!AP51</f>
        <v>46067.700873516107</v>
      </c>
      <c r="AQ109" s="2">
        <f>'[1]CP-11'!AQ77+'[1]CP-11'!AQ81+'[1]CP-11'!AQ86+'[1]CP-14'!AQ52+'[1]CP-15'!AQ60+[1]Ouray!AQ63+[1]Ouray!AQ67+[1]Ouray!AQ71+'[1]CP-16'!AQ71+'[1]CP-17'!AQ34+'[1]Grn-Colo-Confl'!AQ49+'[1]Grn-Colo-Confl'!AQ51</f>
        <v>44544.134605234402</v>
      </c>
      <c r="AR109" s="2">
        <f>'[1]CP-11'!AR77+'[1]CP-11'!AR81+'[1]CP-11'!AR86+'[1]CP-14'!AR52+'[1]CP-15'!AR60+[1]Ouray!AR63+[1]Ouray!AR67+[1]Ouray!AR71+'[1]CP-16'!AR71+'[1]CP-17'!AR34+'[1]Grn-Colo-Confl'!AR49+'[1]Grn-Colo-Confl'!AR51</f>
        <v>45711.244026706496</v>
      </c>
      <c r="AS109" s="2">
        <f>'[1]CP-11'!AS77+'[1]CP-11'!AS81+'[1]CP-11'!AS86+'[1]CP-14'!AS52+'[1]CP-15'!AS60+[1]Ouray!AS63+[1]Ouray!AS67+[1]Ouray!AS71+'[1]CP-16'!AS71+'[1]CP-17'!AS34+'[1]Grn-Colo-Confl'!AS49+'[1]Grn-Colo-Confl'!AS51</f>
        <v>49289.051300802392</v>
      </c>
      <c r="AT109" s="2">
        <f>'[1]CP-11'!AT77+'[1]CP-11'!AT81+'[1]CP-11'!AT86+'[1]CP-14'!AT52+'[1]CP-15'!AT60+[1]Ouray!AT63+[1]Ouray!AT67+[1]Ouray!AT71+'[1]CP-16'!AT71+'[1]CP-17'!AT34+'[1]Grn-Colo-Confl'!AT49+'[1]Grn-Colo-Confl'!AT51</f>
        <v>50980.127988401437</v>
      </c>
      <c r="AU109" s="2">
        <f>'[1]CP-11'!AU77+'[1]CP-11'!AU81+'[1]CP-11'!AU86+'[1]CP-14'!AU52+'[1]CP-15'!AU60+[1]Ouray!AU63+[1]Ouray!AU67+[1]Ouray!AU71+'[1]CP-16'!AU71+'[1]CP-17'!AU34+'[1]Grn-Colo-Confl'!AU49+'[1]Grn-Colo-Confl'!AU51</f>
        <v>52534.774184149152</v>
      </c>
      <c r="AV109" s="2">
        <f>'[1]CP-11'!AV77+'[1]CP-11'!AV81+'[1]CP-11'!AV86+'[1]CP-14'!AV52+'[1]CP-15'!AV60+[1]Ouray!AV63+[1]Ouray!AV67+[1]Ouray!AV71+'[1]CP-16'!AV71+'[1]CP-17'!AV34+'[1]Grn-Colo-Confl'!AV49+'[1]Grn-Colo-Confl'!AV51</f>
        <v>51266.341177004288</v>
      </c>
      <c r="AW109" s="2">
        <f>'[1]CP-11'!AW77+'[1]CP-11'!AW81+'[1]CP-11'!AW86+'[1]CP-14'!AW52+'[1]CP-15'!AW60+[1]Ouray!AW63+[1]Ouray!AW67+[1]Ouray!AW71+'[1]CP-16'!AW71+'[1]CP-17'!AW34+'[1]Grn-Colo-Confl'!AW49+'[1]Grn-Colo-Confl'!AW51</f>
        <v>46759.487597585809</v>
      </c>
      <c r="AX109" s="2">
        <f>'[1]CP-11'!AX77+'[1]CP-11'!AX81+'[1]CP-11'!AX86+'[1]CP-14'!AX52+'[1]CP-15'!AX60+[1]Ouray!AX63+[1]Ouray!AX67+[1]Ouray!AX71+'[1]CP-16'!AX71+'[1]CP-17'!AX34+'[1]Grn-Colo-Confl'!AX49+'[1]Grn-Colo-Confl'!AX51</f>
        <v>45356.205239450312</v>
      </c>
      <c r="AY109" s="2">
        <f>'[1]CP-11'!AY77+'[1]CP-11'!AY81+'[1]CP-11'!AY86+'[1]CP-14'!AY52+'[1]CP-15'!AY60+[1]Ouray!AY63+[1]Ouray!AY67+[1]Ouray!AY71+'[1]CP-16'!AY71+'[1]CP-17'!AY34+'[1]Grn-Colo-Confl'!AY49+'[1]Grn-Colo-Confl'!AY51</f>
        <v>45065.994164912037</v>
      </c>
      <c r="AZ109" s="2">
        <f>'[1]CP-11'!AZ77+'[1]CP-11'!AZ81+'[1]CP-11'!AZ86+'[1]CP-14'!AZ52+'[1]CP-15'!AZ60+[1]Ouray!AZ63+[1]Ouray!AZ67+[1]Ouray!AZ71+'[1]CP-16'!AZ71+'[1]CP-17'!AZ34+'[1]Grn-Colo-Confl'!AZ49+'[1]Grn-Colo-Confl'!AZ51</f>
        <v>45023.187373743123</v>
      </c>
      <c r="BA109" s="2">
        <f>'[1]CP-11'!BA77+'[1]CP-11'!BA81+'[1]CP-11'!BA86+'[1]CP-14'!BA52+'[1]CP-15'!BA60+[1]Ouray!BA63+[1]Ouray!BA67+[1]Ouray!BA71+'[1]CP-16'!BA71+'[1]CP-17'!BA34+'[1]Grn-Colo-Confl'!BA49+'[1]Grn-Colo-Confl'!BA51</f>
        <v>48659.088725098401</v>
      </c>
      <c r="BB109" s="2">
        <f>'[1]CP-11'!BB77+'[1]CP-11'!BB81+'[1]CP-11'!BB86+'[1]CP-14'!BB52+'[1]CP-15'!BB60+[1]Ouray!BB63+[1]Ouray!BB67+[1]Ouray!BB71+'[1]CP-16'!BB71+'[1]CP-17'!BB34+'[1]Grn-Colo-Confl'!BB49+'[1]Grn-Colo-Confl'!BB51</f>
        <v>45624.669718708501</v>
      </c>
      <c r="BC109" s="2">
        <f>'[1]CP-11'!BC77+'[1]CP-11'!BC81+'[1]CP-11'!BC86+'[1]CP-14'!BC52+'[1]CP-15'!BC60+[1]Ouray!BC63+[1]Ouray!BC67+[1]Ouray!BC71+'[1]CP-16'!BC71+'[1]CP-17'!BC34+'[1]Grn-Colo-Confl'!BC49+'[1]Grn-Colo-Confl'!BC51</f>
        <v>48484.251339719442</v>
      </c>
      <c r="BD109" s="2">
        <f>'[1]CP-11'!BD77+'[1]CP-11'!BD81+'[1]CP-11'!BD86+'[1]CP-14'!BD52+'[1]CP-15'!BD60+[1]Ouray!BD63+[1]Ouray!BD67+[1]Ouray!BD71+'[1]CP-16'!BD71+'[1]CP-17'!BD34+'[1]Grn-Colo-Confl'!BD49+'[1]Grn-Colo-Confl'!BD51</f>
        <v>49422.824775504756</v>
      </c>
      <c r="BE109" s="2">
        <f>'[1]CP-11'!BE77+'[1]CP-11'!BE81+'[1]CP-11'!BE86+'[1]CP-14'!BE52+'[1]CP-15'!BE60+[1]Ouray!BE63+[1]Ouray!BE67+[1]Ouray!BE71+'[1]CP-16'!BE71+'[1]CP-17'!BE34+'[1]Grn-Colo-Confl'!BE49+'[1]Grn-Colo-Confl'!BE51</f>
        <v>45294.807633987642</v>
      </c>
      <c r="BF109" s="2">
        <f>'[1]CP-11'!BF77+'[1]CP-11'!BF81+'[1]CP-11'!BF86+'[1]CP-14'!BF52+'[1]CP-15'!BF60+[1]Ouray!BF63+[1]Ouray!BF67+[1]Ouray!BF71+'[1]CP-16'!BF71+'[1]CP-17'!BF34+'[1]Grn-Colo-Confl'!BF49+'[1]Grn-Colo-Confl'!BF51</f>
        <v>46231.375071634189</v>
      </c>
      <c r="BG109" s="2">
        <f>'[1]CP-11'!BG77+'[1]CP-11'!BG81+'[1]CP-11'!BG86+'[1]CP-14'!BG52+'[1]CP-15'!BG60+[1]Ouray!BG63+[1]Ouray!BG67+[1]Ouray!BG71+'[1]CP-16'!BG71+'[1]CP-17'!BG34+'[1]Grn-Colo-Confl'!BG49+'[1]Grn-Colo-Confl'!BG51</f>
        <v>50239.512512400965</v>
      </c>
      <c r="BH109" s="2">
        <f>'[1]CP-11'!BH77+'[1]CP-11'!BH81+'[1]CP-11'!BH86+'[1]CP-14'!BH52+'[1]CP-15'!BH60+[1]Ouray!BH63+[1]Ouray!BH67+[1]Ouray!BH71+'[1]CP-16'!BH71+'[1]CP-17'!BH34+'[1]Grn-Colo-Confl'!BH49+'[1]Grn-Colo-Confl'!BH51</f>
        <v>51735.766119219974</v>
      </c>
      <c r="BI109" s="2">
        <f>'[1]CP-11'!BI77+'[1]CP-11'!BI81+'[1]CP-11'!BI86+'[1]CP-14'!BI52+'[1]CP-15'!BI60+[1]Ouray!BI63+[1]Ouray!BI67+[1]Ouray!BI71+'[1]CP-16'!BI71+'[1]CP-17'!BI34+'[1]Grn-Colo-Confl'!BI49+'[1]Grn-Colo-Confl'!BI51</f>
        <v>0</v>
      </c>
    </row>
    <row r="110" spans="1:65" x14ac:dyDescent="0.2">
      <c r="B110" s="89" t="s">
        <v>75</v>
      </c>
      <c r="F110" s="58" t="s">
        <v>10</v>
      </c>
      <c r="G110" s="2">
        <f>'[1]CP-7'!G67+'[1]CP-7'!G73+'[1]CP-8'!G40+'[1]Grn-Colo-Confl'!G47</f>
        <v>0</v>
      </c>
      <c r="H110" s="2">
        <f>'[1]CP-7'!H67+'[1]CP-7'!H73+'[1]CP-8'!H40+'[1]Grn-Colo-Confl'!H47</f>
        <v>0</v>
      </c>
      <c r="I110" s="2">
        <f>'[1]CP-7'!I67+'[1]CP-7'!I73+'[1]CP-8'!I40+'[1]Grn-Colo-Confl'!I47</f>
        <v>0</v>
      </c>
      <c r="J110" s="2">
        <f>'[1]CP-7'!J67+'[1]CP-7'!J73+'[1]CP-8'!J40+'[1]Grn-Colo-Confl'!J47</f>
        <v>0</v>
      </c>
      <c r="K110" s="2">
        <f>'[1]CP-7'!K67+'[1]CP-7'!K73+'[1]CP-8'!K40+'[1]Grn-Colo-Confl'!K47</f>
        <v>0</v>
      </c>
      <c r="L110" s="2">
        <f>'[1]CP-7'!L67+'[1]CP-7'!L73+'[1]CP-8'!L40+'[1]Grn-Colo-Confl'!L47</f>
        <v>0</v>
      </c>
      <c r="M110" s="2">
        <f>'[1]CP-7'!M67+'[1]CP-7'!M73+'[1]CP-8'!M40+'[1]Grn-Colo-Confl'!M47</f>
        <v>0</v>
      </c>
      <c r="N110" s="2">
        <f>'[1]CP-7'!N67+'[1]CP-7'!N73+'[1]CP-8'!N40+'[1]Grn-Colo-Confl'!N47</f>
        <v>0</v>
      </c>
      <c r="O110" s="2">
        <f>'[1]CP-7'!O67+'[1]CP-7'!O73+'[1]CP-8'!O40+'[1]Grn-Colo-Confl'!O47</f>
        <v>0</v>
      </c>
      <c r="P110" s="2">
        <f>'[1]CP-7'!P67+'[1]CP-7'!P73+'[1]CP-8'!P40+'[1]Grn-Colo-Confl'!P47</f>
        <v>0</v>
      </c>
      <c r="Q110" s="2">
        <f>'[1]CP-7'!Q67+'[1]CP-7'!Q73+'[1]CP-8'!Q40+'[1]Grn-Colo-Confl'!Q47</f>
        <v>0</v>
      </c>
      <c r="R110" s="2">
        <f>'[1]CP-7'!R67+'[1]CP-7'!R73+'[1]CP-8'!R40+'[1]Grn-Colo-Confl'!R47</f>
        <v>0</v>
      </c>
      <c r="S110" s="2">
        <f>'[1]CP-7'!S67+'[1]CP-7'!S73+'[1]CP-8'!S40+'[1]Grn-Colo-Confl'!S47</f>
        <v>0</v>
      </c>
      <c r="T110" s="2">
        <f>'[1]CP-7'!T67+'[1]CP-7'!T73+'[1]CP-8'!T40+'[1]Grn-Colo-Confl'!T47</f>
        <v>0</v>
      </c>
      <c r="U110" s="2">
        <f>'[1]CP-7'!U67+'[1]CP-7'!U73+'[1]CP-8'!U40+'[1]Grn-Colo-Confl'!U47</f>
        <v>0</v>
      </c>
      <c r="V110" s="2">
        <f>'[1]CP-7'!V67+'[1]CP-7'!V73+'[1]CP-8'!V40+'[1]Grn-Colo-Confl'!V47</f>
        <v>0</v>
      </c>
      <c r="W110" s="2">
        <f>'[1]CP-7'!W67+'[1]CP-7'!W73+'[1]CP-8'!W40+'[1]Grn-Colo-Confl'!W47</f>
        <v>0</v>
      </c>
      <c r="X110" s="2">
        <f>'[1]CP-7'!X67+'[1]CP-7'!X73+'[1]CP-8'!X40+'[1]Grn-Colo-Confl'!X47</f>
        <v>0</v>
      </c>
      <c r="Y110" s="2">
        <f>'[1]CP-7'!Y67+'[1]CP-7'!Y73+'[1]CP-8'!Y40+'[1]Grn-Colo-Confl'!Y47</f>
        <v>0</v>
      </c>
      <c r="Z110" s="2">
        <f>'[1]CP-7'!Z67+'[1]CP-7'!Z73+'[1]CP-8'!Z40+'[1]Grn-Colo-Confl'!Z47</f>
        <v>0</v>
      </c>
      <c r="AA110" s="2">
        <f>'[1]CP-7'!AA67+'[1]CP-7'!AA73+'[1]CP-8'!AA40+'[1]Grn-Colo-Confl'!AA47</f>
        <v>0</v>
      </c>
      <c r="AB110" s="2">
        <f>'[1]CP-7'!AB67+'[1]CP-7'!AB73+'[1]CP-8'!AB40+'[1]Grn-Colo-Confl'!AB47</f>
        <v>0</v>
      </c>
      <c r="AC110" s="2">
        <f>'[1]CP-7'!AC67+'[1]CP-7'!AC73+'[1]CP-8'!AC40+'[1]Grn-Colo-Confl'!AC47</f>
        <v>0</v>
      </c>
      <c r="AD110" s="2">
        <f>'[1]CP-7'!AD67+'[1]CP-7'!AD73+'[1]CP-8'!AD40+'[1]Grn-Colo-Confl'!AD47</f>
        <v>0</v>
      </c>
      <c r="AE110" s="2">
        <f>'[1]CP-7'!AE67+'[1]CP-7'!AE73+'[1]CP-8'!AE40+'[1]Grn-Colo-Confl'!AE47</f>
        <v>0</v>
      </c>
      <c r="AF110" s="2">
        <f>'[1]CP-7'!AF67+'[1]CP-7'!AF73+'[1]CP-8'!AF40+'[1]Grn-Colo-Confl'!AF47</f>
        <v>0</v>
      </c>
      <c r="AG110" s="2">
        <f>'[1]CP-7'!AG67+'[1]CP-7'!AG73+'[1]CP-8'!AG40+'[1]Grn-Colo-Confl'!AG47</f>
        <v>0</v>
      </c>
      <c r="AH110" s="2">
        <f>'[1]CP-7'!AH67+'[1]CP-7'!AH73+'[1]CP-8'!AH40+'[1]Grn-Colo-Confl'!AH47</f>
        <v>0</v>
      </c>
      <c r="AI110" s="2">
        <f>'[1]CP-7'!AI67+'[1]CP-7'!AI73+'[1]CP-8'!AI40+'[1]Grn-Colo-Confl'!AI47</f>
        <v>0</v>
      </c>
      <c r="AJ110" s="2">
        <f>'[1]CP-7'!AJ67+'[1]CP-7'!AJ73+'[1]CP-8'!AJ40+'[1]Grn-Colo-Confl'!AJ47</f>
        <v>0</v>
      </c>
      <c r="AK110" s="2">
        <f>'[1]CP-7'!AK67+'[1]CP-7'!AK73+'[1]CP-8'!AK40+'[1]Grn-Colo-Confl'!AK47</f>
        <v>0</v>
      </c>
      <c r="AL110" s="2">
        <f>'[1]CP-7'!AL67+'[1]CP-7'!AL73+'[1]CP-8'!AL40+'[1]Grn-Colo-Confl'!AL47</f>
        <v>0</v>
      </c>
      <c r="AM110" s="2">
        <f>'[1]CP-7'!AM67+'[1]CP-7'!AM73+'[1]CP-8'!AM40+'[1]Grn-Colo-Confl'!AM47</f>
        <v>0</v>
      </c>
      <c r="AN110" s="2">
        <f>'[1]CP-7'!AN67+'[1]CP-7'!AN73+'[1]CP-8'!AN40+'[1]Grn-Colo-Confl'!AN47</f>
        <v>0</v>
      </c>
      <c r="AO110" s="2">
        <f>'[1]CP-7'!AO67+'[1]CP-7'!AO73+'[1]CP-8'!AO40+'[1]Grn-Colo-Confl'!AO47</f>
        <v>0</v>
      </c>
      <c r="AP110" s="2">
        <f>'[1]CP-7'!AP67+'[1]CP-7'!AP73+'[1]CP-8'!AP40+'[1]Grn-Colo-Confl'!AP47</f>
        <v>0</v>
      </c>
      <c r="AQ110" s="2">
        <f>'[1]CP-7'!AQ67+'[1]CP-7'!AQ73+'[1]CP-8'!AQ40+'[1]Grn-Colo-Confl'!AQ47</f>
        <v>0</v>
      </c>
      <c r="AR110" s="2">
        <f>'[1]CP-7'!AR67+'[1]CP-7'!AR73+'[1]CP-8'!AR40+'[1]Grn-Colo-Confl'!AR47</f>
        <v>0</v>
      </c>
      <c r="AS110" s="2">
        <f>'[1]CP-7'!AS67+'[1]CP-7'!AS73+'[1]CP-8'!AS40+'[1]Grn-Colo-Confl'!AS47</f>
        <v>0</v>
      </c>
      <c r="AT110" s="2">
        <f>'[1]CP-7'!AT67+'[1]CP-7'!AT73+'[1]CP-8'!AT40+'[1]Grn-Colo-Confl'!AT47</f>
        <v>0</v>
      </c>
      <c r="AU110" s="2">
        <f>'[1]CP-7'!AU67+'[1]CP-7'!AU73+'[1]CP-8'!AU40+'[1]Grn-Colo-Confl'!AU47</f>
        <v>0</v>
      </c>
      <c r="AV110" s="2">
        <f>'[1]CP-7'!AV67+'[1]CP-7'!AV73+'[1]CP-8'!AV40+'[1]Grn-Colo-Confl'!AV47</f>
        <v>0</v>
      </c>
      <c r="AW110" s="2">
        <f>'[1]CP-7'!AW67+'[1]CP-7'!AW73+'[1]CP-8'!AW40+'[1]Grn-Colo-Confl'!AW47</f>
        <v>0</v>
      </c>
      <c r="AX110" s="2">
        <f>'[1]CP-7'!AX67+'[1]CP-7'!AX73+'[1]CP-8'!AX40+'[1]Grn-Colo-Confl'!AX47</f>
        <v>0</v>
      </c>
      <c r="AY110" s="2">
        <f>'[1]CP-7'!AY67+'[1]CP-7'!AY73+'[1]CP-8'!AY40+'[1]Grn-Colo-Confl'!AY47</f>
        <v>0</v>
      </c>
      <c r="AZ110" s="2">
        <f>'[1]CP-7'!AZ67+'[1]CP-7'!AZ73+'[1]CP-8'!AZ40+'[1]Grn-Colo-Confl'!AZ47</f>
        <v>0</v>
      </c>
      <c r="BA110" s="2">
        <f>'[1]CP-7'!BA67+'[1]CP-7'!BA73+'[1]CP-8'!BA40+'[1]Grn-Colo-Confl'!BA47</f>
        <v>0</v>
      </c>
      <c r="BB110" s="2">
        <f>'[1]CP-7'!BB67+'[1]CP-7'!BB73+'[1]CP-8'!BB40+'[1]Grn-Colo-Confl'!BB47</f>
        <v>0</v>
      </c>
      <c r="BC110" s="2">
        <f>'[1]CP-7'!BC67+'[1]CP-7'!BC73+'[1]CP-8'!BC40+'[1]Grn-Colo-Confl'!BC47</f>
        <v>0</v>
      </c>
      <c r="BD110" s="2">
        <f>'[1]CP-7'!BD67+'[1]CP-7'!BD73+'[1]CP-8'!BD40+'[1]Grn-Colo-Confl'!BD47</f>
        <v>0</v>
      </c>
      <c r="BE110" s="2">
        <f>'[1]CP-7'!BE67+'[1]CP-7'!BE73+'[1]CP-8'!BE40+'[1]Grn-Colo-Confl'!BE47</f>
        <v>0</v>
      </c>
      <c r="BF110" s="2">
        <f>'[1]CP-7'!BF67+'[1]CP-7'!BF73+'[1]CP-8'!BF40+'[1]Grn-Colo-Confl'!BF47</f>
        <v>0</v>
      </c>
      <c r="BG110" s="2">
        <f>'[1]CP-7'!BG67+'[1]CP-7'!BG73+'[1]CP-8'!BG40+'[1]Grn-Colo-Confl'!BG47</f>
        <v>0</v>
      </c>
      <c r="BH110" s="2">
        <f>'[1]CP-7'!BH67+'[1]CP-7'!BH73+'[1]CP-8'!BH40+'[1]Grn-Colo-Confl'!BH47</f>
        <v>0</v>
      </c>
      <c r="BI110" s="2">
        <f>'[1]CP-7'!BI67+'[1]CP-7'!BI73+'[1]CP-8'!BI40+'[1]Grn-Colo-Confl'!BI47</f>
        <v>0</v>
      </c>
    </row>
    <row r="111" spans="1:65" x14ac:dyDescent="0.2">
      <c r="F111" s="58" t="s">
        <v>7</v>
      </c>
      <c r="G111" s="2">
        <f>'[1]CP-19'!G160+'[1]CP-19'!G164+'[1]CP-19'!G168+'[1]CP-19'!G174+'[1]CP-19'!G178+'[1]Colo-SanJuan-Confl'!G64+'[1]Colo-SanJuan-Confl'!G66+'[1]Colo-SanJuan-Confl'!G68+'[1]Colo-SanJuan-Confl'!G70+'[1]Colo-SanJuan-Confl'!G72+'[1]Colo-SanJuan-Confl'!G76+'[1]CP-20'!G31+'[1]CP-21'!G35</f>
        <v>0</v>
      </c>
      <c r="H111" s="2">
        <f>'[1]CP-19'!H160+'[1]CP-19'!H164+'[1]CP-19'!H168+'[1]CP-19'!H174+'[1]CP-19'!H178+'[1]Colo-SanJuan-Confl'!H64+'[1]Colo-SanJuan-Confl'!H66+'[1]Colo-SanJuan-Confl'!H68+'[1]Colo-SanJuan-Confl'!H70+'[1]Colo-SanJuan-Confl'!H72+'[1]Colo-SanJuan-Confl'!H76+'[1]CP-20'!H31+'[1]CP-21'!H35</f>
        <v>0</v>
      </c>
      <c r="I111" s="2">
        <f>'[1]CP-19'!I160+'[1]CP-19'!I164+'[1]CP-19'!I168+'[1]CP-19'!I174+'[1]CP-19'!I178+'[1]Colo-SanJuan-Confl'!I64+'[1]Colo-SanJuan-Confl'!I66+'[1]Colo-SanJuan-Confl'!I68+'[1]Colo-SanJuan-Confl'!I70+'[1]Colo-SanJuan-Confl'!I72+'[1]Colo-SanJuan-Confl'!I76+'[1]CP-20'!I31+'[1]CP-21'!I35</f>
        <v>0</v>
      </c>
      <c r="J111" s="2">
        <f>'[1]CP-19'!J160+'[1]CP-19'!J164+'[1]CP-19'!J168+'[1]CP-19'!J174+'[1]CP-19'!J178+'[1]Colo-SanJuan-Confl'!J64+'[1]Colo-SanJuan-Confl'!J66+'[1]Colo-SanJuan-Confl'!J68+'[1]Colo-SanJuan-Confl'!J70+'[1]Colo-SanJuan-Confl'!J72+'[1]Colo-SanJuan-Confl'!J76+'[1]CP-20'!J31+'[1]CP-21'!J35</f>
        <v>0</v>
      </c>
      <c r="K111" s="2">
        <f>'[1]CP-19'!K160+'[1]CP-19'!K164+'[1]CP-19'!K168+'[1]CP-19'!K174+'[1]CP-19'!K178+'[1]Colo-SanJuan-Confl'!K64+'[1]Colo-SanJuan-Confl'!K66+'[1]Colo-SanJuan-Confl'!K68+'[1]Colo-SanJuan-Confl'!K70+'[1]Colo-SanJuan-Confl'!K72+'[1]Colo-SanJuan-Confl'!K76+'[1]CP-20'!K31+'[1]CP-21'!K35</f>
        <v>0</v>
      </c>
      <c r="L111" s="2">
        <f>'[1]CP-19'!L160+'[1]CP-19'!L164+'[1]CP-19'!L168+'[1]CP-19'!L174+'[1]CP-19'!L178+'[1]Colo-SanJuan-Confl'!L64+'[1]Colo-SanJuan-Confl'!L66+'[1]Colo-SanJuan-Confl'!L68+'[1]Colo-SanJuan-Confl'!L70+'[1]Colo-SanJuan-Confl'!L72+'[1]Colo-SanJuan-Confl'!L76+'[1]CP-20'!L31+'[1]CP-21'!L35</f>
        <v>0</v>
      </c>
      <c r="M111" s="2">
        <f>'[1]CP-19'!M160+'[1]CP-19'!M164+'[1]CP-19'!M168+'[1]CP-19'!M174+'[1]CP-19'!M178+'[1]Colo-SanJuan-Confl'!M64+'[1]Colo-SanJuan-Confl'!M66+'[1]Colo-SanJuan-Confl'!M68+'[1]Colo-SanJuan-Confl'!M70+'[1]Colo-SanJuan-Confl'!M72+'[1]Colo-SanJuan-Confl'!M76+'[1]CP-20'!M31+'[1]CP-21'!M35</f>
        <v>0</v>
      </c>
      <c r="N111" s="2">
        <f>'[1]CP-19'!N160+'[1]CP-19'!N164+'[1]CP-19'!N168+'[1]CP-19'!N174+'[1]CP-19'!N178+'[1]Colo-SanJuan-Confl'!N64+'[1]Colo-SanJuan-Confl'!N66+'[1]Colo-SanJuan-Confl'!N68+'[1]Colo-SanJuan-Confl'!N70+'[1]Colo-SanJuan-Confl'!N72+'[1]Colo-SanJuan-Confl'!N76+'[1]CP-20'!N31+'[1]CP-21'!N35</f>
        <v>0</v>
      </c>
      <c r="O111" s="2">
        <f>'[1]CP-19'!O160+'[1]CP-19'!O164+'[1]CP-19'!O168+'[1]CP-19'!O174+'[1]CP-19'!O178+'[1]Colo-SanJuan-Confl'!O64+'[1]Colo-SanJuan-Confl'!O66+'[1]Colo-SanJuan-Confl'!O68+'[1]Colo-SanJuan-Confl'!O70+'[1]Colo-SanJuan-Confl'!O72+'[1]Colo-SanJuan-Confl'!O76+'[1]CP-20'!O31+'[1]CP-21'!O35</f>
        <v>0</v>
      </c>
      <c r="P111" s="2">
        <f>'[1]CP-19'!P160+'[1]CP-19'!P164+'[1]CP-19'!P168+'[1]CP-19'!P174+'[1]CP-19'!P178+'[1]Colo-SanJuan-Confl'!P64+'[1]Colo-SanJuan-Confl'!P66+'[1]Colo-SanJuan-Confl'!P68+'[1]Colo-SanJuan-Confl'!P70+'[1]Colo-SanJuan-Confl'!P72+'[1]Colo-SanJuan-Confl'!P76+'[1]CP-20'!P31+'[1]CP-21'!P35</f>
        <v>0</v>
      </c>
      <c r="Q111" s="2">
        <f>'[1]CP-19'!Q160+'[1]CP-19'!Q164+'[1]CP-19'!Q168+'[1]CP-19'!Q174+'[1]CP-19'!Q178+'[1]Colo-SanJuan-Confl'!Q64+'[1]Colo-SanJuan-Confl'!Q66+'[1]Colo-SanJuan-Confl'!Q68+'[1]Colo-SanJuan-Confl'!Q70+'[1]Colo-SanJuan-Confl'!Q72+'[1]Colo-SanJuan-Confl'!Q76+'[1]CP-20'!Q31+'[1]CP-21'!Q35</f>
        <v>0</v>
      </c>
      <c r="R111" s="2">
        <f>'[1]CP-19'!R160+'[1]CP-19'!R164+'[1]CP-19'!R168+'[1]CP-19'!R174+'[1]CP-19'!R178+'[1]Colo-SanJuan-Confl'!R64+'[1]Colo-SanJuan-Confl'!R66+'[1]Colo-SanJuan-Confl'!R68+'[1]Colo-SanJuan-Confl'!R70+'[1]Colo-SanJuan-Confl'!R72+'[1]Colo-SanJuan-Confl'!R76+'[1]CP-20'!R31+'[1]CP-21'!R35</f>
        <v>0</v>
      </c>
      <c r="S111" s="2">
        <f>'[1]CP-19'!S160+'[1]CP-19'!S164+'[1]CP-19'!S168+'[1]CP-19'!S174+'[1]CP-19'!S178+'[1]Colo-SanJuan-Confl'!S64+'[1]Colo-SanJuan-Confl'!S66+'[1]Colo-SanJuan-Confl'!S68+'[1]Colo-SanJuan-Confl'!S70+'[1]Colo-SanJuan-Confl'!S72+'[1]Colo-SanJuan-Confl'!S76+'[1]CP-20'!S31+'[1]CP-21'!S35</f>
        <v>0</v>
      </c>
      <c r="T111" s="2">
        <f>'[1]CP-19'!T160+'[1]CP-19'!T164+'[1]CP-19'!T168+'[1]CP-19'!T174+'[1]CP-19'!T178+'[1]Colo-SanJuan-Confl'!T64+'[1]Colo-SanJuan-Confl'!T66+'[1]Colo-SanJuan-Confl'!T68+'[1]Colo-SanJuan-Confl'!T70+'[1]Colo-SanJuan-Confl'!T72+'[1]Colo-SanJuan-Confl'!T76+'[1]CP-20'!T31+'[1]CP-21'!T35</f>
        <v>0</v>
      </c>
      <c r="U111" s="2">
        <f>'[1]CP-19'!U160+'[1]CP-19'!U164+'[1]CP-19'!U168+'[1]CP-19'!U174+'[1]CP-19'!U178+'[1]Colo-SanJuan-Confl'!U64+'[1]Colo-SanJuan-Confl'!U66+'[1]Colo-SanJuan-Confl'!U68+'[1]Colo-SanJuan-Confl'!U70+'[1]Colo-SanJuan-Confl'!U72+'[1]Colo-SanJuan-Confl'!U76+'[1]CP-20'!U31+'[1]CP-21'!U35</f>
        <v>0</v>
      </c>
      <c r="V111" s="2">
        <f>'[1]CP-19'!V160+'[1]CP-19'!V164+'[1]CP-19'!V168+'[1]CP-19'!V174+'[1]CP-19'!V178+'[1]Colo-SanJuan-Confl'!V64+'[1]Colo-SanJuan-Confl'!V66+'[1]Colo-SanJuan-Confl'!V68+'[1]Colo-SanJuan-Confl'!V70+'[1]Colo-SanJuan-Confl'!V72+'[1]Colo-SanJuan-Confl'!V76+'[1]CP-20'!V31+'[1]CP-21'!V35</f>
        <v>0</v>
      </c>
      <c r="W111" s="2">
        <f>'[1]CP-19'!W160+'[1]CP-19'!W164+'[1]CP-19'!W168+'[1]CP-19'!W174+'[1]CP-19'!W178+'[1]Colo-SanJuan-Confl'!W64+'[1]Colo-SanJuan-Confl'!W66+'[1]Colo-SanJuan-Confl'!W68+'[1]Colo-SanJuan-Confl'!W70+'[1]Colo-SanJuan-Confl'!W72+'[1]Colo-SanJuan-Confl'!W76+'[1]CP-20'!W31+'[1]CP-21'!W35</f>
        <v>0</v>
      </c>
      <c r="X111" s="2">
        <f>'[1]CP-19'!X160+'[1]CP-19'!X164+'[1]CP-19'!X168+'[1]CP-19'!X174+'[1]CP-19'!X178+'[1]Colo-SanJuan-Confl'!X64+'[1]Colo-SanJuan-Confl'!X66+'[1]Colo-SanJuan-Confl'!X68+'[1]Colo-SanJuan-Confl'!X70+'[1]Colo-SanJuan-Confl'!X72+'[1]Colo-SanJuan-Confl'!X76+'[1]CP-20'!X31+'[1]CP-21'!X35</f>
        <v>0</v>
      </c>
      <c r="Y111" s="2">
        <f>'[1]CP-19'!Y160+'[1]CP-19'!Y164+'[1]CP-19'!Y168+'[1]CP-19'!Y174+'[1]CP-19'!Y178+'[1]Colo-SanJuan-Confl'!Y64+'[1]Colo-SanJuan-Confl'!Y66+'[1]Colo-SanJuan-Confl'!Y68+'[1]Colo-SanJuan-Confl'!Y70+'[1]Colo-SanJuan-Confl'!Y72+'[1]Colo-SanJuan-Confl'!Y76+'[1]CP-20'!Y31+'[1]CP-21'!Y35</f>
        <v>0</v>
      </c>
      <c r="Z111" s="2">
        <f>'[1]CP-19'!Z160+'[1]CP-19'!Z164+'[1]CP-19'!Z168+'[1]CP-19'!Z174+'[1]CP-19'!Z178+'[1]Colo-SanJuan-Confl'!Z64+'[1]Colo-SanJuan-Confl'!Z66+'[1]Colo-SanJuan-Confl'!Z68+'[1]Colo-SanJuan-Confl'!Z70+'[1]Colo-SanJuan-Confl'!Z72+'[1]Colo-SanJuan-Confl'!Z76+'[1]CP-20'!Z31+'[1]CP-21'!Z35</f>
        <v>0</v>
      </c>
      <c r="AA111" s="2">
        <f>'[1]CP-19'!AA160+'[1]CP-19'!AA164+'[1]CP-19'!AA168+'[1]CP-19'!AA174+'[1]CP-19'!AA178+'[1]Colo-SanJuan-Confl'!AA64+'[1]Colo-SanJuan-Confl'!AA66+'[1]Colo-SanJuan-Confl'!AA68+'[1]Colo-SanJuan-Confl'!AA70+'[1]Colo-SanJuan-Confl'!AA72+'[1]Colo-SanJuan-Confl'!AA76+'[1]CP-20'!AA31+'[1]CP-21'!AA35</f>
        <v>0</v>
      </c>
      <c r="AB111" s="2">
        <f>'[1]CP-19'!AB160+'[1]CP-19'!AB164+'[1]CP-19'!AB168+'[1]CP-19'!AB174+'[1]CP-19'!AB178+'[1]Colo-SanJuan-Confl'!AB64+'[1]Colo-SanJuan-Confl'!AB66+'[1]Colo-SanJuan-Confl'!AB68+'[1]Colo-SanJuan-Confl'!AB70+'[1]Colo-SanJuan-Confl'!AB72+'[1]Colo-SanJuan-Confl'!AB76+'[1]CP-20'!AB31+'[1]CP-21'!AB35</f>
        <v>0</v>
      </c>
      <c r="AC111" s="2">
        <f>'[1]CP-19'!AC160+'[1]CP-19'!AC164+'[1]CP-19'!AC168+'[1]CP-19'!AC174+'[1]CP-19'!AC178+'[1]Colo-SanJuan-Confl'!AC64+'[1]Colo-SanJuan-Confl'!AC66+'[1]Colo-SanJuan-Confl'!AC68+'[1]Colo-SanJuan-Confl'!AC70+'[1]Colo-SanJuan-Confl'!AC72+'[1]Colo-SanJuan-Confl'!AC76+'[1]CP-20'!AC31+'[1]CP-21'!AC35</f>
        <v>0</v>
      </c>
      <c r="AD111" s="2">
        <f>'[1]CP-19'!AD160+'[1]CP-19'!AD164+'[1]CP-19'!AD168+'[1]CP-19'!AD174+'[1]CP-19'!AD178+'[1]Colo-SanJuan-Confl'!AD64+'[1]Colo-SanJuan-Confl'!AD66+'[1]Colo-SanJuan-Confl'!AD68+'[1]Colo-SanJuan-Confl'!AD70+'[1]Colo-SanJuan-Confl'!AD72+'[1]Colo-SanJuan-Confl'!AD76+'[1]CP-20'!AD31+'[1]CP-21'!AD35</f>
        <v>0</v>
      </c>
      <c r="AE111" s="2">
        <f>'[1]CP-19'!AE160+'[1]CP-19'!AE164+'[1]CP-19'!AE168+'[1]CP-19'!AE174+'[1]CP-19'!AE178+'[1]Colo-SanJuan-Confl'!AE64+'[1]Colo-SanJuan-Confl'!AE66+'[1]Colo-SanJuan-Confl'!AE68+'[1]Colo-SanJuan-Confl'!AE70+'[1]Colo-SanJuan-Confl'!AE72+'[1]Colo-SanJuan-Confl'!AE76+'[1]CP-20'!AE31+'[1]CP-21'!AE35</f>
        <v>0</v>
      </c>
      <c r="AF111" s="2">
        <f>'[1]CP-19'!AF160+'[1]CP-19'!AF164+'[1]CP-19'!AF168+'[1]CP-19'!AF174+'[1]CP-19'!AF178+'[1]Colo-SanJuan-Confl'!AF64+'[1]Colo-SanJuan-Confl'!AF66+'[1]Colo-SanJuan-Confl'!AF68+'[1]Colo-SanJuan-Confl'!AF70+'[1]Colo-SanJuan-Confl'!AF72+'[1]Colo-SanJuan-Confl'!AF76+'[1]CP-20'!AF31+'[1]CP-21'!AF35</f>
        <v>0</v>
      </c>
      <c r="AG111" s="2">
        <f>'[1]CP-19'!AG160+'[1]CP-19'!AG164+'[1]CP-19'!AG168+'[1]CP-19'!AG174+'[1]CP-19'!AG178+'[1]Colo-SanJuan-Confl'!AG64+'[1]Colo-SanJuan-Confl'!AG66+'[1]Colo-SanJuan-Confl'!AG68+'[1]Colo-SanJuan-Confl'!AG70+'[1]Colo-SanJuan-Confl'!AG72+'[1]Colo-SanJuan-Confl'!AG76+'[1]CP-20'!AG31+'[1]CP-21'!AG35</f>
        <v>0</v>
      </c>
      <c r="AH111" s="2">
        <f>'[1]CP-19'!AH160+'[1]CP-19'!AH164+'[1]CP-19'!AH168+'[1]CP-19'!AH174+'[1]CP-19'!AH178+'[1]Colo-SanJuan-Confl'!AH64+'[1]Colo-SanJuan-Confl'!AH66+'[1]Colo-SanJuan-Confl'!AH68+'[1]Colo-SanJuan-Confl'!AH70+'[1]Colo-SanJuan-Confl'!AH72+'[1]Colo-SanJuan-Confl'!AH76+'[1]CP-20'!AH31+'[1]CP-21'!AH35</f>
        <v>0</v>
      </c>
      <c r="AI111" s="2">
        <f>'[1]CP-19'!AI160+'[1]CP-19'!AI164+'[1]CP-19'!AI168+'[1]CP-19'!AI174+'[1]CP-19'!AI178+'[1]Colo-SanJuan-Confl'!AI64+'[1]Colo-SanJuan-Confl'!AI66+'[1]Colo-SanJuan-Confl'!AI68+'[1]Colo-SanJuan-Confl'!AI70+'[1]Colo-SanJuan-Confl'!AI72+'[1]Colo-SanJuan-Confl'!AI76+'[1]CP-20'!AI31+'[1]CP-21'!AI35</f>
        <v>0</v>
      </c>
      <c r="AJ111" s="2">
        <f>'[1]CP-19'!AJ160+'[1]CP-19'!AJ164+'[1]CP-19'!AJ168+'[1]CP-19'!AJ174+'[1]CP-19'!AJ178+'[1]Colo-SanJuan-Confl'!AJ64+'[1]Colo-SanJuan-Confl'!AJ66+'[1]Colo-SanJuan-Confl'!AJ68+'[1]Colo-SanJuan-Confl'!AJ70+'[1]Colo-SanJuan-Confl'!AJ72+'[1]Colo-SanJuan-Confl'!AJ76+'[1]CP-20'!AJ31+'[1]CP-21'!AJ35</f>
        <v>0</v>
      </c>
      <c r="AK111" s="2">
        <f>'[1]CP-19'!AK160+'[1]CP-19'!AK164+'[1]CP-19'!AK168+'[1]CP-19'!AK174+'[1]CP-19'!AK178+'[1]Colo-SanJuan-Confl'!AK64+'[1]Colo-SanJuan-Confl'!AK66+'[1]Colo-SanJuan-Confl'!AK68+'[1]Colo-SanJuan-Confl'!AK70+'[1]Colo-SanJuan-Confl'!AK72+'[1]Colo-SanJuan-Confl'!AK76+'[1]CP-20'!AK31+'[1]CP-21'!AK35</f>
        <v>0</v>
      </c>
      <c r="AL111" s="2">
        <f>'[1]CP-19'!AL160+'[1]CP-19'!AL164+'[1]CP-19'!AL168+'[1]CP-19'!AL174+'[1]CP-19'!AL178+'[1]Colo-SanJuan-Confl'!AL64+'[1]Colo-SanJuan-Confl'!AL66+'[1]Colo-SanJuan-Confl'!AL68+'[1]Colo-SanJuan-Confl'!AL70+'[1]Colo-SanJuan-Confl'!AL72+'[1]Colo-SanJuan-Confl'!AL76+'[1]CP-20'!AL31+'[1]CP-21'!AL35</f>
        <v>0</v>
      </c>
      <c r="AM111" s="2">
        <f>'[1]CP-19'!AM160+'[1]CP-19'!AM164+'[1]CP-19'!AM168+'[1]CP-19'!AM174+'[1]CP-19'!AM178+'[1]Colo-SanJuan-Confl'!AM64+'[1]Colo-SanJuan-Confl'!AM66+'[1]Colo-SanJuan-Confl'!AM68+'[1]Colo-SanJuan-Confl'!AM70+'[1]Colo-SanJuan-Confl'!AM72+'[1]Colo-SanJuan-Confl'!AM76+'[1]CP-20'!AM31+'[1]CP-21'!AM35</f>
        <v>0</v>
      </c>
      <c r="AN111" s="2">
        <f>'[1]CP-19'!AN160+'[1]CP-19'!AN164+'[1]CP-19'!AN168+'[1]CP-19'!AN174+'[1]CP-19'!AN178+'[1]Colo-SanJuan-Confl'!AN64+'[1]Colo-SanJuan-Confl'!AN66+'[1]Colo-SanJuan-Confl'!AN68+'[1]Colo-SanJuan-Confl'!AN70+'[1]Colo-SanJuan-Confl'!AN72+'[1]Colo-SanJuan-Confl'!AN76+'[1]CP-20'!AN31+'[1]CP-21'!AN35</f>
        <v>0</v>
      </c>
      <c r="AO111" s="2">
        <f>'[1]CP-19'!AO160+'[1]CP-19'!AO164+'[1]CP-19'!AO168+'[1]CP-19'!AO174+'[1]CP-19'!AO178+'[1]Colo-SanJuan-Confl'!AO64+'[1]Colo-SanJuan-Confl'!AO66+'[1]Colo-SanJuan-Confl'!AO68+'[1]Colo-SanJuan-Confl'!AO70+'[1]Colo-SanJuan-Confl'!AO72+'[1]Colo-SanJuan-Confl'!AO76+'[1]CP-20'!AO31+'[1]CP-21'!AO35</f>
        <v>0</v>
      </c>
      <c r="AP111" s="2">
        <f>'[1]CP-19'!AP160+'[1]CP-19'!AP164+'[1]CP-19'!AP168+'[1]CP-19'!AP174+'[1]CP-19'!AP178+'[1]Colo-SanJuan-Confl'!AP64+'[1]Colo-SanJuan-Confl'!AP66+'[1]Colo-SanJuan-Confl'!AP68+'[1]Colo-SanJuan-Confl'!AP70+'[1]Colo-SanJuan-Confl'!AP72+'[1]Colo-SanJuan-Confl'!AP76+'[1]CP-20'!AP31+'[1]CP-21'!AP35</f>
        <v>0</v>
      </c>
      <c r="AQ111" s="2">
        <f>'[1]CP-19'!AQ160+'[1]CP-19'!AQ164+'[1]CP-19'!AQ168+'[1]CP-19'!AQ174+'[1]CP-19'!AQ178+'[1]Colo-SanJuan-Confl'!AQ64+'[1]Colo-SanJuan-Confl'!AQ66+'[1]Colo-SanJuan-Confl'!AQ68+'[1]Colo-SanJuan-Confl'!AQ70+'[1]Colo-SanJuan-Confl'!AQ72+'[1]Colo-SanJuan-Confl'!AQ76+'[1]CP-20'!AQ31+'[1]CP-21'!AQ35</f>
        <v>0</v>
      </c>
      <c r="AR111" s="2">
        <f>'[1]CP-19'!AR160+'[1]CP-19'!AR164+'[1]CP-19'!AR168+'[1]CP-19'!AR174+'[1]CP-19'!AR178+'[1]Colo-SanJuan-Confl'!AR64+'[1]Colo-SanJuan-Confl'!AR66+'[1]Colo-SanJuan-Confl'!AR68+'[1]Colo-SanJuan-Confl'!AR70+'[1]Colo-SanJuan-Confl'!AR72+'[1]Colo-SanJuan-Confl'!AR76+'[1]CP-20'!AR31+'[1]CP-21'!AR35</f>
        <v>0</v>
      </c>
      <c r="AS111" s="2">
        <f>'[1]CP-19'!AS160+'[1]CP-19'!AS164+'[1]CP-19'!AS168+'[1]CP-19'!AS174+'[1]CP-19'!AS178+'[1]Colo-SanJuan-Confl'!AS64+'[1]Colo-SanJuan-Confl'!AS66+'[1]Colo-SanJuan-Confl'!AS68+'[1]Colo-SanJuan-Confl'!AS70+'[1]Colo-SanJuan-Confl'!AS72+'[1]Colo-SanJuan-Confl'!AS76+'[1]CP-20'!AS31+'[1]CP-21'!AS35</f>
        <v>0</v>
      </c>
      <c r="AT111" s="2">
        <f>'[1]CP-19'!AT160+'[1]CP-19'!AT164+'[1]CP-19'!AT168+'[1]CP-19'!AT174+'[1]CP-19'!AT178+'[1]Colo-SanJuan-Confl'!AT64+'[1]Colo-SanJuan-Confl'!AT66+'[1]Colo-SanJuan-Confl'!AT68+'[1]Colo-SanJuan-Confl'!AT70+'[1]Colo-SanJuan-Confl'!AT72+'[1]Colo-SanJuan-Confl'!AT76+'[1]CP-20'!AT31+'[1]CP-21'!AT35</f>
        <v>0</v>
      </c>
      <c r="AU111" s="2">
        <f>'[1]CP-19'!AU160+'[1]CP-19'!AU164+'[1]CP-19'!AU168+'[1]CP-19'!AU174+'[1]CP-19'!AU178+'[1]Colo-SanJuan-Confl'!AU64+'[1]Colo-SanJuan-Confl'!AU66+'[1]Colo-SanJuan-Confl'!AU68+'[1]Colo-SanJuan-Confl'!AU70+'[1]Colo-SanJuan-Confl'!AU72+'[1]Colo-SanJuan-Confl'!AU76+'[1]CP-20'!AU31+'[1]CP-21'!AU35</f>
        <v>0</v>
      </c>
      <c r="AV111" s="2">
        <f>'[1]CP-19'!AV160+'[1]CP-19'!AV164+'[1]CP-19'!AV168+'[1]CP-19'!AV174+'[1]CP-19'!AV178+'[1]Colo-SanJuan-Confl'!AV64+'[1]Colo-SanJuan-Confl'!AV66+'[1]Colo-SanJuan-Confl'!AV68+'[1]Colo-SanJuan-Confl'!AV70+'[1]Colo-SanJuan-Confl'!AV72+'[1]Colo-SanJuan-Confl'!AV76+'[1]CP-20'!AV31+'[1]CP-21'!AV35</f>
        <v>0</v>
      </c>
      <c r="AW111" s="2">
        <f>'[1]CP-19'!AW160+'[1]CP-19'!AW164+'[1]CP-19'!AW168+'[1]CP-19'!AW174+'[1]CP-19'!AW178+'[1]Colo-SanJuan-Confl'!AW64+'[1]Colo-SanJuan-Confl'!AW66+'[1]Colo-SanJuan-Confl'!AW68+'[1]Colo-SanJuan-Confl'!AW70+'[1]Colo-SanJuan-Confl'!AW72+'[1]Colo-SanJuan-Confl'!AW76+'[1]CP-20'!AW31+'[1]CP-21'!AW35</f>
        <v>0</v>
      </c>
      <c r="AX111" s="2">
        <f>'[1]CP-19'!AX160+'[1]CP-19'!AX164+'[1]CP-19'!AX168+'[1]CP-19'!AX174+'[1]CP-19'!AX178+'[1]Colo-SanJuan-Confl'!AX64+'[1]Colo-SanJuan-Confl'!AX66+'[1]Colo-SanJuan-Confl'!AX68+'[1]Colo-SanJuan-Confl'!AX70+'[1]Colo-SanJuan-Confl'!AX72+'[1]Colo-SanJuan-Confl'!AX76+'[1]CP-20'!AX31+'[1]CP-21'!AX35</f>
        <v>0</v>
      </c>
      <c r="AY111" s="2">
        <f>'[1]CP-19'!AY160+'[1]CP-19'!AY164+'[1]CP-19'!AY168+'[1]CP-19'!AY174+'[1]CP-19'!AY178+'[1]Colo-SanJuan-Confl'!AY64+'[1]Colo-SanJuan-Confl'!AY66+'[1]Colo-SanJuan-Confl'!AY68+'[1]Colo-SanJuan-Confl'!AY70+'[1]Colo-SanJuan-Confl'!AY72+'[1]Colo-SanJuan-Confl'!AY76+'[1]CP-20'!AY31+'[1]CP-21'!AY35</f>
        <v>0</v>
      </c>
      <c r="AZ111" s="2">
        <f>'[1]CP-19'!AZ160+'[1]CP-19'!AZ164+'[1]CP-19'!AZ168+'[1]CP-19'!AZ174+'[1]CP-19'!AZ178+'[1]Colo-SanJuan-Confl'!AZ64+'[1]Colo-SanJuan-Confl'!AZ66+'[1]Colo-SanJuan-Confl'!AZ68+'[1]Colo-SanJuan-Confl'!AZ70+'[1]Colo-SanJuan-Confl'!AZ72+'[1]Colo-SanJuan-Confl'!AZ76+'[1]CP-20'!AZ31+'[1]CP-21'!AZ35</f>
        <v>0</v>
      </c>
      <c r="BA111" s="2">
        <f>'[1]CP-19'!BA160+'[1]CP-19'!BA164+'[1]CP-19'!BA168+'[1]CP-19'!BA174+'[1]CP-19'!BA178+'[1]Colo-SanJuan-Confl'!BA64+'[1]Colo-SanJuan-Confl'!BA66+'[1]Colo-SanJuan-Confl'!BA68+'[1]Colo-SanJuan-Confl'!BA70+'[1]Colo-SanJuan-Confl'!BA72+'[1]Colo-SanJuan-Confl'!BA76+'[1]CP-20'!BA31+'[1]CP-21'!BA35</f>
        <v>0</v>
      </c>
      <c r="BB111" s="2">
        <f>'[1]CP-19'!BB160+'[1]CP-19'!BB164+'[1]CP-19'!BB168+'[1]CP-19'!BB174+'[1]CP-19'!BB178+'[1]Colo-SanJuan-Confl'!BB64+'[1]Colo-SanJuan-Confl'!BB66+'[1]Colo-SanJuan-Confl'!BB68+'[1]Colo-SanJuan-Confl'!BB70+'[1]Colo-SanJuan-Confl'!BB72+'[1]Colo-SanJuan-Confl'!BB76+'[1]CP-20'!BB31+'[1]CP-21'!BB35</f>
        <v>0</v>
      </c>
      <c r="BC111" s="2">
        <f>'[1]CP-19'!BC160+'[1]CP-19'!BC164+'[1]CP-19'!BC168+'[1]CP-19'!BC174+'[1]CP-19'!BC178+'[1]Colo-SanJuan-Confl'!BC64+'[1]Colo-SanJuan-Confl'!BC66+'[1]Colo-SanJuan-Confl'!BC68+'[1]Colo-SanJuan-Confl'!BC70+'[1]Colo-SanJuan-Confl'!BC72+'[1]Colo-SanJuan-Confl'!BC76+'[1]CP-20'!BC31+'[1]CP-21'!BC35</f>
        <v>0</v>
      </c>
      <c r="BD111" s="2">
        <f>'[1]CP-19'!BD160+'[1]CP-19'!BD164+'[1]CP-19'!BD168+'[1]CP-19'!BD174+'[1]CP-19'!BD178+'[1]Colo-SanJuan-Confl'!BD64+'[1]Colo-SanJuan-Confl'!BD66+'[1]Colo-SanJuan-Confl'!BD68+'[1]Colo-SanJuan-Confl'!BD70+'[1]Colo-SanJuan-Confl'!BD72+'[1]Colo-SanJuan-Confl'!BD76+'[1]CP-20'!BD31+'[1]CP-21'!BD35</f>
        <v>0</v>
      </c>
      <c r="BE111" s="2">
        <f>'[1]CP-19'!BE160+'[1]CP-19'!BE164+'[1]CP-19'!BE168+'[1]CP-19'!BE174+'[1]CP-19'!BE178+'[1]Colo-SanJuan-Confl'!BE64+'[1]Colo-SanJuan-Confl'!BE66+'[1]Colo-SanJuan-Confl'!BE68+'[1]Colo-SanJuan-Confl'!BE70+'[1]Colo-SanJuan-Confl'!BE72+'[1]Colo-SanJuan-Confl'!BE76+'[1]CP-20'!BE31+'[1]CP-21'!BE35</f>
        <v>0</v>
      </c>
      <c r="BF111" s="2">
        <f>'[1]CP-19'!BF160+'[1]CP-19'!BF164+'[1]CP-19'!BF168+'[1]CP-19'!BF174+'[1]CP-19'!BF178+'[1]Colo-SanJuan-Confl'!BF64+'[1]Colo-SanJuan-Confl'!BF66+'[1]Colo-SanJuan-Confl'!BF68+'[1]Colo-SanJuan-Confl'!BF70+'[1]Colo-SanJuan-Confl'!BF72+'[1]Colo-SanJuan-Confl'!BF76+'[1]CP-20'!BF31+'[1]CP-21'!BF35</f>
        <v>0</v>
      </c>
      <c r="BG111" s="2">
        <f>'[1]CP-19'!BG160+'[1]CP-19'!BG164+'[1]CP-19'!BG168+'[1]CP-19'!BG174+'[1]CP-19'!BG178+'[1]Colo-SanJuan-Confl'!BG64+'[1]Colo-SanJuan-Confl'!BG66+'[1]Colo-SanJuan-Confl'!BG68+'[1]Colo-SanJuan-Confl'!BG70+'[1]Colo-SanJuan-Confl'!BG72+'[1]Colo-SanJuan-Confl'!BG76+'[1]CP-20'!BG31+'[1]CP-21'!BG35</f>
        <v>0</v>
      </c>
      <c r="BH111" s="2">
        <f>'[1]CP-19'!BH160+'[1]CP-19'!BH164+'[1]CP-19'!BH168+'[1]CP-19'!BH174+'[1]CP-19'!BH178+'[1]Colo-SanJuan-Confl'!BH64+'[1]Colo-SanJuan-Confl'!BH66+'[1]Colo-SanJuan-Confl'!BH68+'[1]Colo-SanJuan-Confl'!BH70+'[1]Colo-SanJuan-Confl'!BH72+'[1]Colo-SanJuan-Confl'!BH76+'[1]CP-20'!BH31+'[1]CP-21'!BH35</f>
        <v>0</v>
      </c>
      <c r="BI111" s="2">
        <f>'[1]CP-19'!BI160+'[1]CP-19'!BI164+'[1]CP-19'!BI168+'[1]CP-19'!BI174+'[1]CP-19'!BI178+'[1]Colo-SanJuan-Confl'!BI64+'[1]Colo-SanJuan-Confl'!BI66+'[1]Colo-SanJuan-Confl'!BI68+'[1]Colo-SanJuan-Confl'!BI70+'[1]Colo-SanJuan-Confl'!BI72+'[1]Colo-SanJuan-Confl'!BI76+'[1]CP-20'!BI31+'[1]CP-21'!BI35</f>
        <v>0</v>
      </c>
    </row>
    <row r="112" spans="1:65" x14ac:dyDescent="0.2">
      <c r="F112" s="38" t="s">
        <v>11</v>
      </c>
      <c r="G112" s="1">
        <f>SUM(G109:G111)</f>
        <v>21609.787703311595</v>
      </c>
      <c r="H112" s="1">
        <f t="shared" ref="H112:BI112" si="99">SUM(H109:H111)</f>
        <v>22026.285186425092</v>
      </c>
      <c r="I112" s="1">
        <f t="shared" si="99"/>
        <v>21627.896289533914</v>
      </c>
      <c r="J112" s="1">
        <f t="shared" si="99"/>
        <v>25556.312148525656</v>
      </c>
      <c r="K112" s="1">
        <f t="shared" si="99"/>
        <v>21774.82246496082</v>
      </c>
      <c r="L112" s="1">
        <f t="shared" si="99"/>
        <v>19584</v>
      </c>
      <c r="M112" s="1">
        <f t="shared" si="99"/>
        <v>20326</v>
      </c>
      <c r="N112" s="1">
        <f t="shared" si="99"/>
        <v>23527</v>
      </c>
      <c r="O112" s="1">
        <f t="shared" si="99"/>
        <v>22341</v>
      </c>
      <c r="P112" s="1">
        <f t="shared" si="99"/>
        <v>23979.000000000004</v>
      </c>
      <c r="Q112" s="1">
        <f t="shared" si="99"/>
        <v>33824.57</v>
      </c>
      <c r="R112" s="1">
        <f t="shared" si="99"/>
        <v>30707.81</v>
      </c>
      <c r="S112" s="1">
        <f t="shared" si="99"/>
        <v>33119.490000000005</v>
      </c>
      <c r="T112" s="1">
        <f t="shared" si="99"/>
        <v>34180.519999999997</v>
      </c>
      <c r="U112" s="1">
        <f t="shared" si="99"/>
        <v>38442.57</v>
      </c>
      <c r="V112" s="1">
        <f t="shared" si="99"/>
        <v>37116.469288821667</v>
      </c>
      <c r="W112" s="1">
        <f t="shared" si="99"/>
        <v>37173.482136298335</v>
      </c>
      <c r="X112" s="1">
        <f t="shared" si="99"/>
        <v>36333.347170814995</v>
      </c>
      <c r="Y112" s="1">
        <f t="shared" si="99"/>
        <v>32656.776218085004</v>
      </c>
      <c r="Z112" s="1">
        <f t="shared" si="99"/>
        <v>30655.638815385006</v>
      </c>
      <c r="AA112" s="1">
        <f t="shared" si="99"/>
        <v>42595.694597707057</v>
      </c>
      <c r="AB112" s="1">
        <f t="shared" si="99"/>
        <v>40490.826607281662</v>
      </c>
      <c r="AC112" s="1">
        <f t="shared" si="99"/>
        <v>44608.695865415379</v>
      </c>
      <c r="AD112" s="1">
        <f t="shared" si="99"/>
        <v>43881.474201168843</v>
      </c>
      <c r="AE112" s="1">
        <f t="shared" si="99"/>
        <v>44846.444733039323</v>
      </c>
      <c r="AF112" s="1">
        <f t="shared" si="99"/>
        <v>42184.978060893583</v>
      </c>
      <c r="AG112" s="1">
        <f t="shared" si="99"/>
        <v>47041.21877403339</v>
      </c>
      <c r="AH112" s="1">
        <f t="shared" si="99"/>
        <v>47402.665851151316</v>
      </c>
      <c r="AI112" s="1">
        <f t="shared" si="99"/>
        <v>50931.549014280201</v>
      </c>
      <c r="AJ112" s="1">
        <f t="shared" si="99"/>
        <v>46157.459850503918</v>
      </c>
      <c r="AK112" s="1">
        <f t="shared" si="99"/>
        <v>47053.419293313375</v>
      </c>
      <c r="AL112" s="1">
        <f t="shared" si="99"/>
        <v>43791.379510919382</v>
      </c>
      <c r="AM112" s="1">
        <f t="shared" si="99"/>
        <v>43150.348836770376</v>
      </c>
      <c r="AN112" s="1">
        <f t="shared" si="99"/>
        <v>42106.741396152705</v>
      </c>
      <c r="AO112" s="1">
        <f t="shared" si="99"/>
        <v>45518.86840064529</v>
      </c>
      <c r="AP112" s="1">
        <f t="shared" si="99"/>
        <v>46067.700873516107</v>
      </c>
      <c r="AQ112" s="1">
        <f t="shared" si="99"/>
        <v>44544.134605234402</v>
      </c>
      <c r="AR112" s="1">
        <f t="shared" si="99"/>
        <v>45711.244026706496</v>
      </c>
      <c r="AS112" s="1">
        <f t="shared" si="99"/>
        <v>49289.051300802392</v>
      </c>
      <c r="AT112" s="1">
        <f t="shared" si="99"/>
        <v>50980.127988401437</v>
      </c>
      <c r="AU112" s="1">
        <f t="shared" si="99"/>
        <v>52534.774184149152</v>
      </c>
      <c r="AV112" s="1">
        <f t="shared" si="99"/>
        <v>51266.341177004288</v>
      </c>
      <c r="AW112" s="1">
        <f t="shared" si="99"/>
        <v>46759.487597585809</v>
      </c>
      <c r="AX112" s="1">
        <f t="shared" si="99"/>
        <v>45356.205239450312</v>
      </c>
      <c r="AY112" s="1">
        <f t="shared" si="99"/>
        <v>45065.994164912037</v>
      </c>
      <c r="AZ112" s="1">
        <f t="shared" si="99"/>
        <v>45023.187373743123</v>
      </c>
      <c r="BA112" s="1">
        <f t="shared" si="99"/>
        <v>48659.088725098401</v>
      </c>
      <c r="BB112" s="1">
        <f t="shared" si="99"/>
        <v>45624.669718708501</v>
      </c>
      <c r="BC112" s="1">
        <f t="shared" si="99"/>
        <v>48484.251339719442</v>
      </c>
      <c r="BD112" s="1">
        <f t="shared" si="99"/>
        <v>49422.824775504756</v>
      </c>
      <c r="BE112" s="1">
        <f t="shared" si="99"/>
        <v>45294.807633987642</v>
      </c>
      <c r="BF112" s="1">
        <f t="shared" si="99"/>
        <v>46231.375071634189</v>
      </c>
      <c r="BG112" s="1">
        <f t="shared" si="99"/>
        <v>50239.512512400965</v>
      </c>
      <c r="BH112" s="1">
        <f t="shared" si="99"/>
        <v>51735.766119219974</v>
      </c>
      <c r="BI112" s="1">
        <f t="shared" si="99"/>
        <v>0</v>
      </c>
    </row>
    <row r="113" spans="1:65" x14ac:dyDescent="0.2">
      <c r="D113" s="36" t="s">
        <v>14</v>
      </c>
      <c r="F113" s="58" t="s">
        <v>9</v>
      </c>
      <c r="G113" s="1">
        <f>'[1]CP-9'!G43+'[1]CP-10'!G49+'[1]CP-11'!G79+'[1]CP-11'!G85+'[1]CP-11'!G88+'[1]CP-13'!G51+'[1]CP-13'!G53+[1]Jensen!G79+[1]Jensen!G83</f>
        <v>21717.497133496756</v>
      </c>
      <c r="H113" s="1">
        <f>'[1]CP-9'!H43+'[1]CP-10'!H49+'[1]CP-11'!H79+'[1]CP-11'!H85+'[1]CP-11'!H88+'[1]CP-13'!H51+'[1]CP-13'!H53+[1]Jensen!H79+[1]Jensen!H83</f>
        <v>23725.384839325263</v>
      </c>
      <c r="I113" s="1">
        <f>'[1]CP-9'!I43+'[1]CP-10'!I49+'[1]CP-11'!I79+'[1]CP-11'!I85+'[1]CP-11'!I88+'[1]CP-13'!I51+'[1]CP-13'!I53+[1]Jensen!I79+[1]Jensen!I83</f>
        <v>23102.822732959557</v>
      </c>
      <c r="J113" s="1">
        <f>'[1]CP-9'!J43+'[1]CP-10'!J49+'[1]CP-11'!J79+'[1]CP-11'!J85+'[1]CP-11'!J88+'[1]CP-13'!J51+'[1]CP-13'!J53+[1]Jensen!J79+[1]Jensen!J83</f>
        <v>23553.760356793809</v>
      </c>
      <c r="K113" s="1">
        <f>'[1]CP-9'!K43+'[1]CP-10'!K49+'[1]CP-11'!K79+'[1]CP-11'!K85+'[1]CP-11'!K88+'[1]CP-13'!K51+'[1]CP-13'!K53+[1]Jensen!K79+[1]Jensen!K83</f>
        <v>21792.529855862456</v>
      </c>
      <c r="L113" s="1">
        <f>'[1]CP-9'!L43+'[1]CP-10'!L49+'[1]CP-11'!L79+'[1]CP-11'!L85+'[1]CP-11'!L88+'[1]CP-13'!L51+'[1]CP-13'!L53+[1]Jensen!L79+[1]Jensen!L83</f>
        <v>22443.053305000001</v>
      </c>
      <c r="M113" s="1">
        <f>'[1]CP-9'!M43+'[1]CP-10'!M49+'[1]CP-11'!M79+'[1]CP-11'!M85+'[1]CP-11'!M88+'[1]CP-13'!M51+'[1]CP-13'!M53+[1]Jensen!M79+[1]Jensen!M83</f>
        <v>20213.146042</v>
      </c>
      <c r="N113" s="1">
        <f>'[1]CP-9'!N43+'[1]CP-10'!N49+'[1]CP-11'!N79+'[1]CP-11'!N85+'[1]CP-11'!N88+'[1]CP-13'!N51+'[1]CP-13'!N53+[1]Jensen!N79+[1]Jensen!N83</f>
        <v>22970.880762000001</v>
      </c>
      <c r="O113" s="1">
        <f>'[1]CP-9'!O43+'[1]CP-10'!O49+'[1]CP-11'!O79+'[1]CP-11'!O85+'[1]CP-11'!O88+'[1]CP-13'!O51+'[1]CP-13'!O53+[1]Jensen!O79+[1]Jensen!O83</f>
        <v>22531.697639000002</v>
      </c>
      <c r="P113" s="1">
        <f>'[1]CP-9'!P43+'[1]CP-10'!P49+'[1]CP-11'!P79+'[1]CP-11'!P85+'[1]CP-11'!P88+'[1]CP-13'!P51+'[1]CP-13'!P53+[1]Jensen!P79+[1]Jensen!P83</f>
        <v>23237.272881000001</v>
      </c>
      <c r="Q113" s="1">
        <f>'[1]CP-9'!Q43+'[1]CP-10'!Q49+'[1]CP-11'!Q79+'[1]CP-11'!Q85+'[1]CP-11'!Q88+'[1]CP-13'!Q51+'[1]CP-13'!Q53+[1]Jensen!Q79+[1]Jensen!Q83</f>
        <v>24316.502888999999</v>
      </c>
      <c r="R113" s="1">
        <f>'[1]CP-9'!R43+'[1]CP-10'!R49+'[1]CP-11'!R79+'[1]CP-11'!R85+'[1]CP-11'!R88+'[1]CP-13'!R51+'[1]CP-13'!R53+[1]Jensen!R79+[1]Jensen!R83</f>
        <v>25694.259567000001</v>
      </c>
      <c r="S113" s="1">
        <f>'[1]CP-9'!S43+'[1]CP-10'!S49+'[1]CP-11'!S79+'[1]CP-11'!S85+'[1]CP-11'!S88+'[1]CP-13'!S51+'[1]CP-13'!S53+[1]Jensen!S79+[1]Jensen!S83</f>
        <v>24105.479579999999</v>
      </c>
      <c r="T113" s="1">
        <f>'[1]CP-9'!T43+'[1]CP-10'!T49+'[1]CP-11'!T79+'[1]CP-11'!T85+'[1]CP-11'!T88+'[1]CP-13'!T51+'[1]CP-13'!T53+[1]Jensen!T79+[1]Jensen!T83</f>
        <v>22104.236725999996</v>
      </c>
      <c r="U113" s="1">
        <f>'[1]CP-9'!U43+'[1]CP-10'!U49+'[1]CP-11'!U79+'[1]CP-11'!U85+'[1]CP-11'!U88+'[1]CP-13'!U51+'[1]CP-13'!U53+[1]Jensen!U79+[1]Jensen!U83</f>
        <v>16380.088575000002</v>
      </c>
      <c r="V113" s="1">
        <f>'[1]CP-9'!V43+'[1]CP-10'!V49+'[1]CP-11'!V79+'[1]CP-11'!V85+'[1]CP-11'!V88+'[1]CP-13'!V51+'[1]CP-13'!V53+[1]Jensen!V79+[1]Jensen!V83</f>
        <v>15220.900055416665</v>
      </c>
      <c r="W113" s="1">
        <f>'[1]CP-9'!W43+'[1]CP-10'!W49+'[1]CP-11'!W79+'[1]CP-11'!W85+'[1]CP-11'!W88+'[1]CP-13'!W51+'[1]CP-13'!W53+[1]Jensen!W79+[1]Jensen!W83</f>
        <v>13390.137153146667</v>
      </c>
      <c r="X113" s="1">
        <f>'[1]CP-9'!X43+'[1]CP-10'!X49+'[1]CP-11'!X79+'[1]CP-11'!X85+'[1]CP-11'!X88+'[1]CP-13'!X51+'[1]CP-13'!X53+[1]Jensen!X79+[1]Jensen!X83</f>
        <v>10721.563076083336</v>
      </c>
      <c r="Y113" s="1">
        <f>'[1]CP-9'!Y43+'[1]CP-10'!Y49+'[1]CP-11'!Y79+'[1]CP-11'!Y85+'[1]CP-11'!Y88+'[1]CP-13'!Y51+'[1]CP-13'!Y53+[1]Jensen!Y79+[1]Jensen!Y83</f>
        <v>17160.353693053334</v>
      </c>
      <c r="Z113" s="1">
        <f>'[1]CP-9'!Z43+'[1]CP-10'!Z49+'[1]CP-11'!Z79+'[1]CP-11'!Z85+'[1]CP-11'!Z88+'[1]CP-13'!Z51+'[1]CP-13'!Z53+[1]Jensen!Z79+[1]Jensen!Z83</f>
        <v>19983.383306416665</v>
      </c>
      <c r="AA113" s="1">
        <f>'[1]CP-9'!AA43+'[1]CP-10'!AA49+'[1]CP-11'!AA79+'[1]CP-11'!AA85+'[1]CP-11'!AA88+'[1]CP-13'!AA51+'[1]CP-13'!AA53+[1]Jensen!AA79+[1]Jensen!AA83</f>
        <v>22031.348885150004</v>
      </c>
      <c r="AB113" s="1">
        <f>'[1]CP-9'!AB43+'[1]CP-10'!AB49+'[1]CP-11'!AB79+'[1]CP-11'!AB85+'[1]CP-11'!AB88+'[1]CP-13'!AB51+'[1]CP-13'!AB53+[1]Jensen!AB79+[1]Jensen!AB83</f>
        <v>18019.526550499999</v>
      </c>
      <c r="AC113" s="1">
        <f>'[1]CP-9'!AC43+'[1]CP-10'!AC49+'[1]CP-11'!AC79+'[1]CP-11'!AC85+'[1]CP-11'!AC88+'[1]CP-13'!AC51+'[1]CP-13'!AC53+[1]Jensen!AC79+[1]Jensen!AC83</f>
        <v>21822.765742953336</v>
      </c>
      <c r="AD113" s="1">
        <f>'[1]CP-9'!AD43+'[1]CP-10'!AD49+'[1]CP-11'!AD79+'[1]CP-11'!AD85+'[1]CP-11'!AD88+'[1]CP-13'!AD51+'[1]CP-13'!AD53+[1]Jensen!AD79+[1]Jensen!AD83</f>
        <v>21090.350838166665</v>
      </c>
      <c r="AE113" s="1">
        <f>'[1]CP-9'!AE43+'[1]CP-10'!AE49+'[1]CP-11'!AE79+'[1]CP-11'!AE85+'[1]CP-11'!AE88+'[1]CP-13'!AE51+'[1]CP-13'!AE53+[1]Jensen!AE79+[1]Jensen!AE83</f>
        <v>21154.973125050001</v>
      </c>
      <c r="AF113" s="1">
        <f>'[1]CP-9'!AF43+'[1]CP-10'!AF49+'[1]CP-11'!AF79+'[1]CP-11'!AF85+'[1]CP-11'!AF88+'[1]CP-13'!AF51+'[1]CP-13'!AF53+[1]Jensen!AF79+[1]Jensen!AF83</f>
        <v>22248.085879144983</v>
      </c>
      <c r="AG113" s="1">
        <f>'[1]CP-9'!AG43+'[1]CP-10'!AG49+'[1]CP-11'!AG79+'[1]CP-11'!AG85+'[1]CP-11'!AG88+'[1]CP-13'!AG51+'[1]CP-13'!AG53+[1]Jensen!AG79+[1]Jensen!AG83</f>
        <v>23668.573891875978</v>
      </c>
      <c r="AH113" s="1">
        <f>'[1]CP-9'!AH43+'[1]CP-10'!AH49+'[1]CP-11'!AH79+'[1]CP-11'!AH85+'[1]CP-11'!AH88+'[1]CP-13'!AH51+'[1]CP-13'!AH53+[1]Jensen!AH79+[1]Jensen!AH83</f>
        <v>23557.223424867403</v>
      </c>
      <c r="AI113" s="1">
        <f>'[1]CP-9'!AI43+'[1]CP-10'!AI49+'[1]CP-11'!AI79+'[1]CP-11'!AI85+'[1]CP-11'!AI88+'[1]CP-13'!AI51+'[1]CP-13'!AI53+[1]Jensen!AI79+[1]Jensen!AI83</f>
        <v>23937.393202308893</v>
      </c>
      <c r="AJ113" s="1">
        <f>'[1]CP-9'!AJ43+'[1]CP-10'!AJ49+'[1]CP-11'!AJ79+'[1]CP-11'!AJ85+'[1]CP-11'!AJ88+'[1]CP-13'!AJ51+'[1]CP-13'!AJ53+[1]Jensen!AJ79+[1]Jensen!AJ83</f>
        <v>20343.927954265007</v>
      </c>
      <c r="AK113" s="1">
        <f>'[1]CP-9'!AK43+'[1]CP-10'!AK49+'[1]CP-11'!AK79+'[1]CP-11'!AK85+'[1]CP-11'!AK88+'[1]CP-13'!AK51+'[1]CP-13'!AK53+[1]Jensen!AK79+[1]Jensen!AK83</f>
        <v>22007.596548572743</v>
      </c>
      <c r="AL113" s="1">
        <f>'[1]CP-9'!AL43+'[1]CP-10'!AL49+'[1]CP-11'!AL79+'[1]CP-11'!AL85+'[1]CP-11'!AL88+'[1]CP-13'!AL51+'[1]CP-13'!AL53+[1]Jensen!AL79+[1]Jensen!AL83</f>
        <v>24065.779783701757</v>
      </c>
      <c r="AM113" s="1">
        <f>'[1]CP-9'!AM43+'[1]CP-10'!AM49+'[1]CP-11'!AM79+'[1]CP-11'!AM85+'[1]CP-11'!AM88+'[1]CP-13'!AM51+'[1]CP-13'!AM53+[1]Jensen!AM79+[1]Jensen!AM83</f>
        <v>24774.187475051978</v>
      </c>
      <c r="AN113" s="1">
        <f>'[1]CP-9'!AN43+'[1]CP-10'!AN49+'[1]CP-11'!AN79+'[1]CP-11'!AN85+'[1]CP-11'!AN88+'[1]CP-13'!AN51+'[1]CP-13'!AN53+[1]Jensen!AN79+[1]Jensen!AN83</f>
        <v>25738.795379432577</v>
      </c>
      <c r="AO113" s="1">
        <f>'[1]CP-9'!AO43+'[1]CP-10'!AO49+'[1]CP-11'!AO79+'[1]CP-11'!AO85+'[1]CP-11'!AO88+'[1]CP-13'!AO51+'[1]CP-13'!AO53+[1]Jensen!AO79+[1]Jensen!AO83</f>
        <v>25180.583200414138</v>
      </c>
      <c r="AP113" s="1">
        <f>'[1]CP-9'!AP43+'[1]CP-10'!AP49+'[1]CP-11'!AP79+'[1]CP-11'!AP85+'[1]CP-11'!AP88+'[1]CP-13'!AP51+'[1]CP-13'!AP53+[1]Jensen!AP79+[1]Jensen!AP83</f>
        <v>25315.873638020646</v>
      </c>
      <c r="AQ113" s="1">
        <f>'[1]CP-9'!AQ43+'[1]CP-10'!AQ49+'[1]CP-11'!AQ79+'[1]CP-11'!AQ85+'[1]CP-11'!AQ88+'[1]CP-13'!AQ51+'[1]CP-13'!AQ53+[1]Jensen!AQ79+[1]Jensen!AQ83</f>
        <v>23450.925568341914</v>
      </c>
      <c r="AR113" s="1">
        <f>'[1]CP-9'!AR43+'[1]CP-10'!AR49+'[1]CP-11'!AR79+'[1]CP-11'!AR85+'[1]CP-11'!AR88+'[1]CP-13'!AR51+'[1]CP-13'!AR53+[1]Jensen!AR79+[1]Jensen!AR83</f>
        <v>24591.10966175573</v>
      </c>
      <c r="AS113" s="1">
        <f>'[1]CP-9'!AS43+'[1]CP-10'!AS49+'[1]CP-11'!AS79+'[1]CP-11'!AS85+'[1]CP-11'!AS88+'[1]CP-13'!AS51+'[1]CP-13'!AS53+[1]Jensen!AS79+[1]Jensen!AS83</f>
        <v>25410.348012955277</v>
      </c>
      <c r="AT113" s="1">
        <f>'[1]CP-9'!AT43+'[1]CP-10'!AT49+'[1]CP-11'!AT79+'[1]CP-11'!AT85+'[1]CP-11'!AT88+'[1]CP-13'!AT51+'[1]CP-13'!AT53+[1]Jensen!AT79+[1]Jensen!AT83</f>
        <v>24554.109399989924</v>
      </c>
      <c r="AU113" s="1">
        <f>'[1]CP-9'!AU43+'[1]CP-10'!AU49+'[1]CP-11'!AU79+'[1]CP-11'!AU85+'[1]CP-11'!AU88+'[1]CP-13'!AU51+'[1]CP-13'!AU53+[1]Jensen!AU79+[1]Jensen!AU83</f>
        <v>24125.304550225337</v>
      </c>
      <c r="AV113" s="1">
        <f>'[1]CP-9'!AV43+'[1]CP-10'!AV49+'[1]CP-11'!AV79+'[1]CP-11'!AV85+'[1]CP-11'!AV88+'[1]CP-13'!AV51+'[1]CP-13'!AV53+[1]Jensen!AV79+[1]Jensen!AV83</f>
        <v>25627.259840538682</v>
      </c>
      <c r="AW113" s="1">
        <f>'[1]CP-9'!AW43+'[1]CP-10'!AW49+'[1]CP-11'!AW79+'[1]CP-11'!AW85+'[1]CP-11'!AW88+'[1]CP-13'!AW51+'[1]CP-13'!AW53+[1]Jensen!AW79+[1]Jensen!AW83</f>
        <v>23700.212926839726</v>
      </c>
      <c r="AX113" s="1">
        <f>'[1]CP-9'!AX43+'[1]CP-10'!AX49+'[1]CP-11'!AX79+'[1]CP-11'!AX85+'[1]CP-11'!AX88+'[1]CP-13'!AX51+'[1]CP-13'!AX53+[1]Jensen!AX79+[1]Jensen!AX83</f>
        <v>25083.789936958354</v>
      </c>
      <c r="AY113" s="1">
        <f>'[1]CP-9'!AY43+'[1]CP-10'!AY49+'[1]CP-11'!AY79+'[1]CP-11'!AY85+'[1]CP-11'!AY88+'[1]CP-13'!AY51+'[1]CP-13'!AY53+[1]Jensen!AY79+[1]Jensen!AY83</f>
        <v>26018.58114664349</v>
      </c>
      <c r="AZ113" s="1">
        <f>'[1]CP-9'!AZ43+'[1]CP-10'!AZ49+'[1]CP-11'!AZ79+'[1]CP-11'!AZ85+'[1]CP-11'!AZ88+'[1]CP-13'!AZ51+'[1]CP-13'!AZ53+[1]Jensen!AZ79+[1]Jensen!AZ83</f>
        <v>25087.332155766853</v>
      </c>
      <c r="BA113" s="1">
        <f>'[1]CP-9'!BA43+'[1]CP-10'!BA49+'[1]CP-11'!BA79+'[1]CP-11'!BA85+'[1]CP-11'!BA88+'[1]CP-13'!BA51+'[1]CP-13'!BA53+[1]Jensen!BA79+[1]Jensen!BA83</f>
        <v>25063.644794119133</v>
      </c>
      <c r="BB113" s="1">
        <f>'[1]CP-9'!BB43+'[1]CP-10'!BB49+'[1]CP-11'!BB79+'[1]CP-11'!BB85+'[1]CP-11'!BB88+'[1]CP-13'!BB51+'[1]CP-13'!BB53+[1]Jensen!BB79+[1]Jensen!BB83</f>
        <v>24931.817828829851</v>
      </c>
      <c r="BC113" s="1">
        <f>'[1]CP-9'!BC43+'[1]CP-10'!BC49+'[1]CP-11'!BC79+'[1]CP-11'!BC85+'[1]CP-11'!BC88+'[1]CP-13'!BC51+'[1]CP-13'!BC53+[1]Jensen!BC79+[1]Jensen!BC83</f>
        <v>24891.290608972122</v>
      </c>
      <c r="BD113" s="1">
        <f>'[1]CP-9'!BD43+'[1]CP-10'!BD49+'[1]CP-11'!BD79+'[1]CP-11'!BD85+'[1]CP-11'!BD88+'[1]CP-13'!BD51+'[1]CP-13'!BD53+[1]Jensen!BD79+[1]Jensen!BD83</f>
        <v>25475.820787322453</v>
      </c>
      <c r="BE113" s="1">
        <f>'[1]CP-9'!BE43+'[1]CP-10'!BE49+'[1]CP-11'!BE79+'[1]CP-11'!BE85+'[1]CP-11'!BE88+'[1]CP-13'!BE51+'[1]CP-13'!BE53+[1]Jensen!BE79+[1]Jensen!BE83</f>
        <v>20633.963514419494</v>
      </c>
      <c r="BF113" s="1">
        <f>'[1]CP-9'!BF43+'[1]CP-10'!BF49+'[1]CP-11'!BF79+'[1]CP-11'!BF85+'[1]CP-11'!BF88+'[1]CP-13'!BF51+'[1]CP-13'!BF53+[1]Jensen!BF79+[1]Jensen!BF83</f>
        <v>23595.654087266008</v>
      </c>
      <c r="BG113" s="1">
        <f>'[1]CP-9'!BG43+'[1]CP-10'!BG49+'[1]CP-11'!BG79+'[1]CP-11'!BG85+'[1]CP-11'!BG88+'[1]CP-13'!BG51+'[1]CP-13'!BG53+[1]Jensen!BG79+[1]Jensen!BG83</f>
        <v>26613.7317841689</v>
      </c>
      <c r="BH113" s="1">
        <f>'[1]CP-9'!BH43+'[1]CP-10'!BH49+'[1]CP-11'!BH79+'[1]CP-11'!BH85+'[1]CP-11'!BH88+'[1]CP-13'!BH51+'[1]CP-13'!BH53+[1]Jensen!BH79+[1]Jensen!BH83</f>
        <v>26844.951300364497</v>
      </c>
      <c r="BI113" s="1">
        <f>'[1]CP-9'!BI43+'[1]CP-10'!BI49+'[1]CP-11'!BI79+'[1]CP-11'!BI85+'[1]CP-11'!BI88+'[1]CP-13'!BI51+'[1]CP-13'!BI53+[1]Jensen!BI79+[1]Jensen!BI83</f>
        <v>0</v>
      </c>
    </row>
    <row r="114" spans="1:65" x14ac:dyDescent="0.2">
      <c r="F114" s="58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1:65" x14ac:dyDescent="0.2">
      <c r="A115" s="62"/>
      <c r="B115" s="63"/>
      <c r="C115" s="63"/>
      <c r="D115" s="57"/>
      <c r="E115" s="57"/>
      <c r="F115" s="64" t="s">
        <v>21</v>
      </c>
      <c r="G115" s="5">
        <f t="shared" ref="G115:U115" si="100">G103+G107+G108+G112+G113</f>
        <v>94043.536308861498</v>
      </c>
      <c r="H115" s="5">
        <f t="shared" si="100"/>
        <v>94704.310292656359</v>
      </c>
      <c r="I115" s="5">
        <f t="shared" si="100"/>
        <v>101750.17991573451</v>
      </c>
      <c r="J115" s="5">
        <f t="shared" si="100"/>
        <v>101090.94247272304</v>
      </c>
      <c r="K115" s="5">
        <f t="shared" si="100"/>
        <v>98712.286827259144</v>
      </c>
      <c r="L115" s="5">
        <f t="shared" si="100"/>
        <v>89529.849518700008</v>
      </c>
      <c r="M115" s="5">
        <f t="shared" si="100"/>
        <v>86050.254593599995</v>
      </c>
      <c r="N115" s="5">
        <f t="shared" si="100"/>
        <v>99126.290865000003</v>
      </c>
      <c r="O115" s="5">
        <f t="shared" si="100"/>
        <v>102063.7819213</v>
      </c>
      <c r="P115" s="5">
        <f t="shared" si="100"/>
        <v>113505.3587573</v>
      </c>
      <c r="Q115" s="5">
        <f t="shared" si="100"/>
        <v>119768.76940699999</v>
      </c>
      <c r="R115" s="5">
        <f t="shared" si="100"/>
        <v>118668.75332</v>
      </c>
      <c r="S115" s="5">
        <f t="shared" si="100"/>
        <v>125803.03398400001</v>
      </c>
      <c r="T115" s="5">
        <f t="shared" si="100"/>
        <v>127352.09901599999</v>
      </c>
      <c r="U115" s="5">
        <f t="shared" si="100"/>
        <v>128481.55811379998</v>
      </c>
      <c r="V115" s="5">
        <f>V103+V107+V108+V112+V113</f>
        <v>118758.94929314767</v>
      </c>
      <c r="W115" s="5">
        <f t="shared" ref="W115:AE115" si="101">W103+W107+W108+W112+W113</f>
        <v>114875.3264227164</v>
      </c>
      <c r="X115" s="5">
        <f t="shared" si="101"/>
        <v>110868.8182106185</v>
      </c>
      <c r="Y115" s="5">
        <f t="shared" si="101"/>
        <v>115833.54174767443</v>
      </c>
      <c r="Z115" s="5">
        <f t="shared" si="101"/>
        <v>112448.54826090367</v>
      </c>
      <c r="AA115" s="5">
        <f t="shared" si="101"/>
        <v>136624.81614283167</v>
      </c>
      <c r="AB115" s="5">
        <f t="shared" si="101"/>
        <v>132684.19082649326</v>
      </c>
      <c r="AC115" s="5">
        <f t="shared" si="101"/>
        <v>137123.25435388158</v>
      </c>
      <c r="AD115" s="5">
        <f t="shared" si="101"/>
        <v>140346.54637317365</v>
      </c>
      <c r="AE115" s="5">
        <f t="shared" si="101"/>
        <v>130400.56524965428</v>
      </c>
      <c r="AF115" s="5">
        <f>AF103+AF107+AF108+AF112+AF113</f>
        <v>136253.89608768851</v>
      </c>
      <c r="AG115" s="5">
        <f>AG103+AG107+AG108+AG112+AG113</f>
        <v>146064.31912136011</v>
      </c>
      <c r="AH115" s="5">
        <f>AH103+AH107+AH108+AH112+AH113</f>
        <v>152202.1230802153</v>
      </c>
      <c r="AI115" s="5">
        <f>AI103+AI107+AI108+AI112+AI113</f>
        <v>155071.09210223352</v>
      </c>
      <c r="AJ115" s="5">
        <f>AJ103+AJ107+AJ108+AJ112+AJ113</f>
        <v>145005.26395794869</v>
      </c>
      <c r="AK115" s="5">
        <f t="shared" ref="AK115:AY115" si="102">AK103+AK107+AK108+AK112+AK113</f>
        <v>144321.03936211404</v>
      </c>
      <c r="AL115" s="5">
        <f t="shared" si="102"/>
        <v>126629.20720868211</v>
      </c>
      <c r="AM115" s="5">
        <f t="shared" si="102"/>
        <v>126761.66743612172</v>
      </c>
      <c r="AN115" s="5">
        <f t="shared" si="102"/>
        <v>133990.42518217422</v>
      </c>
      <c r="AO115" s="5">
        <f t="shared" si="102"/>
        <v>147292.35389319912</v>
      </c>
      <c r="AP115" s="5">
        <f t="shared" si="102"/>
        <v>151513.38065848235</v>
      </c>
      <c r="AQ115" s="5">
        <f t="shared" si="102"/>
        <v>151288.17443830959</v>
      </c>
      <c r="AR115" s="5">
        <f t="shared" si="102"/>
        <v>148192.27004257255</v>
      </c>
      <c r="AS115" s="5">
        <f t="shared" si="102"/>
        <v>153002.83179526601</v>
      </c>
      <c r="AT115" s="5">
        <f t="shared" si="102"/>
        <v>155024.64613855124</v>
      </c>
      <c r="AU115" s="5">
        <f t="shared" si="102"/>
        <v>152344.64635586922</v>
      </c>
      <c r="AV115" s="5">
        <f t="shared" si="102"/>
        <v>149303.05263982102</v>
      </c>
      <c r="AW115" s="5">
        <f t="shared" si="102"/>
        <v>130623.42401201824</v>
      </c>
      <c r="AX115" s="5">
        <f t="shared" si="102"/>
        <v>136542.45782845872</v>
      </c>
      <c r="AY115" s="5">
        <f t="shared" si="102"/>
        <v>145335.47302565028</v>
      </c>
      <c r="AZ115" s="5">
        <f>AZ103+AZ107+AZ108+AZ112+AZ113</f>
        <v>153878.68459080032</v>
      </c>
      <c r="BA115" s="5">
        <f>BA103+BA107+BA108+BA112+BA113</f>
        <v>153246.14519319878</v>
      </c>
      <c r="BB115" s="5">
        <f>BB103+BB107+BB108+BB112+BB113</f>
        <v>138058.67206558841</v>
      </c>
      <c r="BC115" s="5">
        <f>BC103+BC107+BC108+BC112+BC113</f>
        <v>149316.13355221425</v>
      </c>
      <c r="BD115" s="5">
        <f>BD103+BD107+BD108+BD112+BD113</f>
        <v>151347.19086988922</v>
      </c>
      <c r="BE115" s="5">
        <f t="shared" ref="BE115:BI115" si="103">BE103+BE107+BE108+BE112+BE113</f>
        <v>133533.83354688907</v>
      </c>
      <c r="BF115" s="5">
        <f t="shared" si="103"/>
        <v>137871.2353561098</v>
      </c>
      <c r="BG115" s="5">
        <f t="shared" si="103"/>
        <v>156022.07355977592</v>
      </c>
      <c r="BH115" s="5">
        <f t="shared" si="103"/>
        <v>155957.51002641142</v>
      </c>
      <c r="BI115" s="5">
        <f t="shared" si="103"/>
        <v>0</v>
      </c>
    </row>
    <row r="116" spans="1:65" s="96" customFormat="1" ht="13.5" thickBot="1" x14ac:dyDescent="0.25">
      <c r="A116" s="90"/>
      <c r="B116" s="91"/>
      <c r="C116" s="91"/>
      <c r="D116" s="92"/>
      <c r="E116" s="92"/>
      <c r="F116" s="93" t="s">
        <v>77</v>
      </c>
      <c r="G116" s="94">
        <f>G115+G23</f>
        <v>562361.91917546152</v>
      </c>
      <c r="H116" s="94">
        <f t="shared" ref="H116:BH116" si="104">H115+H23</f>
        <v>568206.48885285645</v>
      </c>
      <c r="I116" s="94">
        <f t="shared" si="104"/>
        <v>637079.44596363464</v>
      </c>
      <c r="J116" s="94">
        <f t="shared" si="104"/>
        <v>716458.25255112303</v>
      </c>
      <c r="K116" s="94">
        <f t="shared" si="104"/>
        <v>741550.70206755912</v>
      </c>
      <c r="L116" s="94">
        <f t="shared" si="104"/>
        <v>739320.26147949998</v>
      </c>
      <c r="M116" s="94">
        <f t="shared" si="104"/>
        <v>644070.76171800005</v>
      </c>
      <c r="N116" s="94">
        <f t="shared" si="104"/>
        <v>644092.5845285001</v>
      </c>
      <c r="O116" s="94">
        <f t="shared" si="104"/>
        <v>750841.89024019998</v>
      </c>
      <c r="P116" s="94">
        <f t="shared" si="104"/>
        <v>835621.85931449989</v>
      </c>
      <c r="Q116" s="94">
        <f t="shared" si="104"/>
        <v>794552.13372400007</v>
      </c>
      <c r="R116" s="94">
        <f t="shared" si="104"/>
        <v>819100.73684939998</v>
      </c>
      <c r="S116" s="94">
        <f t="shared" si="104"/>
        <v>896802.09067749989</v>
      </c>
      <c r="T116" s="94">
        <f t="shared" si="104"/>
        <v>876517.67457160004</v>
      </c>
      <c r="U116" s="94">
        <f t="shared" si="104"/>
        <v>865297.4244462999</v>
      </c>
      <c r="V116" s="94">
        <f t="shared" si="104"/>
        <v>858366.28362444765</v>
      </c>
      <c r="W116" s="94">
        <f t="shared" si="104"/>
        <v>854090.46218721638</v>
      </c>
      <c r="X116" s="94">
        <f t="shared" si="104"/>
        <v>831167.07494801853</v>
      </c>
      <c r="Y116" s="94">
        <f t="shared" si="104"/>
        <v>774689.85381187452</v>
      </c>
      <c r="Z116" s="94">
        <f t="shared" si="104"/>
        <v>682343.20811530366</v>
      </c>
      <c r="AA116" s="94">
        <f t="shared" si="104"/>
        <v>670060.47129543172</v>
      </c>
      <c r="AB116" s="94">
        <f t="shared" si="104"/>
        <v>646402.5698918933</v>
      </c>
      <c r="AC116" s="94">
        <f t="shared" si="104"/>
        <v>743386.73572038161</v>
      </c>
      <c r="AD116" s="94">
        <f t="shared" si="104"/>
        <v>752594.62414507358</v>
      </c>
      <c r="AE116" s="94">
        <f t="shared" si="104"/>
        <v>816036.91679995437</v>
      </c>
      <c r="AF116" s="94">
        <f t="shared" si="104"/>
        <v>836908.96026538848</v>
      </c>
      <c r="AG116" s="94">
        <f t="shared" si="104"/>
        <v>865377.88367096009</v>
      </c>
      <c r="AH116" s="94">
        <f t="shared" si="104"/>
        <v>883408.19035571534</v>
      </c>
      <c r="AI116" s="94">
        <f t="shared" si="104"/>
        <v>885195.09032573365</v>
      </c>
      <c r="AJ116" s="94">
        <f t="shared" si="104"/>
        <v>834827.36710164871</v>
      </c>
      <c r="AK116" s="94">
        <f t="shared" si="104"/>
        <v>785092.21822831407</v>
      </c>
      <c r="AL116" s="94">
        <f t="shared" si="104"/>
        <v>659031.30033638212</v>
      </c>
      <c r="AM116" s="94">
        <f t="shared" si="104"/>
        <v>578801.29581342172</v>
      </c>
      <c r="AN116" s="94">
        <f t="shared" si="104"/>
        <v>516532.47735917417</v>
      </c>
      <c r="AO116" s="94">
        <f t="shared" si="104"/>
        <v>574813.6921515991</v>
      </c>
      <c r="AP116" s="94">
        <f t="shared" si="104"/>
        <v>603362.4451879824</v>
      </c>
      <c r="AQ116" s="94">
        <f t="shared" si="104"/>
        <v>604292.31497000961</v>
      </c>
      <c r="AR116" s="94">
        <f t="shared" si="104"/>
        <v>643038.43844927254</v>
      </c>
      <c r="AS116" s="94">
        <f t="shared" si="104"/>
        <v>686128.72303876607</v>
      </c>
      <c r="AT116" s="94">
        <f t="shared" si="104"/>
        <v>686076.28009175113</v>
      </c>
      <c r="AU116" s="94">
        <f t="shared" si="104"/>
        <v>722237.62772056926</v>
      </c>
      <c r="AV116" s="94">
        <f t="shared" si="104"/>
        <v>666781.05370682105</v>
      </c>
      <c r="AW116" s="94">
        <f t="shared" si="104"/>
        <v>554463.74761281826</v>
      </c>
      <c r="AX116" s="94">
        <f t="shared" si="104"/>
        <v>579190.09232065873</v>
      </c>
      <c r="AY116" s="94">
        <f t="shared" si="104"/>
        <v>606106.88566525024</v>
      </c>
      <c r="AZ116" s="94">
        <f t="shared" si="104"/>
        <v>622530.06413860037</v>
      </c>
      <c r="BA116" s="94">
        <f t="shared" si="104"/>
        <v>665633.08703699883</v>
      </c>
      <c r="BB116" s="94">
        <f t="shared" si="104"/>
        <v>590285.29806108843</v>
      </c>
      <c r="BC116" s="94">
        <f t="shared" si="104"/>
        <v>609639.28862641426</v>
      </c>
      <c r="BD116" s="94">
        <f t="shared" si="104"/>
        <v>597780.44098578929</v>
      </c>
      <c r="BE116" s="94">
        <f t="shared" si="104"/>
        <v>467740.11748228909</v>
      </c>
      <c r="BF116" s="94">
        <f t="shared" si="104"/>
        <v>405675.41972340981</v>
      </c>
      <c r="BG116" s="94">
        <f t="shared" si="104"/>
        <v>490929.60886127595</v>
      </c>
      <c r="BH116" s="94">
        <f t="shared" si="104"/>
        <v>512534.24830711144</v>
      </c>
      <c r="BI116" s="95"/>
      <c r="BK116" s="52">
        <f>AVERAGE(AY116:BH116)</f>
        <v>556885.44588882278</v>
      </c>
      <c r="BL116" s="53">
        <f>AVERAGE(AO116:BH116)</f>
        <v>594461.94370692386</v>
      </c>
      <c r="BM116" s="53">
        <f>AVERAGE(AE116:BH116)</f>
        <v>651681.68581317225</v>
      </c>
    </row>
    <row r="117" spans="1:65" ht="14.25" thickTop="1" thickBot="1" x14ac:dyDescent="0.25">
      <c r="A117" s="76" t="s">
        <v>30</v>
      </c>
      <c r="B117" s="77"/>
      <c r="C117" s="77"/>
      <c r="D117" s="78"/>
      <c r="E117" s="78"/>
      <c r="F117" s="78" t="s">
        <v>19</v>
      </c>
      <c r="G117" s="8">
        <f>'[1]CP-1'!G72+'[1]CP-2'!G72+[1]Stateline!G40+'[1]CP-3'!G37+'[1]CP-4'!G70+'[1]CP-5'!G50+'[1]CP-6'!G95+'[1]CP-7'!G89+'[1]CP-8'!G50+'[1]CP-9'!G50+'[1]CP-10'!G58+'[1]CP-11'!G108+'[1]CP-12'!G56+'[1]CP-13'!G65+[1]Jensen!G107+'[1]CP-14'!G59+'[1]CP-15'!G74+[1]Ouray!G86+'[1]CP-16'!G82+'[1]CP-17'!G39+'[1]Grn-Colo-Confl'!G65+'[1]CP-18'!G71+'[1]CP-19'!G224+'[1]Colo-SanJuan-Confl'!G96+'[1]CP-20'!G41+'[1]CP-21'!G40</f>
        <v>76865.247129124051</v>
      </c>
      <c r="H117" s="8">
        <f>'[1]CP-1'!H72+'[1]CP-2'!H72+[1]Stateline!H40+'[1]CP-3'!H37+'[1]CP-4'!H70+'[1]CP-5'!H50+'[1]CP-6'!H95+'[1]CP-7'!H89+'[1]CP-8'!H50+'[1]CP-9'!H50+'[1]CP-10'!H58+'[1]CP-11'!H108+'[1]CP-12'!H56+'[1]CP-13'!H65+[1]Jensen!H107+'[1]CP-14'!H59+'[1]CP-15'!H74+[1]Ouray!H86+'[1]CP-16'!H82+'[1]CP-17'!H39+'[1]Grn-Colo-Confl'!H65+'[1]CP-18'!H71+'[1]CP-19'!H224+'[1]Colo-SanJuan-Confl'!H96+'[1]CP-20'!H41+'[1]CP-21'!H40</f>
        <v>77119.79779882211</v>
      </c>
      <c r="I117" s="8">
        <f>'[1]CP-1'!I72+'[1]CP-2'!I72+[1]Stateline!I40+'[1]CP-3'!I37+'[1]CP-4'!I70+'[1]CP-5'!I50+'[1]CP-6'!I95+'[1]CP-7'!I89+'[1]CP-8'!I50+'[1]CP-9'!I50+'[1]CP-10'!I58+'[1]CP-11'!I108+'[1]CP-12'!I56+'[1]CP-13'!I65+[1]Jensen!I107+'[1]CP-14'!I59+'[1]CP-15'!I74+[1]Ouray!I86+'[1]CP-16'!I82+'[1]CP-17'!I39+'[1]Grn-Colo-Confl'!I65+'[1]CP-18'!I71+'[1]CP-19'!I224+'[1]Colo-SanJuan-Confl'!I96+'[1]CP-20'!I41+'[1]CP-21'!I40</f>
        <v>71285.095845665302</v>
      </c>
      <c r="J117" s="8">
        <f>'[1]CP-1'!J72+'[1]CP-2'!J72+[1]Stateline!J40+'[1]CP-3'!J37+'[1]CP-4'!J70+'[1]CP-5'!J50+'[1]CP-6'!J95+'[1]CP-7'!J89+'[1]CP-8'!J50+'[1]CP-9'!J50+'[1]CP-10'!J58+'[1]CP-11'!J108+'[1]CP-12'!J56+'[1]CP-13'!J65+[1]Jensen!J107+'[1]CP-14'!J59+'[1]CP-15'!J74+[1]Ouray!J86+'[1]CP-16'!J82+'[1]CP-17'!J39+'[1]Grn-Colo-Confl'!J65+'[1]CP-18'!J71+'[1]CP-19'!J224+'[1]Colo-SanJuan-Confl'!J96+'[1]CP-20'!J41+'[1]CP-21'!J40</f>
        <v>87503.529238778181</v>
      </c>
      <c r="K117" s="8">
        <f>'[1]CP-1'!K72+'[1]CP-2'!K72+[1]Stateline!K40+'[1]CP-3'!K37+'[1]CP-4'!K70+'[1]CP-5'!K50+'[1]CP-6'!K95+'[1]CP-7'!K89+'[1]CP-8'!K50+'[1]CP-9'!K50+'[1]CP-10'!K58+'[1]CP-11'!K108+'[1]CP-12'!K56+'[1]CP-13'!K65+[1]Jensen!K107+'[1]CP-14'!K59+'[1]CP-15'!K74+[1]Ouray!K86+'[1]CP-16'!K82+'[1]CP-17'!K39+'[1]Grn-Colo-Confl'!K65+'[1]CP-18'!K71+'[1]CP-19'!K224+'[1]Colo-SanJuan-Confl'!K96+'[1]CP-20'!K41+'[1]CP-21'!K40</f>
        <v>70559.715982697919</v>
      </c>
      <c r="L117" s="8">
        <f>'[1]CP-1'!L72+'[1]CP-2'!L72+[1]Stateline!L40+'[1]CP-3'!L37+'[1]CP-4'!L70+'[1]CP-5'!L50+'[1]CP-6'!L95+'[1]CP-7'!L89+'[1]CP-8'!L50+'[1]CP-9'!L50+'[1]CP-10'!L58+'[1]CP-11'!L108+'[1]CP-12'!L56+'[1]CP-13'!L65+[1]Jensen!L107+'[1]CP-14'!L59+'[1]CP-15'!L74+[1]Ouray!L86+'[1]CP-16'!L82+'[1]CP-17'!L39+'[1]Grn-Colo-Confl'!L65+'[1]CP-18'!L71+'[1]CP-19'!L224+'[1]Colo-SanJuan-Confl'!L96+'[1]CP-20'!L41+'[1]CP-21'!L40</f>
        <v>43457.53</v>
      </c>
      <c r="M117" s="8">
        <f>'[1]CP-1'!M72+'[1]CP-2'!M72+[1]Stateline!M40+'[1]CP-3'!M37+'[1]CP-4'!M70+'[1]CP-5'!M50+'[1]CP-6'!M95+'[1]CP-7'!M89+'[1]CP-8'!M50+'[1]CP-9'!M50+'[1]CP-10'!M58+'[1]CP-11'!M108+'[1]CP-12'!M56+'[1]CP-13'!M65+[1]Jensen!M107+'[1]CP-14'!M59+'[1]CP-15'!M74+[1]Ouray!M86+'[1]CP-16'!M82+'[1]CP-17'!M39+'[1]Grn-Colo-Confl'!M65+'[1]CP-18'!M71+'[1]CP-19'!M224+'[1]Colo-SanJuan-Confl'!M96+'[1]CP-20'!M41+'[1]CP-21'!M40</f>
        <v>53203.53</v>
      </c>
      <c r="N117" s="8">
        <f>'[1]CP-1'!N72+'[1]CP-2'!N72+[1]Stateline!N40+'[1]CP-3'!N37+'[1]CP-4'!N70+'[1]CP-5'!N50+'[1]CP-6'!N95+'[1]CP-7'!N89+'[1]CP-8'!N50+'[1]CP-9'!N50+'[1]CP-10'!N58+'[1]CP-11'!N108+'[1]CP-12'!N56+'[1]CP-13'!N65+[1]Jensen!N107+'[1]CP-14'!N59+'[1]CP-15'!N74+[1]Ouray!N86+'[1]CP-16'!N82+'[1]CP-17'!N39+'[1]Grn-Colo-Confl'!N65+'[1]CP-18'!N71+'[1]CP-19'!N224+'[1]Colo-SanJuan-Confl'!N96+'[1]CP-20'!N41+'[1]CP-21'!N40</f>
        <v>59334.53</v>
      </c>
      <c r="O117" s="8">
        <f>'[1]CP-1'!O72+'[1]CP-2'!O72+[1]Stateline!O40+'[1]CP-3'!O37+'[1]CP-4'!O70+'[1]CP-5'!O50+'[1]CP-6'!O95+'[1]CP-7'!O89+'[1]CP-8'!O50+'[1]CP-9'!O50+'[1]CP-10'!O58+'[1]CP-11'!O108+'[1]CP-12'!O56+'[1]CP-13'!O65+[1]Jensen!O107+'[1]CP-14'!O59+'[1]CP-15'!O74+[1]Ouray!O86+'[1]CP-16'!O82+'[1]CP-17'!O39+'[1]Grn-Colo-Confl'!O65+'[1]CP-18'!O71+'[1]CP-19'!O224+'[1]Colo-SanJuan-Confl'!O96+'[1]CP-20'!O41+'[1]CP-21'!O40</f>
        <v>54739.53</v>
      </c>
      <c r="P117" s="8">
        <f>'[1]CP-1'!P72+'[1]CP-2'!P72+[1]Stateline!P40+'[1]CP-3'!P37+'[1]CP-4'!P70+'[1]CP-5'!P50+'[1]CP-6'!P95+'[1]CP-7'!P89+'[1]CP-8'!P50+'[1]CP-9'!P50+'[1]CP-10'!P58+'[1]CP-11'!P108+'[1]CP-12'!P56+'[1]CP-13'!P65+[1]Jensen!P107+'[1]CP-14'!P59+'[1]CP-15'!P74+[1]Ouray!P86+'[1]CP-16'!P82+'[1]CP-17'!P39+'[1]Grn-Colo-Confl'!P65+'[1]CP-18'!P71+'[1]CP-19'!P224+'[1]Colo-SanJuan-Confl'!P96+'[1]CP-20'!P41+'[1]CP-21'!P40</f>
        <v>60501.53</v>
      </c>
      <c r="Q117" s="8">
        <f>'[1]CP-1'!Q72+'[1]CP-2'!Q72+[1]Stateline!Q40+'[1]CP-3'!Q37+'[1]CP-4'!Q70+'[1]CP-5'!Q50+'[1]CP-6'!Q95+'[1]CP-7'!Q89+'[1]CP-8'!Q50+'[1]CP-9'!Q50+'[1]CP-10'!Q58+'[1]CP-11'!Q108+'[1]CP-12'!Q56+'[1]CP-13'!Q65+[1]Jensen!Q107+'[1]CP-14'!Q59+'[1]CP-15'!Q74+[1]Ouray!Q86+'[1]CP-16'!Q82+'[1]CP-17'!Q39+'[1]Grn-Colo-Confl'!Q65+'[1]CP-18'!Q71+'[1]CP-19'!Q224+'[1]Colo-SanJuan-Confl'!Q96+'[1]CP-20'!Q41+'[1]CP-21'!Q40</f>
        <v>103449.90240000004</v>
      </c>
      <c r="R117" s="8">
        <f>'[1]CP-1'!R72+'[1]CP-2'!R72+[1]Stateline!R40+'[1]CP-3'!R37+'[1]CP-4'!R70+'[1]CP-5'!R50+'[1]CP-6'!R95+'[1]CP-7'!R89+'[1]CP-8'!R50+'[1]CP-9'!R50+'[1]CP-10'!R58+'[1]CP-11'!R108+'[1]CP-12'!R56+'[1]CP-13'!R65+[1]Jensen!R107+'[1]CP-14'!R59+'[1]CP-15'!R74+[1]Ouray!R86+'[1]CP-16'!R82+'[1]CP-17'!R39+'[1]Grn-Colo-Confl'!R65+'[1]CP-18'!R71+'[1]CP-19'!R224+'[1]Colo-SanJuan-Confl'!R96+'[1]CP-20'!R41+'[1]CP-21'!R40</f>
        <v>94506.57</v>
      </c>
      <c r="S117" s="8">
        <f>'[1]CP-1'!S72+'[1]CP-2'!S72+[1]Stateline!S40+'[1]CP-3'!S37+'[1]CP-4'!S70+'[1]CP-5'!S50+'[1]CP-6'!S95+'[1]CP-7'!S89+'[1]CP-8'!S50+'[1]CP-9'!S50+'[1]CP-10'!S58+'[1]CP-11'!S108+'[1]CP-12'!S56+'[1]CP-13'!S65+[1]Jensen!S107+'[1]CP-14'!S59+'[1]CP-15'!S74+[1]Ouray!S86+'[1]CP-16'!S82+'[1]CP-17'!S39+'[1]Grn-Colo-Confl'!S65+'[1]CP-18'!S71+'[1]CP-19'!S224+'[1]Colo-SanJuan-Confl'!S96+'[1]CP-20'!S41+'[1]CP-21'!S40</f>
        <v>94009.620999999985</v>
      </c>
      <c r="T117" s="8">
        <f>'[1]CP-1'!T72+'[1]CP-2'!T72+[1]Stateline!T40+'[1]CP-3'!T37+'[1]CP-4'!T70+'[1]CP-5'!T50+'[1]CP-6'!T95+'[1]CP-7'!T89+'[1]CP-8'!T50+'[1]CP-9'!T50+'[1]CP-10'!T58+'[1]CP-11'!T108+'[1]CP-12'!T56+'[1]CP-13'!T65+[1]Jensen!T107+'[1]CP-14'!T59+'[1]CP-15'!T74+[1]Ouray!T86+'[1]CP-16'!T82+'[1]CP-17'!T39+'[1]Grn-Colo-Confl'!T65+'[1]CP-18'!T71+'[1]CP-19'!T224+'[1]Colo-SanJuan-Confl'!T96+'[1]CP-20'!T41+'[1]CP-21'!T40</f>
        <v>95495.849999999977</v>
      </c>
      <c r="U117" s="8">
        <f>'[1]CP-1'!U72+'[1]CP-2'!U72+[1]Stateline!U40+'[1]CP-3'!U37+'[1]CP-4'!U70+'[1]CP-5'!U50+'[1]CP-6'!U95+'[1]CP-7'!U89+'[1]CP-8'!U50+'[1]CP-9'!U50+'[1]CP-10'!U58+'[1]CP-11'!U108+'[1]CP-12'!U56+'[1]CP-13'!U65+[1]Jensen!U107+'[1]CP-14'!U59+'[1]CP-15'!U74+[1]Ouray!U86+'[1]CP-16'!U82+'[1]CP-17'!U39+'[1]Grn-Colo-Confl'!U65+'[1]CP-18'!U71+'[1]CP-19'!U224+'[1]Colo-SanJuan-Confl'!U96+'[1]CP-20'!U41+'[1]CP-21'!U40</f>
        <v>99068.680999999997</v>
      </c>
      <c r="V117" s="8">
        <f>'[1]CP-1'!V72+'[1]CP-2'!V72+[1]Stateline!V40+'[1]CP-3'!V37+'[1]CP-4'!V70+'[1]CP-5'!V50+'[1]CP-6'!V95+'[1]CP-7'!V89+'[1]CP-8'!V50+'[1]CP-9'!V50+'[1]CP-10'!V58+'[1]CP-11'!V108+'[1]CP-12'!V56+'[1]CP-13'!V65+[1]Jensen!V107+'[1]CP-14'!V59+'[1]CP-15'!V74+[1]Ouray!V86+'[1]CP-16'!V82+'[1]CP-17'!V39+'[1]Grn-Colo-Confl'!V65+'[1]CP-18'!V71+'[1]CP-19'!V224+'[1]Colo-SanJuan-Confl'!V96+'[1]CP-20'!V41+'[1]CP-21'!V40</f>
        <v>90850.902849615828</v>
      </c>
      <c r="W117" s="8">
        <f>'[1]CP-1'!W72+'[1]CP-2'!W72+[1]Stateline!W40+'[1]CP-3'!W37+'[1]CP-4'!W70+'[1]CP-5'!W50+'[1]CP-6'!W95+'[1]CP-7'!W89+'[1]CP-8'!W50+'[1]CP-9'!W50+'[1]CP-10'!W58+'[1]CP-11'!W108+'[1]CP-12'!W56+'[1]CP-13'!W65+[1]Jensen!W107+'[1]CP-14'!W59+'[1]CP-15'!W74+[1]Ouray!W86+'[1]CP-16'!W82+'[1]CP-17'!W39+'[1]Grn-Colo-Confl'!W65+'[1]CP-18'!W71+'[1]CP-19'!W224+'[1]Colo-SanJuan-Confl'!W96+'[1]CP-20'!W41+'[1]CP-21'!W40</f>
        <v>94931.704511710501</v>
      </c>
      <c r="X117" s="8">
        <f>'[1]CP-1'!X72+'[1]CP-2'!X72+[1]Stateline!X40+'[1]CP-3'!X37+'[1]CP-4'!X70+'[1]CP-5'!X50+'[1]CP-6'!X95+'[1]CP-7'!X89+'[1]CP-8'!X50+'[1]CP-9'!X50+'[1]CP-10'!X58+'[1]CP-11'!X108+'[1]CP-12'!X56+'[1]CP-13'!X65+[1]Jensen!X107+'[1]CP-14'!X59+'[1]CP-15'!X74+[1]Ouray!X86+'[1]CP-16'!X82+'[1]CP-17'!X39+'[1]Grn-Colo-Confl'!X65+'[1]CP-18'!X71+'[1]CP-19'!X224+'[1]Colo-SanJuan-Confl'!X96+'[1]CP-20'!X41+'[1]CP-21'!X40</f>
        <v>96231.151026088992</v>
      </c>
      <c r="Y117" s="8">
        <f>'[1]CP-1'!Y72+'[1]CP-2'!Y72+[1]Stateline!Y40+'[1]CP-3'!Y37+'[1]CP-4'!Y70+'[1]CP-5'!Y50+'[1]CP-6'!Y95+'[1]CP-7'!Y89+'[1]CP-8'!Y50+'[1]CP-9'!Y50+'[1]CP-10'!Y58+'[1]CP-11'!Y108+'[1]CP-12'!Y56+'[1]CP-13'!Y65+[1]Jensen!Y107+'[1]CP-14'!Y59+'[1]CP-15'!Y74+[1]Ouray!Y86+'[1]CP-16'!Y82+'[1]CP-17'!Y39+'[1]Grn-Colo-Confl'!Y65+'[1]CP-18'!Y71+'[1]CP-19'!Y224+'[1]Colo-SanJuan-Confl'!Y96+'[1]CP-20'!Y41+'[1]CP-21'!Y40</f>
        <v>94917.043259797239</v>
      </c>
      <c r="Z117" s="8">
        <f>'[1]CP-1'!Z72+'[1]CP-2'!Z72+[1]Stateline!Z40+'[1]CP-3'!Z37+'[1]CP-4'!Z70+'[1]CP-5'!Z50+'[1]CP-6'!Z95+'[1]CP-7'!Z89+'[1]CP-8'!Z50+'[1]CP-9'!Z50+'[1]CP-10'!Z58+'[1]CP-11'!Z108+'[1]CP-12'!Z56+'[1]CP-13'!Z65+[1]Jensen!Z107+'[1]CP-14'!Z59+'[1]CP-15'!Z74+[1]Ouray!Z86+'[1]CP-16'!Z82+'[1]CP-17'!Z39+'[1]Grn-Colo-Confl'!Z65+'[1]CP-18'!Z71+'[1]CP-19'!Z224+'[1]Colo-SanJuan-Confl'!Z96+'[1]CP-20'!Z41+'[1]CP-21'!Z40</f>
        <v>92391.45095753124</v>
      </c>
      <c r="AA117" s="8">
        <f>'[1]CP-1'!AA72+'[1]CP-2'!AA72+[1]Stateline!AA40+'[1]CP-3'!AA37+'[1]CP-4'!AA70+'[1]CP-5'!AA50+'[1]CP-6'!AA95+'[1]CP-7'!AA89+'[1]CP-8'!AA50+'[1]CP-9'!AA50+'[1]CP-10'!AA58+'[1]CP-11'!AA108+'[1]CP-12'!AA56+'[1]CP-13'!AA65+[1]Jensen!AA107+'[1]CP-14'!AA59+'[1]CP-15'!AA74+[1]Ouray!AA86+'[1]CP-16'!AA82+'[1]CP-17'!AA39+'[1]Grn-Colo-Confl'!AA65+'[1]CP-18'!AA71+'[1]CP-19'!AA224+'[1]Colo-SanJuan-Confl'!AA96+'[1]CP-20'!AA41+'[1]CP-21'!AA40</f>
        <v>87617.45498853852</v>
      </c>
      <c r="AB117" s="8">
        <f>'[1]CP-1'!AB72+'[1]CP-2'!AB72+[1]Stateline!AB40+'[1]CP-3'!AB37+'[1]CP-4'!AB70+'[1]CP-5'!AB50+'[1]CP-6'!AB95+'[1]CP-7'!AB89+'[1]CP-8'!AB50+'[1]CP-9'!AB50+'[1]CP-10'!AB58+'[1]CP-11'!AB108+'[1]CP-12'!AB56+'[1]CP-13'!AB65+[1]Jensen!AB107+'[1]CP-14'!AB59+'[1]CP-15'!AB74+[1]Ouray!AB86+'[1]CP-16'!AB82+'[1]CP-17'!AB39+'[1]Grn-Colo-Confl'!AB65+'[1]CP-18'!AB71+'[1]CP-19'!AB224+'[1]Colo-SanJuan-Confl'!AB96+'[1]CP-20'!AB41+'[1]CP-21'!AB40</f>
        <v>89600.623585689071</v>
      </c>
      <c r="AC117" s="8">
        <f>'[1]CP-1'!AC72+'[1]CP-2'!AC72+[1]Stateline!AC40+'[1]CP-3'!AC37+'[1]CP-4'!AC70+'[1]CP-5'!AC50+'[1]CP-6'!AC95+'[1]CP-7'!AC89+'[1]CP-8'!AC50+'[1]CP-9'!AC50+'[1]CP-10'!AC58+'[1]CP-11'!AC108+'[1]CP-12'!AC56+'[1]CP-13'!AC65+[1]Jensen!AC107+'[1]CP-14'!AC59+'[1]CP-15'!AC74+[1]Ouray!AC86+'[1]CP-16'!AC82+'[1]CP-17'!AC39+'[1]Grn-Colo-Confl'!AC65+'[1]CP-18'!AC71+'[1]CP-19'!AC224+'[1]Colo-SanJuan-Confl'!AC96+'[1]CP-20'!AC41+'[1]CP-21'!AC40</f>
        <v>86275.1746946645</v>
      </c>
      <c r="AD117" s="8">
        <f>'[1]CP-1'!AD72+'[1]CP-2'!AD72+[1]Stateline!AD40+'[1]CP-3'!AD37+'[1]CP-4'!AD70+'[1]CP-5'!AD50+'[1]CP-6'!AD95+'[1]CP-7'!AD89+'[1]CP-8'!AD50+'[1]CP-9'!AD50+'[1]CP-10'!AD58+'[1]CP-11'!AD108+'[1]CP-12'!AD56+'[1]CP-13'!AD65+[1]Jensen!AD107+'[1]CP-14'!AD59+'[1]CP-15'!AD74+[1]Ouray!AD86+'[1]CP-16'!AD82+'[1]CP-17'!AD39+'[1]Grn-Colo-Confl'!AD65+'[1]CP-18'!AD71+'[1]CP-19'!AD224+'[1]Colo-SanJuan-Confl'!AD96+'[1]CP-20'!AD41+'[1]CP-21'!AD40</f>
        <v>90387.065665915346</v>
      </c>
      <c r="AE117" s="8">
        <f>'[1]CP-1'!AE72+'[1]CP-2'!AE72+[1]Stateline!AE40+'[1]CP-3'!AE37+'[1]CP-4'!AE70+'[1]CP-5'!AE50+'[1]CP-6'!AE95+'[1]CP-7'!AE89+'[1]CP-8'!AE50+'[1]CP-9'!AE50+'[1]CP-10'!AE58+'[1]CP-11'!AE108+'[1]CP-12'!AE56+'[1]CP-13'!AE65+[1]Jensen!AE107+'[1]CP-14'!AE59+'[1]CP-15'!AE74+[1]Ouray!AE86+'[1]CP-16'!AE82+'[1]CP-17'!AE39+'[1]Grn-Colo-Confl'!AE65+'[1]CP-18'!AE71+'[1]CP-19'!AE224+'[1]Colo-SanJuan-Confl'!AE96+'[1]CP-20'!AE41+'[1]CP-21'!AE40</f>
        <v>84901.70060227075</v>
      </c>
      <c r="AF117" s="8">
        <f>'[1]CP-1'!AF72+'[1]CP-2'!AF72+[1]Stateline!AF40+'[1]CP-3'!AF37+'[1]CP-4'!AF70+'[1]CP-5'!AF50+'[1]CP-6'!AF95+'[1]CP-7'!AF89+'[1]CP-8'!AF50+'[1]CP-9'!AF50+'[1]CP-10'!AF58+'[1]CP-11'!AF108+'[1]CP-12'!AF56+'[1]CP-13'!AF65+[1]Jensen!AF107+'[1]CP-14'!AF59+'[1]CP-15'!AF74+[1]Ouray!AF86+'[1]CP-16'!AF82+'[1]CP-17'!AF39+'[1]Grn-Colo-Confl'!AF65+'[1]CP-18'!AF71+'[1]CP-19'!AF224+'[1]Colo-SanJuan-Confl'!AF96+'[1]CP-20'!AF41+'[1]CP-21'!AF40</f>
        <v>87230.734379737201</v>
      </c>
      <c r="AG117" s="8">
        <f>'[1]CP-1'!AG72+'[1]CP-2'!AG72+[1]Stateline!AG40+'[1]CP-3'!AG37+'[1]CP-4'!AG70+'[1]CP-5'!AG50+'[1]CP-6'!AG95+'[1]CP-7'!AG89+'[1]CP-8'!AG50+'[1]CP-9'!AG50+'[1]CP-10'!AG58+'[1]CP-11'!AG108+'[1]CP-12'!AG56+'[1]CP-13'!AG65+[1]Jensen!AG107+'[1]CP-14'!AG59+'[1]CP-15'!AG74+[1]Ouray!AG86+'[1]CP-16'!AG82+'[1]CP-17'!AG39+'[1]Grn-Colo-Confl'!AG65+'[1]CP-18'!AG71+'[1]CP-19'!AG224+'[1]Colo-SanJuan-Confl'!AG96+'[1]CP-20'!AG41+'[1]CP-21'!AG40</f>
        <v>82117.397820088605</v>
      </c>
      <c r="AH117" s="8">
        <f>'[1]CP-1'!AH72+'[1]CP-2'!AH72+[1]Stateline!AH40+'[1]CP-3'!AH37+'[1]CP-4'!AH70+'[1]CP-5'!AH50+'[1]CP-6'!AH95+'[1]CP-7'!AH89+'[1]CP-8'!AH50+'[1]CP-9'!AH50+'[1]CP-10'!AH58+'[1]CP-11'!AH108+'[1]CP-12'!AH56+'[1]CP-13'!AH65+[1]Jensen!AH107+'[1]CP-14'!AH59+'[1]CP-15'!AH74+[1]Ouray!AH86+'[1]CP-16'!AH82+'[1]CP-17'!AH39+'[1]Grn-Colo-Confl'!AH65+'[1]CP-18'!AH71+'[1]CP-19'!AH224+'[1]Colo-SanJuan-Confl'!AH96+'[1]CP-20'!AH41+'[1]CP-21'!AH40</f>
        <v>89590.816811458819</v>
      </c>
      <c r="AI117" s="8">
        <f>'[1]CP-1'!AI72+'[1]CP-2'!AI72+[1]Stateline!AI40+'[1]CP-3'!AI37+'[1]CP-4'!AI70+'[1]CP-5'!AI50+'[1]CP-6'!AI95+'[1]CP-7'!AI89+'[1]CP-8'!AI50+'[1]CP-9'!AI50+'[1]CP-10'!AI58+'[1]CP-11'!AI108+'[1]CP-12'!AI56+'[1]CP-13'!AI65+[1]Jensen!AI107+'[1]CP-14'!AI59+'[1]CP-15'!AI74+[1]Ouray!AI86+'[1]CP-16'!AI82+'[1]CP-17'!AI39+'[1]Grn-Colo-Confl'!AI65+'[1]CP-18'!AI71+'[1]CP-19'!AI224+'[1]Colo-SanJuan-Confl'!AI96+'[1]CP-20'!AI41+'[1]CP-21'!AI40</f>
        <v>90157.950241507933</v>
      </c>
      <c r="AJ117" s="8">
        <f>'[1]CP-1'!AJ72+'[1]CP-2'!AJ72+[1]Stateline!AJ40+'[1]CP-3'!AJ37+'[1]CP-4'!AJ70+'[1]CP-5'!AJ50+'[1]CP-6'!AJ95+'[1]CP-7'!AJ89+'[1]CP-8'!AJ50+'[1]CP-9'!AJ50+'[1]CP-10'!AJ58+'[1]CP-11'!AJ108+'[1]CP-12'!AJ56+'[1]CP-13'!AJ65+[1]Jensen!AJ107+'[1]CP-14'!AJ59+'[1]CP-15'!AJ74+[1]Ouray!AJ86+'[1]CP-16'!AJ82+'[1]CP-17'!AJ39+'[1]Grn-Colo-Confl'!AJ65+'[1]CP-18'!AJ71+'[1]CP-19'!AJ224+'[1]Colo-SanJuan-Confl'!AJ96+'[1]CP-20'!AJ41+'[1]CP-21'!AJ40</f>
        <v>90788.603720265179</v>
      </c>
      <c r="AK117" s="8">
        <f>'[1]CP-1'!AK72+'[1]CP-2'!AK72+[1]Stateline!AK40+'[1]CP-3'!AK37+'[1]CP-4'!AK70+'[1]CP-5'!AK50+'[1]CP-6'!AK95+'[1]CP-7'!AK89+'[1]CP-8'!AK50+'[1]CP-9'!AK50+'[1]CP-10'!AK58+'[1]CP-11'!AK108+'[1]CP-12'!AK56+'[1]CP-13'!AK65+[1]Jensen!AK107+'[1]CP-14'!AK59+'[1]CP-15'!AK74+[1]Ouray!AK86+'[1]CP-16'!AK82+'[1]CP-17'!AK39+'[1]Grn-Colo-Confl'!AK65+'[1]CP-18'!AK71+'[1]CP-19'!AK224+'[1]Colo-SanJuan-Confl'!AK96+'[1]CP-20'!AK41+'[1]CP-21'!AK40</f>
        <v>88221.675755868186</v>
      </c>
      <c r="AL117" s="8">
        <f>'[1]CP-1'!AL72+'[1]CP-2'!AL72+[1]Stateline!AL40+'[1]CP-3'!AL37+'[1]CP-4'!AL70+'[1]CP-5'!AL50+'[1]CP-6'!AL95+'[1]CP-7'!AL89+'[1]CP-8'!AL50+'[1]CP-9'!AL50+'[1]CP-10'!AL58+'[1]CP-11'!AL108+'[1]CP-12'!AL56+'[1]CP-13'!AL65+[1]Jensen!AL107+'[1]CP-14'!AL59+'[1]CP-15'!AL74+[1]Ouray!AL86+'[1]CP-16'!AL82+'[1]CP-17'!AL39+'[1]Grn-Colo-Confl'!AL65+'[1]CP-18'!AL71+'[1]CP-19'!AL224+'[1]Colo-SanJuan-Confl'!AL96+'[1]CP-20'!AL41+'[1]CP-21'!AL40</f>
        <v>87988.951014086531</v>
      </c>
      <c r="AM117" s="8">
        <f>'[1]CP-1'!AM72+'[1]CP-2'!AM72+[1]Stateline!AM40+'[1]CP-3'!AM37+'[1]CP-4'!AM70+'[1]CP-5'!AM50+'[1]CP-6'!AM95+'[1]CP-7'!AM89+'[1]CP-8'!AM50+'[1]CP-9'!AM50+'[1]CP-10'!AM58+'[1]CP-11'!AM108+'[1]CP-12'!AM56+'[1]CP-13'!AM65+[1]Jensen!AM107+'[1]CP-14'!AM59+'[1]CP-15'!AM74+[1]Ouray!AM86+'[1]CP-16'!AM82+'[1]CP-17'!AM39+'[1]Grn-Colo-Confl'!AM65+'[1]CP-18'!AM71+'[1]CP-19'!AM224+'[1]Colo-SanJuan-Confl'!AM96+'[1]CP-20'!AM41+'[1]CP-21'!AM40</f>
        <v>87361.462248678014</v>
      </c>
      <c r="AN117" s="8">
        <f>'[1]CP-1'!AN72+'[1]CP-2'!AN72+[1]Stateline!AN40+'[1]CP-3'!AN37+'[1]CP-4'!AN70+'[1]CP-5'!AN50+'[1]CP-6'!AN95+'[1]CP-7'!AN89+'[1]CP-8'!AN50+'[1]CP-9'!AN50+'[1]CP-10'!AN58+'[1]CP-11'!AN108+'[1]CP-12'!AN56+'[1]CP-13'!AN65+[1]Jensen!AN107+'[1]CP-14'!AN59+'[1]CP-15'!AN74+[1]Ouray!AN86+'[1]CP-16'!AN82+'[1]CP-17'!AN39+'[1]Grn-Colo-Confl'!AN65+'[1]CP-18'!AN71+'[1]CP-19'!AN224+'[1]Colo-SanJuan-Confl'!AN96+'[1]CP-20'!AN41+'[1]CP-21'!AN40</f>
        <v>85987.102300913917</v>
      </c>
      <c r="AO117" s="8">
        <f>'[1]CP-1'!AO72+'[1]CP-2'!AO72+[1]Stateline!AO40+'[1]CP-3'!AO37+'[1]CP-4'!AO70+'[1]CP-5'!AO50+'[1]CP-6'!AO95+'[1]CP-7'!AO89+'[1]CP-8'!AO50+'[1]CP-9'!AO50+'[1]CP-10'!AO58+'[1]CP-11'!AO108+'[1]CP-12'!AO56+'[1]CP-13'!AO65+[1]Jensen!AO107+'[1]CP-14'!AO59+'[1]CP-15'!AO74+[1]Ouray!AO86+'[1]CP-16'!AO82+'[1]CP-17'!AO39+'[1]Grn-Colo-Confl'!AO65+'[1]CP-18'!AO71+'[1]CP-19'!AO224+'[1]Colo-SanJuan-Confl'!AO96+'[1]CP-20'!AO41+'[1]CP-21'!AO40</f>
        <v>82047.176246932067</v>
      </c>
      <c r="AP117" s="8">
        <f>'[1]CP-1'!AP72+'[1]CP-2'!AP72+[1]Stateline!AP40+'[1]CP-3'!AP37+'[1]CP-4'!AP70+'[1]CP-5'!AP50+'[1]CP-6'!AP95+'[1]CP-7'!AP89+'[1]CP-8'!AP50+'[1]CP-9'!AP50+'[1]CP-10'!AP58+'[1]CP-11'!AP108+'[1]CP-12'!AP56+'[1]CP-13'!AP65+[1]Jensen!AP107+'[1]CP-14'!AP59+'[1]CP-15'!AP74+[1]Ouray!AP86+'[1]CP-16'!AP82+'[1]CP-17'!AP39+'[1]Grn-Colo-Confl'!AP65+'[1]CP-18'!AP71+'[1]CP-19'!AP224+'[1]Colo-SanJuan-Confl'!AP96+'[1]CP-20'!AP41+'[1]CP-21'!AP40</f>
        <v>87427.349802631099</v>
      </c>
      <c r="AQ117" s="8">
        <f>'[1]CP-1'!AQ72+'[1]CP-2'!AQ72+[1]Stateline!AQ40+'[1]CP-3'!AQ37+'[1]CP-4'!AQ70+'[1]CP-5'!AQ50+'[1]CP-6'!AQ95+'[1]CP-7'!AQ89+'[1]CP-8'!AQ50+'[1]CP-9'!AQ50+'[1]CP-10'!AQ58+'[1]CP-11'!AQ108+'[1]CP-12'!AQ56+'[1]CP-13'!AQ65+[1]Jensen!AQ107+'[1]CP-14'!AQ59+'[1]CP-15'!AQ74+[1]Ouray!AQ86+'[1]CP-16'!AQ82+'[1]CP-17'!AQ39+'[1]Grn-Colo-Confl'!AQ65+'[1]CP-18'!AQ71+'[1]CP-19'!AQ224+'[1]Colo-SanJuan-Confl'!AQ96+'[1]CP-20'!AQ41+'[1]CP-21'!AQ40</f>
        <v>85282.938174302224</v>
      </c>
      <c r="AR117" s="8">
        <f>'[1]CP-1'!AR72+'[1]CP-2'!AR72+[1]Stateline!AR40+'[1]CP-3'!AR37+'[1]CP-4'!AR70+'[1]CP-5'!AR50+'[1]CP-6'!AR95+'[1]CP-7'!AR89+'[1]CP-8'!AR50+'[1]CP-9'!AR50+'[1]CP-10'!AR58+'[1]CP-11'!AR108+'[1]CP-12'!AR56+'[1]CP-13'!AR65+[1]Jensen!AR107+'[1]CP-14'!AR59+'[1]CP-15'!AR74+[1]Ouray!AR86+'[1]CP-16'!AR82+'[1]CP-17'!AR39+'[1]Grn-Colo-Confl'!AR65+'[1]CP-18'!AR71+'[1]CP-19'!AR224+'[1]Colo-SanJuan-Confl'!AR96+'[1]CP-20'!AR41+'[1]CP-21'!AR40</f>
        <v>86686.047942758029</v>
      </c>
      <c r="AS117" s="8">
        <f>'[1]CP-1'!AS72+'[1]CP-2'!AS72+[1]Stateline!AS40+'[1]CP-3'!AS37+'[1]CP-4'!AS70+'[1]CP-5'!AS50+'[1]CP-6'!AS95+'[1]CP-7'!AS89+'[1]CP-8'!AS50+'[1]CP-9'!AS50+'[1]CP-10'!AS58+'[1]CP-11'!AS108+'[1]CP-12'!AS56+'[1]CP-13'!AS65+[1]Jensen!AS107+'[1]CP-14'!AS59+'[1]CP-15'!AS74+[1]Ouray!AS86+'[1]CP-16'!AS82+'[1]CP-17'!AS39+'[1]Grn-Colo-Confl'!AS65+'[1]CP-18'!AS71+'[1]CP-19'!AS224+'[1]Colo-SanJuan-Confl'!AS96+'[1]CP-20'!AS41+'[1]CP-21'!AS40</f>
        <v>86455.137751138202</v>
      </c>
      <c r="AT117" s="8">
        <f>'[1]CP-1'!AT72+'[1]CP-2'!AT72+[1]Stateline!AT40+'[1]CP-3'!AT37+'[1]CP-4'!AT70+'[1]CP-5'!AT50+'[1]CP-6'!AT95+'[1]CP-7'!AT89+'[1]CP-8'!AT50+'[1]CP-9'!AT50+'[1]CP-10'!AT58+'[1]CP-11'!AT108+'[1]CP-12'!AT56+'[1]CP-13'!AT65+[1]Jensen!AT107+'[1]CP-14'!AT59+'[1]CP-15'!AT74+[1]Ouray!AT86+'[1]CP-16'!AT82+'[1]CP-17'!AT39+'[1]Grn-Colo-Confl'!AT65+'[1]CP-18'!AT71+'[1]CP-19'!AT224+'[1]Colo-SanJuan-Confl'!AT96+'[1]CP-20'!AT41+'[1]CP-21'!AT40</f>
        <v>82924.344405785319</v>
      </c>
      <c r="AU117" s="8">
        <f>'[1]CP-1'!AU72+'[1]CP-2'!AU72+[1]Stateline!AU40+'[1]CP-3'!AU37+'[1]CP-4'!AU70+'[1]CP-5'!AU50+'[1]CP-6'!AU95+'[1]CP-7'!AU89+'[1]CP-8'!AU50+'[1]CP-9'!AU50+'[1]CP-10'!AU58+'[1]CP-11'!AU108+'[1]CP-12'!AU56+'[1]CP-13'!AU65+[1]Jensen!AU107+'[1]CP-14'!AU59+'[1]CP-15'!AU74+[1]Ouray!AU86+'[1]CP-16'!AU82+'[1]CP-17'!AU39+'[1]Grn-Colo-Confl'!AU65+'[1]CP-18'!AU71+'[1]CP-19'!AU224+'[1]Colo-SanJuan-Confl'!AU96+'[1]CP-20'!AU41+'[1]CP-21'!AU40</f>
        <v>84531.431106319811</v>
      </c>
      <c r="AV117" s="8">
        <f>'[1]CP-1'!AV72+'[1]CP-2'!AV72+[1]Stateline!AV40+'[1]CP-3'!AV37+'[1]CP-4'!AV70+'[1]CP-5'!AV50+'[1]CP-6'!AV95+'[1]CP-7'!AV89+'[1]CP-8'!AV50+'[1]CP-9'!AV50+'[1]CP-10'!AV58+'[1]CP-11'!AV108+'[1]CP-12'!AV56+'[1]CP-13'!AV65+[1]Jensen!AV107+'[1]CP-14'!AV59+'[1]CP-15'!AV74+[1]Ouray!AV86+'[1]CP-16'!AV82+'[1]CP-17'!AV39+'[1]Grn-Colo-Confl'!AV65+'[1]CP-18'!AV71+'[1]CP-19'!AV224+'[1]Colo-SanJuan-Confl'!AV96+'[1]CP-20'!AV41+'[1]CP-21'!AV40</f>
        <v>88439.058323429708</v>
      </c>
      <c r="AW117" s="8">
        <f>'[1]CP-1'!AW72+'[1]CP-2'!AW72+[1]Stateline!AW40+'[1]CP-3'!AW37+'[1]CP-4'!AW70+'[1]CP-5'!AW50+'[1]CP-6'!AW95+'[1]CP-7'!AW89+'[1]CP-8'!AW50+'[1]CP-9'!AW50+'[1]CP-10'!AW58+'[1]CP-11'!AW108+'[1]CP-12'!AW56+'[1]CP-13'!AW65+[1]Jensen!AW107+'[1]CP-14'!AW59+'[1]CP-15'!AW74+[1]Ouray!AW86+'[1]CP-16'!AW82+'[1]CP-17'!AW39+'[1]Grn-Colo-Confl'!AW65+'[1]CP-18'!AW71+'[1]CP-19'!AW224+'[1]Colo-SanJuan-Confl'!AW96+'[1]CP-20'!AW41+'[1]CP-21'!AW40</f>
        <v>86158.442410401927</v>
      </c>
      <c r="AX117" s="8">
        <f>'[1]CP-1'!AX72+'[1]CP-2'!AX72+[1]Stateline!AX40+'[1]CP-3'!AX37+'[1]CP-4'!AX70+'[1]CP-5'!AX50+'[1]CP-6'!AX95+'[1]CP-7'!AX89+'[1]CP-8'!AX50+'[1]CP-9'!AX50+'[1]CP-10'!AX58+'[1]CP-11'!AX108+'[1]CP-12'!AX56+'[1]CP-13'!AX65+[1]Jensen!AX107+'[1]CP-14'!AX59+'[1]CP-15'!AX74+[1]Ouray!AX86+'[1]CP-16'!AX82+'[1]CP-17'!AX39+'[1]Grn-Colo-Confl'!AX65+'[1]CP-18'!AX71+'[1]CP-19'!AX224+'[1]Colo-SanJuan-Confl'!AX96+'[1]CP-20'!AX41+'[1]CP-21'!AX40</f>
        <v>84042.964249199591</v>
      </c>
      <c r="AY117" s="8">
        <f>'[1]CP-1'!AY72+'[1]CP-2'!AY72+[1]Stateline!AY40+'[1]CP-3'!AY37+'[1]CP-4'!AY70+'[1]CP-5'!AY50+'[1]CP-6'!AY95+'[1]CP-7'!AY89+'[1]CP-8'!AY50+'[1]CP-9'!AY50+'[1]CP-10'!AY58+'[1]CP-11'!AY108+'[1]CP-12'!AY56+'[1]CP-13'!AY65+[1]Jensen!AY107+'[1]CP-14'!AY59+'[1]CP-15'!AY74+[1]Ouray!AY86+'[1]CP-16'!AY82+'[1]CP-17'!AY39+'[1]Grn-Colo-Confl'!AY65+'[1]CP-18'!AY71+'[1]CP-19'!AY224+'[1]Colo-SanJuan-Confl'!AY96+'[1]CP-20'!AY41+'[1]CP-21'!AY40</f>
        <v>81967.524978237721</v>
      </c>
      <c r="AZ117" s="8">
        <f>'[1]CP-1'!AZ72+'[1]CP-2'!AZ72+[1]Stateline!AZ40+'[1]CP-3'!AZ37+'[1]CP-4'!AZ70+'[1]CP-5'!AZ50+'[1]CP-6'!AZ95+'[1]CP-7'!AZ89+'[1]CP-8'!AZ50+'[1]CP-9'!AZ50+'[1]CP-10'!AZ58+'[1]CP-11'!AZ108+'[1]CP-12'!AZ56+'[1]CP-13'!AZ65+[1]Jensen!AZ107+'[1]CP-14'!AZ59+'[1]CP-15'!AZ74+[1]Ouray!AZ86+'[1]CP-16'!AZ82+'[1]CP-17'!AZ39+'[1]Grn-Colo-Confl'!AZ65+'[1]CP-18'!AZ71+'[1]CP-19'!AZ224+'[1]Colo-SanJuan-Confl'!AZ96+'[1]CP-20'!AZ41+'[1]CP-21'!AZ40</f>
        <v>85566.368682713583</v>
      </c>
      <c r="BA117" s="8">
        <f>'[1]CP-1'!BA72+'[1]CP-2'!BA72+[1]Stateline!BA40+'[1]CP-3'!BA37+'[1]CP-4'!BA70+'[1]CP-5'!BA50+'[1]CP-6'!BA95+'[1]CP-7'!BA89+'[1]CP-8'!BA50+'[1]CP-9'!BA50+'[1]CP-10'!BA58+'[1]CP-11'!BA108+'[1]CP-12'!BA56+'[1]CP-13'!BA65+[1]Jensen!BA107+'[1]CP-14'!BA59+'[1]CP-15'!BA74+[1]Ouray!BA86+'[1]CP-16'!BA82+'[1]CP-17'!BA39+'[1]Grn-Colo-Confl'!BA65+'[1]CP-18'!BA71+'[1]CP-19'!BA224+'[1]Colo-SanJuan-Confl'!BA96+'[1]CP-20'!BA41+'[1]CP-21'!BA40</f>
        <v>86276.057385599779</v>
      </c>
      <c r="BB117" s="8">
        <f>'[1]CP-1'!BB72+'[1]CP-2'!BB72+[1]Stateline!BB40+'[1]CP-3'!BB37+'[1]CP-4'!BB70+'[1]CP-5'!BB50+'[1]CP-6'!BB95+'[1]CP-7'!BB89+'[1]CP-8'!BB50+'[1]CP-9'!BB50+'[1]CP-10'!BB58+'[1]CP-11'!BB108+'[1]CP-12'!BB56+'[1]CP-13'!BB65+[1]Jensen!BB107+'[1]CP-14'!BB59+'[1]CP-15'!BB74+[1]Ouray!BB86+'[1]CP-16'!BB82+'[1]CP-17'!BB39+'[1]Grn-Colo-Confl'!BB65+'[1]CP-18'!BB71+'[1]CP-19'!BB224+'[1]Colo-SanJuan-Confl'!BB96+'[1]CP-20'!BB41+'[1]CP-21'!BB40</f>
        <v>87760.809246785167</v>
      </c>
      <c r="BC117" s="8">
        <f>'[1]CP-1'!BC72+'[1]CP-2'!BC72+[1]Stateline!BC40+'[1]CP-3'!BC37+'[1]CP-4'!BC70+'[1]CP-5'!BC50+'[1]CP-6'!BC95+'[1]CP-7'!BC89+'[1]CP-8'!BC50+'[1]CP-9'!BC50+'[1]CP-10'!BC58+'[1]CP-11'!BC108+'[1]CP-12'!BC56+'[1]CP-13'!BC65+[1]Jensen!BC107+'[1]CP-14'!BC59+'[1]CP-15'!BC74+[1]Ouray!BC86+'[1]CP-16'!BC82+'[1]CP-17'!BC39+'[1]Grn-Colo-Confl'!BC65+'[1]CP-18'!BC71+'[1]CP-19'!BC224+'[1]Colo-SanJuan-Confl'!BC96+'[1]CP-20'!BC41+'[1]CP-21'!BC40</f>
        <v>84081.24518319442</v>
      </c>
      <c r="BD117" s="8">
        <f>'[1]CP-1'!BD72+'[1]CP-2'!BD72+[1]Stateline!BD40+'[1]CP-3'!BD37+'[1]CP-4'!BD70+'[1]CP-5'!BD50+'[1]CP-6'!BD95+'[1]CP-7'!BD89+'[1]CP-8'!BD50+'[1]CP-9'!BD50+'[1]CP-10'!BD58+'[1]CP-11'!BD108+'[1]CP-12'!BD56+'[1]CP-13'!BD65+[1]Jensen!BD107+'[1]CP-14'!BD59+'[1]CP-15'!BD74+[1]Ouray!BD86+'[1]CP-16'!BD82+'[1]CP-17'!BD39+'[1]Grn-Colo-Confl'!BD65+'[1]CP-18'!BD71+'[1]CP-19'!BD224+'[1]Colo-SanJuan-Confl'!BD96+'[1]CP-20'!BD41+'[1]CP-21'!BD40</f>
        <v>88192.411291826167</v>
      </c>
      <c r="BE117" s="8">
        <f>'[1]CP-1'!BE72+'[1]CP-2'!BE72+[1]Stateline!BE40+'[1]CP-3'!BE37+'[1]CP-4'!BE70+'[1]CP-5'!BE50+'[1]CP-6'!BE95+'[1]CP-7'!BE89+'[1]CP-8'!BE50+'[1]CP-9'!BE50+'[1]CP-10'!BE58+'[1]CP-11'!BE108+'[1]CP-12'!BE56+'[1]CP-13'!BE65+[1]Jensen!BE107+'[1]CP-14'!BE59+'[1]CP-15'!BE74+[1]Ouray!BE86+'[1]CP-16'!BE82+'[1]CP-17'!BE39+'[1]Grn-Colo-Confl'!BE65+'[1]CP-18'!BE71+'[1]CP-19'!BE224+'[1]Colo-SanJuan-Confl'!BE96+'[1]CP-20'!BE41+'[1]CP-21'!BE40</f>
        <v>99266.874154778779</v>
      </c>
      <c r="BF117" s="8">
        <f>'[1]CP-1'!BF72+'[1]CP-2'!BF72+[1]Stateline!BF40+'[1]CP-3'!BF37+'[1]CP-4'!BF70+'[1]CP-5'!BF50+'[1]CP-6'!BF95+'[1]CP-7'!BF89+'[1]CP-8'!BF50+'[1]CP-9'!BF50+'[1]CP-10'!BF58+'[1]CP-11'!BF108+'[1]CP-12'!BF56+'[1]CP-13'!BF65+[1]Jensen!BF107+'[1]CP-14'!BF59+'[1]CP-15'!BF74+[1]Ouray!BF86+'[1]CP-16'!BF82+'[1]CP-17'!BF39+'[1]Grn-Colo-Confl'!BF65+'[1]CP-18'!BF71+'[1]CP-19'!BF224+'[1]Colo-SanJuan-Confl'!BF96+'[1]CP-20'!BF41+'[1]CP-21'!BF40</f>
        <v>99377.837784128598</v>
      </c>
      <c r="BG117" s="8">
        <f>'[1]CP-1'!BG72+'[1]CP-2'!BG72+[1]Stateline!BG40+'[1]CP-3'!BG37+'[1]CP-4'!BG70+'[1]CP-5'!BG50+'[1]CP-6'!BG95+'[1]CP-7'!BG89+'[1]CP-8'!BG50+'[1]CP-9'!BG50+'[1]CP-10'!BG58+'[1]CP-11'!BG108+'[1]CP-12'!BG56+'[1]CP-13'!BG65+[1]Jensen!BG107+'[1]CP-14'!BG59+'[1]CP-15'!BG74+[1]Ouray!BG86+'[1]CP-16'!BG82+'[1]CP-17'!BG39+'[1]Grn-Colo-Confl'!BG65+'[1]CP-18'!BG71+'[1]CP-19'!BG224+'[1]Colo-SanJuan-Confl'!BG96+'[1]CP-20'!BG41+'[1]CP-21'!BG40</f>
        <v>101257.08656300583</v>
      </c>
      <c r="BH117" s="8">
        <f>'[1]CP-1'!BH72+'[1]CP-2'!BH72+[1]Stateline!BH40+'[1]CP-3'!BH37+'[1]CP-4'!BH70+'[1]CP-5'!BH50+'[1]CP-6'!BH95+'[1]CP-7'!BH89+'[1]CP-8'!BH50+'[1]CP-9'!BH50+'[1]CP-10'!BH58+'[1]CP-11'!BH108+'[1]CP-12'!BH56+'[1]CP-13'!BH65+[1]Jensen!BH107+'[1]CP-14'!BH59+'[1]CP-15'!BH74+[1]Ouray!BH86+'[1]CP-16'!BH82+'[1]CP-17'!BH39+'[1]Grn-Colo-Confl'!BH65+'[1]CP-18'!BH71+'[1]CP-19'!BH224+'[1]Colo-SanJuan-Confl'!BH96+'[1]CP-20'!BH41+'[1]CP-21'!BH40</f>
        <v>103272.43665885509</v>
      </c>
      <c r="BI117" s="8">
        <f>'[1]CP-1'!BI72+'[1]CP-2'!BI72+[1]Stateline!BI40+'[1]CP-3'!BI37+'[1]CP-4'!BI70+'[1]CP-5'!BI50+'[1]CP-6'!BI95+'[1]CP-7'!BI89+'[1]CP-8'!BI50+'[1]CP-9'!BI50+'[1]CP-10'!BI58+'[1]CP-11'!BI108+'[1]CP-12'!BI56+'[1]CP-13'!BI65+[1]Jensen!BI107+'[1]CP-14'!BI59+'[1]CP-15'!BI74+[1]Ouray!BI86+'[1]CP-16'!BI82+'[1]CP-17'!BI39+'[1]Grn-Colo-Confl'!BI65+'[1]CP-18'!BI71+'[1]CP-19'!BI224+'[1]Colo-SanJuan-Confl'!BI96+'[1]CP-20'!BI41+'[1]CP-21'!BI40</f>
        <v>0</v>
      </c>
      <c r="BK117" s="52">
        <f>AVERAGE(AY117:BH117)</f>
        <v>91701.865192912504</v>
      </c>
      <c r="BL117" s="53">
        <f>AVERAGE(AO117:BH117)</f>
        <v>88550.67711710115</v>
      </c>
      <c r="BM117" s="53">
        <f>AVERAGE(AE117:BH117)</f>
        <v>88178.66457456327</v>
      </c>
    </row>
    <row r="118" spans="1:65" ht="13.5" hidden="1" thickTop="1" x14ac:dyDescent="0.2">
      <c r="A118" s="62"/>
      <c r="C118" s="36" t="s">
        <v>31</v>
      </c>
      <c r="D118" s="36" t="s">
        <v>13</v>
      </c>
      <c r="E118" s="36">
        <v>14060003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0</v>
      </c>
      <c r="S118" s="36">
        <v>0</v>
      </c>
      <c r="T118" s="36">
        <v>0</v>
      </c>
      <c r="U118" s="36">
        <v>0</v>
      </c>
      <c r="V118" s="36">
        <v>975.9</v>
      </c>
      <c r="W118" s="36">
        <v>950.9</v>
      </c>
      <c r="X118" s="36">
        <v>665.6</v>
      </c>
      <c r="Y118" s="36">
        <v>654.79999999999995</v>
      </c>
      <c r="Z118" s="36">
        <v>820.9</v>
      </c>
      <c r="AA118" s="36">
        <v>745.9</v>
      </c>
      <c r="AB118" s="36">
        <v>725.4</v>
      </c>
      <c r="AC118" s="36">
        <v>902.5</v>
      </c>
      <c r="AD118" s="36">
        <v>727.5</v>
      </c>
      <c r="AE118" s="36">
        <v>913.6</v>
      </c>
    </row>
    <row r="119" spans="1:65" ht="13.5" hidden="1" thickTop="1" x14ac:dyDescent="0.2">
      <c r="A119" s="62"/>
      <c r="B119" s="63"/>
      <c r="C119" s="97" t="s">
        <v>32</v>
      </c>
      <c r="D119" s="57"/>
      <c r="E119" s="57"/>
      <c r="F119" s="57"/>
      <c r="G119" s="13">
        <f t="shared" ref="G119:U119" si="105">G117-G118</f>
        <v>76865.247129124051</v>
      </c>
      <c r="H119" s="13">
        <f t="shared" si="105"/>
        <v>77119.79779882211</v>
      </c>
      <c r="I119" s="13">
        <f t="shared" si="105"/>
        <v>71285.095845665302</v>
      </c>
      <c r="J119" s="13">
        <f t="shared" si="105"/>
        <v>87503.529238778181</v>
      </c>
      <c r="K119" s="13">
        <f t="shared" si="105"/>
        <v>70559.715982697919</v>
      </c>
      <c r="L119" s="13">
        <f t="shared" si="105"/>
        <v>43457.53</v>
      </c>
      <c r="M119" s="13">
        <f t="shared" si="105"/>
        <v>53203.53</v>
      </c>
      <c r="N119" s="13">
        <f t="shared" si="105"/>
        <v>59334.53</v>
      </c>
      <c r="O119" s="13">
        <f t="shared" si="105"/>
        <v>54739.53</v>
      </c>
      <c r="P119" s="13">
        <f t="shared" si="105"/>
        <v>60501.53</v>
      </c>
      <c r="Q119" s="13">
        <f t="shared" si="105"/>
        <v>103449.90240000004</v>
      </c>
      <c r="R119" s="13">
        <f t="shared" si="105"/>
        <v>94506.57</v>
      </c>
      <c r="S119" s="13">
        <f t="shared" si="105"/>
        <v>94009.620999999985</v>
      </c>
      <c r="T119" s="13">
        <f t="shared" si="105"/>
        <v>95495.849999999977</v>
      </c>
      <c r="U119" s="13">
        <f t="shared" si="105"/>
        <v>99068.680999999997</v>
      </c>
      <c r="V119" s="13">
        <f>V117-V118</f>
        <v>89875.002849615834</v>
      </c>
      <c r="W119" s="13">
        <f t="shared" ref="W119:AE119" si="106">W117-W118</f>
        <v>93980.804511710507</v>
      </c>
      <c r="X119" s="13">
        <f t="shared" si="106"/>
        <v>95565.551026088986</v>
      </c>
      <c r="Y119" s="13">
        <f t="shared" si="106"/>
        <v>94262.243259797237</v>
      </c>
      <c r="Z119" s="13">
        <f t="shared" si="106"/>
        <v>91570.550957531246</v>
      </c>
      <c r="AA119" s="13">
        <f t="shared" si="106"/>
        <v>86871.554988538526</v>
      </c>
      <c r="AB119" s="13">
        <f t="shared" si="106"/>
        <v>88875.223585689077</v>
      </c>
      <c r="AC119" s="13">
        <f t="shared" si="106"/>
        <v>85372.6746946645</v>
      </c>
      <c r="AD119" s="13">
        <f t="shared" si="106"/>
        <v>89659.565665915346</v>
      </c>
      <c r="AE119" s="13">
        <f t="shared" si="106"/>
        <v>83988.100602270744</v>
      </c>
      <c r="AF119" s="13">
        <f>AF117-AF118</f>
        <v>87230.734379737201</v>
      </c>
      <c r="AG119" s="13">
        <f>AG117-AG118</f>
        <v>82117.397820088605</v>
      </c>
      <c r="AH119" s="13">
        <f>AH117-AH118</f>
        <v>89590.816811458819</v>
      </c>
      <c r="AI119" s="13">
        <f>AI117-AI118</f>
        <v>90157.950241507933</v>
      </c>
      <c r="AJ119" s="13">
        <f>AJ117-AJ118</f>
        <v>90788.603720265179</v>
      </c>
      <c r="AK119" s="13">
        <f t="shared" ref="AK119:AY119" si="107">AK117-AK118</f>
        <v>88221.675755868186</v>
      </c>
      <c r="AL119" s="13">
        <f t="shared" si="107"/>
        <v>87988.951014086531</v>
      </c>
      <c r="AM119" s="13">
        <f t="shared" si="107"/>
        <v>87361.462248678014</v>
      </c>
      <c r="AN119" s="13">
        <f t="shared" si="107"/>
        <v>85987.102300913917</v>
      </c>
      <c r="AO119" s="13">
        <f t="shared" si="107"/>
        <v>82047.176246932067</v>
      </c>
      <c r="AP119" s="13">
        <f t="shared" si="107"/>
        <v>87427.349802631099</v>
      </c>
      <c r="AQ119" s="13">
        <f t="shared" si="107"/>
        <v>85282.938174302224</v>
      </c>
      <c r="AR119" s="13">
        <f t="shared" si="107"/>
        <v>86686.047942758029</v>
      </c>
      <c r="AS119" s="13">
        <f t="shared" si="107"/>
        <v>86455.137751138202</v>
      </c>
      <c r="AT119" s="13">
        <f t="shared" si="107"/>
        <v>82924.344405785319</v>
      </c>
      <c r="AU119" s="13">
        <f t="shared" si="107"/>
        <v>84531.431106319811</v>
      </c>
      <c r="AV119" s="13">
        <f t="shared" si="107"/>
        <v>88439.058323429708</v>
      </c>
      <c r="AW119" s="13">
        <f t="shared" si="107"/>
        <v>86158.442410401927</v>
      </c>
      <c r="AX119" s="13">
        <f t="shared" si="107"/>
        <v>84042.964249199591</v>
      </c>
      <c r="AY119" s="13">
        <f t="shared" si="107"/>
        <v>81967.524978237721</v>
      </c>
      <c r="AZ119" s="13">
        <f>AZ117-AZ118</f>
        <v>85566.368682713583</v>
      </c>
      <c r="BA119" s="13">
        <f>BA117-BA118</f>
        <v>86276.057385599779</v>
      </c>
      <c r="BB119" s="13">
        <f>BB117-BB118</f>
        <v>87760.809246785167</v>
      </c>
      <c r="BC119" s="13">
        <f>BC117-BC118</f>
        <v>84081.24518319442</v>
      </c>
      <c r="BD119" s="13">
        <f>BD117-BD118</f>
        <v>88192.411291826167</v>
      </c>
      <c r="BE119" s="13">
        <f t="shared" ref="BE119:BI119" si="108">BE117-BE118</f>
        <v>99266.874154778779</v>
      </c>
      <c r="BF119" s="13">
        <f t="shared" si="108"/>
        <v>99377.837784128598</v>
      </c>
      <c r="BG119" s="13">
        <f t="shared" si="108"/>
        <v>101257.08656300583</v>
      </c>
      <c r="BH119" s="13">
        <f t="shared" si="108"/>
        <v>103272.43665885509</v>
      </c>
      <c r="BI119" s="13">
        <f t="shared" si="108"/>
        <v>0</v>
      </c>
    </row>
    <row r="120" spans="1:65" ht="13.5" thickTop="1" x14ac:dyDescent="0.2">
      <c r="A120" s="98"/>
      <c r="B120" s="45"/>
      <c r="C120" s="45"/>
      <c r="D120" s="70"/>
      <c r="E120" s="99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  <c r="BI120" s="70"/>
    </row>
    <row r="121" spans="1:65" x14ac:dyDescent="0.2">
      <c r="B121" s="57"/>
      <c r="D121" s="36" t="s">
        <v>6</v>
      </c>
      <c r="F121" s="58" t="s">
        <v>7</v>
      </c>
      <c r="G121" s="10">
        <f>'[1]CP-19'!G189+'[1]CP-19'!G199+'[1]CP-19'!G213+'[1]CP-19'!G219+'[1]Colo-SanJuan-Confl'!G91+'[1]CP-20'!G36</f>
        <v>4600</v>
      </c>
      <c r="H121" s="10">
        <f>'[1]CP-19'!H189+'[1]CP-19'!H199+'[1]CP-19'!H213+'[1]CP-19'!H219+'[1]Colo-SanJuan-Confl'!H91+'[1]CP-20'!H36</f>
        <v>4600</v>
      </c>
      <c r="I121" s="10">
        <f>'[1]CP-19'!I189+'[1]CP-19'!I199+'[1]CP-19'!I213+'[1]CP-19'!I219+'[1]Colo-SanJuan-Confl'!I91+'[1]CP-20'!I36</f>
        <v>3300</v>
      </c>
      <c r="J121" s="10">
        <f>'[1]CP-19'!J189+'[1]CP-19'!J199+'[1]CP-19'!J213+'[1]CP-19'!J219+'[1]Colo-SanJuan-Confl'!J91+'[1]CP-20'!J36</f>
        <v>4742</v>
      </c>
      <c r="K121" s="10">
        <f>'[1]CP-19'!K189+'[1]CP-19'!K199+'[1]CP-19'!K213+'[1]CP-19'!K219+'[1]Colo-SanJuan-Confl'!K91+'[1]CP-20'!K36</f>
        <v>3900</v>
      </c>
      <c r="L121" s="4">
        <f>'[1]CP-19'!L189+'[1]CP-19'!L199+'[1]CP-19'!L213+'[1]CP-19'!L219+'[1]Colo-SanJuan-Confl'!L91+'[1]CP-20'!L36</f>
        <v>3966</v>
      </c>
      <c r="M121" s="4">
        <f>'[1]CP-19'!M189+'[1]CP-19'!M199+'[1]CP-19'!M213+'[1]CP-19'!M219+'[1]Colo-SanJuan-Confl'!M91+'[1]CP-20'!M36</f>
        <v>4150</v>
      </c>
      <c r="N121" s="4">
        <f>'[1]CP-19'!N189+'[1]CP-19'!N199+'[1]CP-19'!N213+'[1]CP-19'!N219+'[1]Colo-SanJuan-Confl'!N91+'[1]CP-20'!N36</f>
        <v>4330</v>
      </c>
      <c r="O121" s="4">
        <f>'[1]CP-19'!O189+'[1]CP-19'!O199+'[1]CP-19'!O213+'[1]CP-19'!O219+'[1]Colo-SanJuan-Confl'!O91+'[1]CP-20'!O36</f>
        <v>3650</v>
      </c>
      <c r="P121" s="4">
        <f>'[1]CP-19'!P189+'[1]CP-19'!P199+'[1]CP-19'!P213+'[1]CP-19'!P219+'[1]Colo-SanJuan-Confl'!P91+'[1]CP-20'!P36</f>
        <v>3664</v>
      </c>
      <c r="Q121" s="4">
        <f>'[1]CP-19'!Q189+'[1]CP-19'!Q199+'[1]CP-19'!Q213+'[1]CP-19'!Q219+'[1]Colo-SanJuan-Confl'!Q91+'[1]CP-20'!Q36</f>
        <v>5615</v>
      </c>
      <c r="R121" s="4">
        <f>'[1]CP-19'!R189+'[1]CP-19'!R199+'[1]CP-19'!R213+'[1]CP-19'!R219+'[1]Colo-SanJuan-Confl'!R91+'[1]CP-20'!R36</f>
        <v>4300</v>
      </c>
      <c r="S121" s="4">
        <f>'[1]CP-19'!S189+'[1]CP-19'!S199+'[1]CP-19'!S213+'[1]CP-19'!S219+'[1]Colo-SanJuan-Confl'!S91+'[1]CP-20'!S36</f>
        <v>4000</v>
      </c>
      <c r="T121" s="4">
        <f>'[1]CP-19'!T189+'[1]CP-19'!T199+'[1]CP-19'!T213+'[1]CP-19'!T219+'[1]Colo-SanJuan-Confl'!T91+'[1]CP-20'!T36</f>
        <v>4900</v>
      </c>
      <c r="U121" s="4">
        <f>'[1]CP-19'!U189+'[1]CP-19'!U199+'[1]CP-19'!U213+'[1]CP-19'!U219+'[1]Colo-SanJuan-Confl'!U91+'[1]CP-20'!U36</f>
        <v>4900</v>
      </c>
      <c r="V121" s="1">
        <f>'[1]CP-19'!V189+'[1]CP-19'!V199+'[1]CP-19'!V213+'[1]CP-19'!V219+'[1]Colo-SanJuan-Confl'!V91+'[1]CP-20'!V36</f>
        <v>5305.9</v>
      </c>
      <c r="W121" s="1">
        <f>'[1]CP-19'!W189+'[1]CP-19'!W199+'[1]CP-19'!W213+'[1]CP-19'!W219+'[1]Colo-SanJuan-Confl'!W91+'[1]CP-20'!W36</f>
        <v>5582</v>
      </c>
      <c r="X121" s="1">
        <f>'[1]CP-19'!X189+'[1]CP-19'!X199+'[1]CP-19'!X213+'[1]CP-19'!X219+'[1]Colo-SanJuan-Confl'!X91+'[1]CP-20'!X36</f>
        <v>5131</v>
      </c>
      <c r="Y121" s="1">
        <f>'[1]CP-19'!Y189+'[1]CP-19'!Y199+'[1]CP-19'!Y213+'[1]CP-19'!Y219+'[1]Colo-SanJuan-Confl'!Y91+'[1]CP-20'!Y36</f>
        <v>2765</v>
      </c>
      <c r="Z121" s="1">
        <f>'[1]CP-19'!Z189+'[1]CP-19'!Z199+'[1]CP-19'!Z213+'[1]CP-19'!Z219+'[1]Colo-SanJuan-Confl'!Z91+'[1]CP-20'!Z36</f>
        <v>2440</v>
      </c>
      <c r="AA121" s="1">
        <f>'[1]CP-19'!AA189+'[1]CP-19'!AA199+'[1]CP-19'!AA213+'[1]CP-19'!AA219+'[1]Colo-SanJuan-Confl'!AA91+'[1]CP-20'!AA36</f>
        <v>2590</v>
      </c>
      <c r="AB121" s="1">
        <f>'[1]CP-19'!AB189+'[1]CP-19'!AB199+'[1]CP-19'!AB213+'[1]CP-19'!AB219+'[1]Colo-SanJuan-Confl'!AB91+'[1]CP-20'!AB36</f>
        <v>4700</v>
      </c>
      <c r="AC121" s="10">
        <f>'[1]CP-19'!AC189+'[1]CP-19'!AC199+'[1]CP-19'!AC213+'[1]CP-19'!AC219+'[1]Colo-SanJuan-Confl'!AC91+'[1]CP-20'!AC36</f>
        <v>3850</v>
      </c>
      <c r="AD121" s="1">
        <f>'[1]CP-19'!AD189+'[1]CP-19'!AD199+'[1]CP-19'!AD213+'[1]CP-19'!AD219+'[1]Colo-SanJuan-Confl'!AD91+'[1]CP-20'!AD36</f>
        <v>3825</v>
      </c>
      <c r="AE121" s="1">
        <f>'[1]CP-19'!AE189+'[1]CP-19'!AE199+'[1]CP-19'!AE213+'[1]CP-19'!AE219+'[1]Colo-SanJuan-Confl'!AE91+'[1]CP-20'!AE36</f>
        <v>3760</v>
      </c>
      <c r="AF121" s="1">
        <f>'[1]CP-19'!AF189+'[1]CP-19'!AF199+'[1]CP-19'!AF213+'[1]CP-19'!AF219+'[1]Colo-SanJuan-Confl'!AF91+'[1]CP-20'!AF36</f>
        <v>5806.2678005047219</v>
      </c>
      <c r="AG121" s="1">
        <f>'[1]CP-19'!AG189+'[1]CP-19'!AG199+'[1]CP-19'!AG213+'[1]CP-19'!AG219+'[1]Colo-SanJuan-Confl'!AG91+'[1]CP-20'!AG36</f>
        <v>5686.9489890102614</v>
      </c>
      <c r="AH121" s="1">
        <f>'[1]CP-19'!AH189+'[1]CP-19'!AH199+'[1]CP-19'!AH213+'[1]CP-19'!AH219+'[1]Colo-SanJuan-Confl'!AH91+'[1]CP-20'!AH36</f>
        <v>5234.2347790204776</v>
      </c>
      <c r="AI121" s="1">
        <f>'[1]CP-19'!AI189+'[1]CP-19'!AI199+'[1]CP-19'!AI213+'[1]CP-19'!AI219+'[1]Colo-SanJuan-Confl'!AI91+'[1]CP-20'!AI36</f>
        <v>4927.2019327554353</v>
      </c>
      <c r="AJ121" s="1">
        <f>'[1]CP-19'!AJ189+'[1]CP-19'!AJ199+'[1]CP-19'!AJ213+'[1]CP-19'!AJ219+'[1]Colo-SanJuan-Confl'!AJ91+'[1]CP-20'!AJ36</f>
        <v>4469.8314425451854</v>
      </c>
      <c r="AK121" s="1">
        <f>'[1]CP-19'!AK189+'[1]CP-19'!AK199+'[1]CP-19'!AK213+'[1]CP-19'!AK219+'[1]Colo-SanJuan-Confl'!AK91+'[1]CP-20'!AK36</f>
        <v>4359.2345817197292</v>
      </c>
      <c r="AL121" s="1">
        <f>'[1]CP-19'!AL189+'[1]CP-19'!AL199+'[1]CP-19'!AL213+'[1]CP-19'!AL219+'[1]Colo-SanJuan-Confl'!AL91+'[1]CP-20'!AL36</f>
        <v>3605.9340715412645</v>
      </c>
      <c r="AM121" s="1">
        <f>'[1]CP-19'!AM189+'[1]CP-19'!AM199+'[1]CP-19'!AM213+'[1]CP-19'!AM219+'[1]Colo-SanJuan-Confl'!AM91+'[1]CP-20'!AM36</f>
        <v>3783.7184441143436</v>
      </c>
      <c r="AN121" s="1">
        <f>'[1]CP-19'!AN189+'[1]CP-19'!AN199+'[1]CP-19'!AN213+'[1]CP-19'!AN219+'[1]Colo-SanJuan-Confl'!AN91+'[1]CP-20'!AN36</f>
        <v>3620.0584725526792</v>
      </c>
      <c r="AO121" s="1">
        <f>'[1]CP-19'!AO189+'[1]CP-19'!AO199+'[1]CP-19'!AO213+'[1]CP-19'!AO219+'[1]Colo-SanJuan-Confl'!AO91+'[1]CP-20'!AO36</f>
        <v>3523.1887815031951</v>
      </c>
      <c r="AP121" s="1">
        <f>'[1]CP-19'!AP189+'[1]CP-19'!AP199+'[1]CP-19'!AP213+'[1]CP-19'!AP219+'[1]Colo-SanJuan-Confl'!AP91+'[1]CP-20'!AP36</f>
        <v>3654.8978852491623</v>
      </c>
      <c r="AQ121" s="1">
        <f>'[1]CP-19'!AQ189+'[1]CP-19'!AQ199+'[1]CP-19'!AQ213+'[1]CP-19'!AQ219+'[1]Colo-SanJuan-Confl'!AQ91+'[1]CP-20'!AQ36</f>
        <v>3522.4747845331299</v>
      </c>
      <c r="AR121" s="1">
        <f>'[1]CP-19'!AR189+'[1]CP-19'!AR199+'[1]CP-19'!AR213+'[1]CP-19'!AR219+'[1]Colo-SanJuan-Confl'!AR91+'[1]CP-20'!AR36</f>
        <v>3467.5964493993329</v>
      </c>
      <c r="AS121" s="1">
        <f>'[1]CP-19'!AS189+'[1]CP-19'!AS199+'[1]CP-19'!AS213+'[1]CP-19'!AS219+'[1]Colo-SanJuan-Confl'!AS91+'[1]CP-20'!AS36</f>
        <v>3750.5942058445216</v>
      </c>
      <c r="AT121" s="1">
        <f>'[1]CP-19'!AT189+'[1]CP-19'!AT199+'[1]CP-19'!AT213+'[1]CP-19'!AT219+'[1]Colo-SanJuan-Confl'!AT91+'[1]CP-20'!AT36</f>
        <v>3303.3631666109741</v>
      </c>
      <c r="AU121" s="1">
        <f>'[1]CP-19'!AU189+'[1]CP-19'!AU199+'[1]CP-19'!AU213+'[1]CP-19'!AU219+'[1]Colo-SanJuan-Confl'!AU91+'[1]CP-20'!AU36</f>
        <v>3563.4302564636741</v>
      </c>
      <c r="AV121" s="1">
        <f>'[1]CP-19'!AV189+'[1]CP-19'!AV199+'[1]CP-19'!AV213+'[1]CP-19'!AV219+'[1]Colo-SanJuan-Confl'!AV91+'[1]CP-20'!AV36</f>
        <v>3947.6166666666668</v>
      </c>
      <c r="AW121" s="1">
        <f>'[1]CP-19'!AW189+'[1]CP-19'!AW199+'[1]CP-19'!AW213+'[1]CP-19'!AW219+'[1]Colo-SanJuan-Confl'!AW91+'[1]CP-20'!AW36</f>
        <v>3599.5851393693042</v>
      </c>
      <c r="AX121" s="1">
        <f>'[1]CP-19'!AX189+'[1]CP-19'!AX199+'[1]CP-19'!AX213+'[1]CP-19'!AX219+'[1]Colo-SanJuan-Confl'!AX91+'[1]CP-20'!AX36</f>
        <v>3623.9978769880727</v>
      </c>
      <c r="AY121" s="1">
        <f>'[1]CP-19'!AY189+'[1]CP-19'!AY199+'[1]CP-19'!AY213+'[1]CP-19'!AY219+'[1]Colo-SanJuan-Confl'!AY91+'[1]CP-20'!AY36</f>
        <v>2860.4594424800002</v>
      </c>
      <c r="AZ121" s="1">
        <f>'[1]CP-19'!AZ189+'[1]CP-19'!AZ199+'[1]CP-19'!AZ213+'[1]CP-19'!AZ219+'[1]Colo-SanJuan-Confl'!AZ91+'[1]CP-20'!AZ36</f>
        <v>3502.8984839452723</v>
      </c>
      <c r="BA121" s="1">
        <f>'[1]CP-19'!BA189+'[1]CP-19'!BA199+'[1]CP-19'!BA213+'[1]CP-19'!BA219+'[1]Colo-SanJuan-Confl'!BA91+'[1]CP-20'!BA36</f>
        <v>3754.1649536734194</v>
      </c>
      <c r="BB121" s="1">
        <f>'[1]CP-19'!BB189+'[1]CP-19'!BB199+'[1]CP-19'!BB213+'[1]CP-19'!BB219+'[1]Colo-SanJuan-Confl'!BB91+'[1]CP-20'!BB36</f>
        <v>3814.9493539067744</v>
      </c>
      <c r="BC121" s="1">
        <f>'[1]CP-19'!BC189+'[1]CP-19'!BC199+'[1]CP-19'!BC213+'[1]CP-19'!BC219+'[1]Colo-SanJuan-Confl'!BC91+'[1]CP-20'!BC36</f>
        <v>3640.1397966217828</v>
      </c>
      <c r="BD121" s="1">
        <f>'[1]CP-19'!BD189+'[1]CP-19'!BD199+'[1]CP-19'!BD213+'[1]CP-19'!BD219+'[1]Colo-SanJuan-Confl'!BD91+'[1]CP-20'!BD36</f>
        <v>3871.597377454078</v>
      </c>
      <c r="BE121" s="1">
        <f>'[1]CP-19'!BE189+'[1]CP-19'!BE199+'[1]CP-19'!BE213+'[1]CP-19'!BE219+'[1]Colo-SanJuan-Confl'!BE91+'[1]CP-20'!BE36</f>
        <v>3581.2216315964533</v>
      </c>
      <c r="BF121" s="1">
        <f>'[1]CP-19'!BF189+'[1]CP-19'!BF199+'[1]CP-19'!BF213+'[1]CP-19'!BF219+'[1]Colo-SanJuan-Confl'!BF91+'[1]CP-20'!BF36</f>
        <v>3470.5</v>
      </c>
      <c r="BG121" s="1">
        <f>'[1]CP-19'!BG189+'[1]CP-19'!BG199+'[1]CP-19'!BG213+'[1]CP-19'!BG219+'[1]Colo-SanJuan-Confl'!BG91+'[1]CP-20'!BG36</f>
        <v>4755.640341902762</v>
      </c>
      <c r="BH121" s="1">
        <f>'[1]CP-19'!BH189+'[1]CP-19'!BH199+'[1]CP-19'!BH213+'[1]CP-19'!BH219+'[1]Colo-SanJuan-Confl'!BH91+'[1]CP-20'!BH36</f>
        <v>4446</v>
      </c>
      <c r="BI121" s="1">
        <f>'[1]CP-19'!BI189+'[1]CP-19'!BI199+'[1]CP-19'!BI213+'[1]CP-19'!BI219+'[1]Colo-SanJuan-Confl'!BI91+'[1]CP-20'!BI36</f>
        <v>0</v>
      </c>
    </row>
    <row r="122" spans="1:65" x14ac:dyDescent="0.2">
      <c r="D122" s="36" t="s">
        <v>8</v>
      </c>
      <c r="F122" s="58" t="s">
        <v>9</v>
      </c>
      <c r="G122" s="12">
        <f>'[1]CP-11'!G93+'[1]CP-12'!G56+'[1]CP-13'!G58+[1]Jensen!G92+[1]Jensen!G98+[1]Jensen!G102+'[1]CP-15'!G65+'[1]CP-15'!G67+'[1]CP-15'!G69+[1]Ouray!G75+[1]Ouray!G79</f>
        <v>5799.9999999999991</v>
      </c>
      <c r="H122" s="12">
        <f>'[1]CP-11'!H93+'[1]CP-12'!H56+'[1]CP-13'!H58+[1]Jensen!H92+[1]Jensen!H98+[1]Jensen!H102+'[1]CP-15'!H65+'[1]CP-15'!H67+'[1]CP-15'!H69+[1]Ouray!H75+[1]Ouray!H79</f>
        <v>4400</v>
      </c>
      <c r="I122" s="12">
        <f>'[1]CP-11'!I93+'[1]CP-12'!I56+'[1]CP-13'!I58+[1]Jensen!I92+[1]Jensen!I98+[1]Jensen!I102+'[1]CP-15'!I65+'[1]CP-15'!I67+'[1]CP-15'!I69+[1]Ouray!I75+[1]Ouray!I79</f>
        <v>4099.9999999999991</v>
      </c>
      <c r="J122" s="12">
        <f>'[1]CP-11'!J93+'[1]CP-12'!J56+'[1]CP-13'!J58+[1]Jensen!J92+[1]Jensen!J98+[1]Jensen!J102+'[1]CP-15'!J65+'[1]CP-15'!J67+'[1]CP-15'!J69+[1]Ouray!J75+[1]Ouray!J79</f>
        <v>4799.9999999999982</v>
      </c>
      <c r="K122" s="12">
        <f>'[1]CP-11'!K93+'[1]CP-12'!K56+'[1]CP-13'!K58+[1]Jensen!K92+[1]Jensen!K98+[1]Jensen!K102+'[1]CP-15'!K65+'[1]CP-15'!K67+'[1]CP-15'!K69+[1]Ouray!K75+[1]Ouray!K79</f>
        <v>4400</v>
      </c>
      <c r="L122" s="2">
        <f>'[1]CP-11'!L93+'[1]CP-12'!L56+'[1]CP-13'!L58+[1]Jensen!L92+[1]Jensen!L98+[1]Jensen!L102+'[1]CP-15'!L65+'[1]CP-15'!L67+'[1]CP-15'!L69+[1]Ouray!L75+[1]Ouray!L79</f>
        <v>3856</v>
      </c>
      <c r="M122" s="2">
        <f>'[1]CP-11'!M93+'[1]CP-12'!M56+'[1]CP-13'!M58+[1]Jensen!M92+[1]Jensen!M98+[1]Jensen!M102+'[1]CP-15'!M65+'[1]CP-15'!M67+'[1]CP-15'!M69+[1]Ouray!M75+[1]Ouray!M79</f>
        <v>5102</v>
      </c>
      <c r="N122" s="2">
        <f>'[1]CP-11'!N93+'[1]CP-12'!N56+'[1]CP-13'!N58+[1]Jensen!N92+[1]Jensen!N98+[1]Jensen!N102+'[1]CP-15'!N65+'[1]CP-15'!N67+'[1]CP-15'!N69+[1]Ouray!N75+[1]Ouray!N79</f>
        <v>5401</v>
      </c>
      <c r="O122" s="2">
        <f>'[1]CP-11'!O93+'[1]CP-12'!O56+'[1]CP-13'!O58+[1]Jensen!O92+[1]Jensen!O98+[1]Jensen!O102+'[1]CP-15'!O65+'[1]CP-15'!O67+'[1]CP-15'!O69+[1]Ouray!O75+[1]Ouray!O79</f>
        <v>5443</v>
      </c>
      <c r="P122" s="2">
        <f>'[1]CP-11'!P93+'[1]CP-12'!P56+'[1]CP-13'!P58+[1]Jensen!P92+[1]Jensen!P98+[1]Jensen!P102+'[1]CP-15'!P65+'[1]CP-15'!P67+'[1]CP-15'!P69+[1]Ouray!P75+[1]Ouray!P79</f>
        <v>6085</v>
      </c>
      <c r="Q122" s="2">
        <f>'[1]CP-11'!Q93+'[1]CP-12'!Q56+'[1]CP-13'!Q58+[1]Jensen!Q92+[1]Jensen!Q98+[1]Jensen!Q102+'[1]CP-15'!Q65+'[1]CP-15'!Q67+'[1]CP-15'!Q69+[1]Ouray!Q75+[1]Ouray!Q79</f>
        <v>6489.3499999999995</v>
      </c>
      <c r="R122" s="2">
        <f>'[1]CP-11'!R93+'[1]CP-12'!R56+'[1]CP-13'!R58+[1]Jensen!R92+[1]Jensen!R98+[1]Jensen!R102+'[1]CP-15'!R65+'[1]CP-15'!R67+'[1]CP-15'!R69+[1]Ouray!R75+[1]Ouray!R79</f>
        <v>6470.3499999999995</v>
      </c>
      <c r="S122" s="2">
        <f>'[1]CP-11'!S93+'[1]CP-12'!S56+'[1]CP-13'!S58+[1]Jensen!S92+[1]Jensen!S98+[1]Jensen!S102+'[1]CP-15'!S65+'[1]CP-15'!S67+'[1]CP-15'!S69+[1]Ouray!S75+[1]Ouray!S79</f>
        <v>6471.9999999999991</v>
      </c>
      <c r="T122" s="2">
        <f>'[1]CP-11'!T93+'[1]CP-12'!T56+'[1]CP-13'!T58+[1]Jensen!T92+[1]Jensen!T98+[1]Jensen!T102+'[1]CP-15'!T65+'[1]CP-15'!T67+'[1]CP-15'!T69+[1]Ouray!T75+[1]Ouray!T79</f>
        <v>6472.12</v>
      </c>
      <c r="U122" s="2">
        <f>'[1]CP-11'!U93+'[1]CP-12'!U56+'[1]CP-13'!U58+[1]Jensen!U92+[1]Jensen!U98+[1]Jensen!U102+'[1]CP-15'!U65+'[1]CP-15'!U67+'[1]CP-15'!U69+[1]Ouray!U75+[1]Ouray!U79</f>
        <v>6479.8</v>
      </c>
      <c r="V122" s="2">
        <f>'[1]CP-11'!V93+'[1]CP-12'!V56+'[1]CP-13'!V58+[1]Jensen!V92+[1]Jensen!V98+[1]Jensen!V102+'[1]CP-15'!V65+'[1]CP-15'!V67+'[1]CP-15'!V69+[1]Ouray!V75+[1]Ouray!V79</f>
        <v>7000.5007538234986</v>
      </c>
      <c r="W122" s="2">
        <f>'[1]CP-11'!W93+'[1]CP-12'!W56+'[1]CP-13'!W58+[1]Jensen!W92+[1]Jensen!W98+[1]Jensen!W102+'[1]CP-15'!W65+'[1]CP-15'!W67+'[1]CP-15'!W69+[1]Ouray!W75+[1]Ouray!W79</f>
        <v>8169.422293376002</v>
      </c>
      <c r="X122" s="2">
        <f>'[1]CP-11'!X93+'[1]CP-12'!X56+'[1]CP-13'!X58+[1]Jensen!X92+[1]Jensen!X98+[1]Jensen!X102+'[1]CP-15'!X65+'[1]CP-15'!X67+'[1]CP-15'!X69+[1]Ouray!X75+[1]Ouray!X79</f>
        <v>8133.7357066095001</v>
      </c>
      <c r="Y122" s="2">
        <f>'[1]CP-11'!Y93+'[1]CP-12'!Y56+'[1]CP-13'!Y58+[1]Jensen!Y92+[1]Jensen!Y98+[1]Jensen!Y102+'[1]CP-15'!Y65+'[1]CP-15'!Y67+'[1]CP-15'!Y69+[1]Ouray!Y75+[1]Ouray!Y79</f>
        <v>8252.2691475000011</v>
      </c>
      <c r="Z122" s="2">
        <f>'[1]CP-11'!Z93+'[1]CP-12'!Z56+'[1]CP-13'!Z58+[1]Jensen!Z92+[1]Jensen!Z98+[1]Jensen!Z102+'[1]CP-15'!Z65+'[1]CP-15'!Z67+'[1]CP-15'!Z69+[1]Ouray!Z75+[1]Ouray!Z79</f>
        <v>8057.9476569374992</v>
      </c>
      <c r="AA122" s="2">
        <f>'[1]CP-11'!AA93+'[1]CP-12'!AA56+'[1]CP-13'!AA58+[1]Jensen!AA92+[1]Jensen!AA98+[1]Jensen!AA102+'[1]CP-15'!AA65+'[1]CP-15'!AA67+'[1]CP-15'!AA69+[1]Ouray!AA75+[1]Ouray!AA79</f>
        <v>7466.8927225688112</v>
      </c>
      <c r="AB122" s="2">
        <f>'[1]CP-11'!AB93+'[1]CP-12'!AB56+'[1]CP-13'!AB58+[1]Jensen!AB92+[1]Jensen!AB98+[1]Jensen!AB102+'[1]CP-15'!AB65+'[1]CP-15'!AB67+'[1]CP-15'!AB69+[1]Ouray!AB75+[1]Ouray!AB79</f>
        <v>7871.1244647428503</v>
      </c>
      <c r="AC122" s="2">
        <f>'[1]CP-11'!AC93+'[1]CP-12'!AC56+'[1]CP-13'!AC58+[1]Jensen!AC92+[1]Jensen!AC98+[1]Jensen!AC102+'[1]CP-15'!AC65+'[1]CP-15'!AC67+'[1]CP-15'!AC69+[1]Ouray!AC75+[1]Ouray!AC79</f>
        <v>7394.3743840193347</v>
      </c>
      <c r="AD122" s="2">
        <f>'[1]CP-11'!AD93+'[1]CP-12'!AD56+'[1]CP-13'!AD58+[1]Jensen!AD92+[1]Jensen!AD98+[1]Jensen!AD102+'[1]CP-15'!AD65+'[1]CP-15'!AD67+'[1]CP-15'!AD69+[1]Ouray!AD75+[1]Ouray!AD79</f>
        <v>8370.5691475000003</v>
      </c>
      <c r="AE122" s="2">
        <f>'[1]CP-11'!AE93+'[1]CP-12'!AE56+'[1]CP-13'!AE58+[1]Jensen!AE92+[1]Jensen!AE98+[1]Jensen!AE102+'[1]CP-15'!AE65+'[1]CP-15'!AE67+'[1]CP-15'!AE69+[1]Ouray!AE75+[1]Ouray!AE79</f>
        <v>6770.0047732968887</v>
      </c>
      <c r="AF122" s="2">
        <f>'[1]CP-11'!AF93+'[1]CP-12'!AF56+'[1]CP-13'!AF58+[1]Jensen!AF92+[1]Jensen!AF98+[1]Jensen!AF102+'[1]CP-15'!AF65+'[1]CP-15'!AF67+'[1]CP-15'!AF69+[1]Ouray!AF75+[1]Ouray!AF79</f>
        <v>5619.6157869699991</v>
      </c>
      <c r="AG122" s="2">
        <f>'[1]CP-11'!AG93+'[1]CP-12'!AG56+'[1]CP-13'!AG58+[1]Jensen!AG92+[1]Jensen!AG98+[1]Jensen!AG102+'[1]CP-15'!AG65+'[1]CP-15'!AG67+'[1]CP-15'!AG69+[1]Ouray!AG75+[1]Ouray!AG79</f>
        <v>4258.678722749999</v>
      </c>
      <c r="AH122" s="2">
        <f>'[1]CP-11'!AH93+'[1]CP-12'!AH56+'[1]CP-13'!AH58+[1]Jensen!AH92+[1]Jensen!AH98+[1]Jensen!AH102+'[1]CP-15'!AH65+'[1]CP-15'!AH67+'[1]CP-15'!AH69+[1]Ouray!AH75+[1]Ouray!AH79</f>
        <v>7055.4815289249991</v>
      </c>
      <c r="AI122" s="2">
        <f>'[1]CP-11'!AI93+'[1]CP-12'!AI56+'[1]CP-13'!AI58+[1]Jensen!AI92+[1]Jensen!AI98+[1]Jensen!AI102+'[1]CP-15'!AI65+'[1]CP-15'!AI67+'[1]CP-15'!AI69+[1]Ouray!AI75+[1]Ouray!AI79</f>
        <v>7766.5130897500003</v>
      </c>
      <c r="AJ122" s="2">
        <f>'[1]CP-11'!AJ93+'[1]CP-12'!AJ56+'[1]CP-13'!AJ58+[1]Jensen!AJ92+[1]Jensen!AJ98+[1]Jensen!AJ102+'[1]CP-15'!AJ65+'[1]CP-15'!AJ67+'[1]CP-15'!AJ69+[1]Ouray!AJ75+[1]Ouray!AJ79</f>
        <v>7735.33012117</v>
      </c>
      <c r="AK122" s="2">
        <f>'[1]CP-11'!AK93+'[1]CP-12'!AK56+'[1]CP-13'!AK58+[1]Jensen!AK92+[1]Jensen!AK98+[1]Jensen!AK102+'[1]CP-15'!AK65+'[1]CP-15'!AK67+'[1]CP-15'!AK69+[1]Ouray!AK75+[1]Ouray!AK79</f>
        <v>8373.2691475000011</v>
      </c>
      <c r="AL122" s="2">
        <f>'[1]CP-11'!AL93+'[1]CP-12'!AL56+'[1]CP-13'!AL58+[1]Jensen!AL92+[1]Jensen!AL98+[1]Jensen!AL102+'[1]CP-15'!AL65+'[1]CP-15'!AL67+'[1]CP-15'!AL69+[1]Ouray!AL75+[1]Ouray!AL79</f>
        <v>8373.2691475000011</v>
      </c>
      <c r="AM122" s="2">
        <f>'[1]CP-11'!AM93+'[1]CP-12'!AM56+'[1]CP-13'!AM58+[1]Jensen!AM92+[1]Jensen!AM98+[1]Jensen!AM102+'[1]CP-15'!AM65+'[1]CP-15'!AM67+'[1]CP-15'!AM69+[1]Ouray!AM75+[1]Ouray!AM79</f>
        <v>8373.2691475000011</v>
      </c>
      <c r="AN122" s="2">
        <f>'[1]CP-11'!AN93+'[1]CP-12'!AN56+'[1]CP-13'!AN58+[1]Jensen!AN92+[1]Jensen!AN98+[1]Jensen!AN102+'[1]CP-15'!AN65+'[1]CP-15'!AN67+'[1]CP-15'!AN69+[1]Ouray!AN75+[1]Ouray!AN79</f>
        <v>8373.2691475000011</v>
      </c>
      <c r="AO122" s="2">
        <f>'[1]CP-11'!AO93+'[1]CP-12'!AO56+'[1]CP-13'!AO58+[1]Jensen!AO92+[1]Jensen!AO98+[1]Jensen!AO102+'[1]CP-15'!AO65+'[1]CP-15'!AO67+'[1]CP-15'!AO69+[1]Ouray!AO75+[1]Ouray!AO79</f>
        <v>6534.0696239624349</v>
      </c>
      <c r="AP122" s="2">
        <f>'[1]CP-11'!AP93+'[1]CP-12'!AP56+'[1]CP-13'!AP58+[1]Jensen!AP92+[1]Jensen!AP98+[1]Jensen!AP102+'[1]CP-15'!AP65+'[1]CP-15'!AP67+'[1]CP-15'!AP69+[1]Ouray!AP75+[1]Ouray!AP79</f>
        <v>8373.2691475000011</v>
      </c>
      <c r="AQ122" s="2">
        <f>'[1]CP-11'!AQ93+'[1]CP-12'!AQ56+'[1]CP-13'!AQ58+[1]Jensen!AQ92+[1]Jensen!AQ98+[1]Jensen!AQ102+'[1]CP-15'!AQ65+'[1]CP-15'!AQ67+'[1]CP-15'!AQ69+[1]Ouray!AQ75+[1]Ouray!AQ79</f>
        <v>7522.2714133008976</v>
      </c>
      <c r="AR122" s="2">
        <f>'[1]CP-11'!AR93+'[1]CP-12'!AR56+'[1]CP-13'!AR58+[1]Jensen!AR92+[1]Jensen!AR98+[1]Jensen!AR102+'[1]CP-15'!AR65+'[1]CP-15'!AR67+'[1]CP-15'!AR69+[1]Ouray!AR75+[1]Ouray!AR79</f>
        <v>8363.850503845395</v>
      </c>
      <c r="AS122" s="2">
        <f>'[1]CP-11'!AS93+'[1]CP-12'!AS56+'[1]CP-13'!AS58+[1]Jensen!AS92+[1]Jensen!AS98+[1]Jensen!AS102+'[1]CP-15'!AS65+'[1]CP-15'!AS67+'[1]CP-15'!AS69+[1]Ouray!AS75+[1]Ouray!AS79</f>
        <v>8075.4251860000004</v>
      </c>
      <c r="AT122" s="2">
        <f>'[1]CP-11'!AT93+'[1]CP-12'!AT56+'[1]CP-13'!AT58+[1]Jensen!AT92+[1]Jensen!AT98+[1]Jensen!AT102+'[1]CP-15'!AT65+'[1]CP-15'!AT67+'[1]CP-15'!AT69+[1]Ouray!AT75+[1]Ouray!AT79</f>
        <v>7554.1785613749998</v>
      </c>
      <c r="AU122" s="2">
        <f>'[1]CP-11'!AU93+'[1]CP-12'!AU56+'[1]CP-13'!AU58+[1]Jensen!AU92+[1]Jensen!AU98+[1]Jensen!AU102+'[1]CP-15'!AU65+'[1]CP-15'!AU67+'[1]CP-15'!AU69+[1]Ouray!AU75+[1]Ouray!AU79</f>
        <v>7204.5679254799888</v>
      </c>
      <c r="AV122" s="2">
        <f>'[1]CP-11'!AV93+'[1]CP-12'!AV56+'[1]CP-13'!AV58+[1]Jensen!AV92+[1]Jensen!AV98+[1]Jensen!AV102+'[1]CP-15'!AV65+'[1]CP-15'!AV67+'[1]CP-15'!AV69+[1]Ouray!AV75+[1]Ouray!AV79</f>
        <v>8373.2691475000011</v>
      </c>
      <c r="AW122" s="2">
        <f>'[1]CP-11'!AW93+'[1]CP-12'!AW56+'[1]CP-13'!AW58+[1]Jensen!AW92+[1]Jensen!AW98+[1]Jensen!AW102+'[1]CP-15'!AW65+'[1]CP-15'!AW67+'[1]CP-15'!AW69+[1]Ouray!AW75+[1]Ouray!AW79</f>
        <v>8373.2691475000011</v>
      </c>
      <c r="AX122" s="2">
        <f>'[1]CP-11'!AX93+'[1]CP-12'!AX56+'[1]CP-13'!AX58+[1]Jensen!AX92+[1]Jensen!AX98+[1]Jensen!AX102+'[1]CP-15'!AX65+'[1]CP-15'!AX67+'[1]CP-15'!AX69+[1]Ouray!AX75+[1]Ouray!AX79</f>
        <v>6835.7505180809549</v>
      </c>
      <c r="AY122" s="2">
        <f>'[1]CP-11'!AY93+'[1]CP-12'!AY56+'[1]CP-13'!AY58+[1]Jensen!AY92+[1]Jensen!AY98+[1]Jensen!AY102+'[1]CP-15'!AY65+'[1]CP-15'!AY67+'[1]CP-15'!AY69+[1]Ouray!AY75+[1]Ouray!AY79</f>
        <v>7381.7902052143654</v>
      </c>
      <c r="AZ122" s="2">
        <f>'[1]CP-11'!AZ93+'[1]CP-12'!AZ56+'[1]CP-13'!AZ58+[1]Jensen!AZ92+[1]Jensen!AZ98+[1]Jensen!AZ102+'[1]CP-15'!AZ65+'[1]CP-15'!AZ67+'[1]CP-15'!AZ69+[1]Ouray!AZ75+[1]Ouray!AZ79</f>
        <v>8183.2989755588233</v>
      </c>
      <c r="BA122" s="2">
        <f>'[1]CP-11'!BA93+'[1]CP-12'!BA56+'[1]CP-13'!BA58+[1]Jensen!BA92+[1]Jensen!BA98+[1]Jensen!BA102+'[1]CP-15'!BA65+'[1]CP-15'!BA67+'[1]CP-15'!BA69+[1]Ouray!BA75+[1]Ouray!BA79</f>
        <v>8192.1681099225916</v>
      </c>
      <c r="BB122" s="2">
        <f>'[1]CP-11'!BB93+'[1]CP-12'!BB56+'[1]CP-13'!BB58+[1]Jensen!BB92+[1]Jensen!BB98+[1]Jensen!BB102+'[1]CP-15'!BB65+'[1]CP-15'!BB67+'[1]CP-15'!BB69+[1]Ouray!BB75+[1]Ouray!BB79</f>
        <v>8373.2691475000011</v>
      </c>
      <c r="BC122" s="2">
        <f>'[1]CP-11'!BC93+'[1]CP-12'!BC56+'[1]CP-13'!BC58+[1]Jensen!BC92+[1]Jensen!BC98+[1]Jensen!BC102+'[1]CP-15'!BC65+'[1]CP-15'!BC67+'[1]CP-15'!BC69+[1]Ouray!BC75+[1]Ouray!BC79</f>
        <v>7302.0406549375011</v>
      </c>
      <c r="BD122" s="2">
        <f>'[1]CP-11'!BD93+'[1]CP-12'!BD56+'[1]CP-13'!BD58+[1]Jensen!BD92+[1]Jensen!BD98+[1]Jensen!BD102+'[1]CP-15'!BD65+'[1]CP-15'!BD67+'[1]CP-15'!BD69+[1]Ouray!BD75+[1]Ouray!BD79</f>
        <v>8373.2691475000011</v>
      </c>
      <c r="BE122" s="2">
        <f>'[1]CP-11'!BE93+'[1]CP-12'!BE56+'[1]CP-13'!BE58+[1]Jensen!BE92+[1]Jensen!BE98+[1]Jensen!BE102+'[1]CP-15'!BE65+'[1]CP-15'!BE67+'[1]CP-15'!BE69+[1]Ouray!BE75+[1]Ouray!BE79</f>
        <v>9745.55163451101</v>
      </c>
      <c r="BF122" s="2">
        <f>'[1]CP-11'!BF93+'[1]CP-12'!BF56+'[1]CP-13'!BF58+[1]Jensen!BF92+[1]Jensen!BF98+[1]Jensen!BF102+'[1]CP-15'!BF65+'[1]CP-15'!BF67+'[1]CP-15'!BF69+[1]Ouray!BF75+[1]Ouray!BF79</f>
        <v>8752.430212884974</v>
      </c>
      <c r="BG122" s="2">
        <f>'[1]CP-11'!BG93+'[1]CP-12'!BG56+'[1]CP-13'!BG58+[1]Jensen!BG92+[1]Jensen!BG98+[1]Jensen!BG102+'[1]CP-15'!BG65+'[1]CP-15'!BG67+'[1]CP-15'!BG69+[1]Ouray!BG75+[1]Ouray!BG79</f>
        <v>8869.2737950618011</v>
      </c>
      <c r="BH122" s="2">
        <f>'[1]CP-11'!BH93+'[1]CP-12'!BH56+'[1]CP-13'!BH58+[1]Jensen!BH92+[1]Jensen!BH98+[1]Jensen!BH102+'[1]CP-15'!BH65+'[1]CP-15'!BH67+'[1]CP-15'!BH69+[1]Ouray!BH75+[1]Ouray!BH79</f>
        <v>8807.8524061427088</v>
      </c>
      <c r="BI122" s="2">
        <f>'[1]CP-11'!BI93+'[1]CP-12'!BI56+'[1]CP-13'!BI58+[1]Jensen!BI92+[1]Jensen!BI98+[1]Jensen!BI102+'[1]CP-15'!BI65+'[1]CP-15'!BI67+'[1]CP-15'!BI69+[1]Ouray!BI75+[1]Ouray!BI79</f>
        <v>0</v>
      </c>
    </row>
    <row r="123" spans="1:65" x14ac:dyDescent="0.2">
      <c r="F123" s="58" t="s">
        <v>10</v>
      </c>
      <c r="G123" s="12">
        <f>'[1]CP-1'!G72+'[1]CP-2'!G72+[1]Stateline!G40+'[1]CP-3'!G37+'[1]CP-4'!G70+'[1]CP-5'!G50+'[1]CP-6'!G95+'[1]CP-7'!G78+'[1]CP-7'!G82+'[1]CP-7'!G84+'[1]CP-8'!G45+'[1]Grn-Colo-Confl'!G56</f>
        <v>20639.099256145542</v>
      </c>
      <c r="H123" s="12">
        <f>'[1]CP-1'!H72+'[1]CP-2'!H72+[1]Stateline!H40+'[1]CP-3'!H37+'[1]CP-4'!H70+'[1]CP-5'!H50+'[1]CP-6'!H95+'[1]CP-7'!H78+'[1]CP-7'!H82+'[1]CP-7'!H84+'[1]CP-8'!H45+'[1]Grn-Colo-Confl'!H56</f>
        <v>19985.542673876735</v>
      </c>
      <c r="I123" s="12">
        <f>'[1]CP-1'!I72+'[1]CP-2'!I72+[1]Stateline!I40+'[1]CP-3'!I37+'[1]CP-4'!I70+'[1]CP-5'!I50+'[1]CP-6'!I95+'[1]CP-7'!I78+'[1]CP-7'!I82+'[1]CP-7'!I84+'[1]CP-8'!I45+'[1]Grn-Colo-Confl'!I56</f>
        <v>19499.914949872538</v>
      </c>
      <c r="J123" s="12">
        <f>'[1]CP-1'!J72+'[1]CP-2'!J72+[1]Stateline!J40+'[1]CP-3'!J37+'[1]CP-4'!J70+'[1]CP-5'!J50+'[1]CP-6'!J95+'[1]CP-7'!J78+'[1]CP-7'!J82+'[1]CP-7'!J84+'[1]CP-8'!J45+'[1]Grn-Colo-Confl'!J56</f>
        <v>21403.962720099738</v>
      </c>
      <c r="K123" s="12">
        <f>'[1]CP-1'!K72+'[1]CP-2'!K72+[1]Stateline!K40+'[1]CP-3'!K37+'[1]CP-4'!K70+'[1]CP-5'!K50+'[1]CP-6'!K95+'[1]CP-7'!K78+'[1]CP-7'!K82+'[1]CP-7'!K84+'[1]CP-8'!K45+'[1]Grn-Colo-Confl'!K56</f>
        <v>19512.757296749172</v>
      </c>
      <c r="L123" s="2">
        <f>'[1]CP-1'!L72+'[1]CP-2'!L72+[1]Stateline!L40+'[1]CP-3'!L37+'[1]CP-4'!L70+'[1]CP-5'!L50+'[1]CP-6'!L95+'[1]CP-7'!L78+'[1]CP-7'!L82+'[1]CP-7'!L84+'[1]CP-8'!L45+'[1]Grn-Colo-Confl'!L56</f>
        <v>10994</v>
      </c>
      <c r="M123" s="2">
        <f>'[1]CP-1'!M72+'[1]CP-2'!M72+[1]Stateline!M40+'[1]CP-3'!M37+'[1]CP-4'!M70+'[1]CP-5'!M50+'[1]CP-6'!M95+'[1]CP-7'!M78+'[1]CP-7'!M82+'[1]CP-7'!M84+'[1]CP-8'!M45+'[1]Grn-Colo-Confl'!M56</f>
        <v>15956</v>
      </c>
      <c r="N123" s="2">
        <f>'[1]CP-1'!N72+'[1]CP-2'!N72+[1]Stateline!N40+'[1]CP-3'!N37+'[1]CP-4'!N70+'[1]CP-5'!N50+'[1]CP-6'!N95+'[1]CP-7'!N78+'[1]CP-7'!N82+'[1]CP-7'!N84+'[1]CP-8'!N45+'[1]Grn-Colo-Confl'!N56</f>
        <v>19522</v>
      </c>
      <c r="O123" s="2">
        <f>'[1]CP-1'!O72+'[1]CP-2'!O72+[1]Stateline!O40+'[1]CP-3'!O37+'[1]CP-4'!O70+'[1]CP-5'!O50+'[1]CP-6'!O95+'[1]CP-7'!O78+'[1]CP-7'!O82+'[1]CP-7'!O84+'[1]CP-8'!O45+'[1]Grn-Colo-Confl'!O56</f>
        <v>16421</v>
      </c>
      <c r="P123" s="2">
        <f>'[1]CP-1'!P72+'[1]CP-2'!P72+[1]Stateline!P40+'[1]CP-3'!P37+'[1]CP-4'!P70+'[1]CP-5'!P50+'[1]CP-6'!P95+'[1]CP-7'!P78+'[1]CP-7'!P82+'[1]CP-7'!P84+'[1]CP-8'!P45+'[1]Grn-Colo-Confl'!P56</f>
        <v>21645</v>
      </c>
      <c r="Q123" s="2">
        <f>'[1]CP-1'!Q72+'[1]CP-2'!Q72+[1]Stateline!Q40+'[1]CP-3'!Q37+'[1]CP-4'!Q70+'[1]CP-5'!Q50+'[1]CP-6'!Q95+'[1]CP-7'!Q78+'[1]CP-7'!Q82+'[1]CP-7'!Q84+'[1]CP-8'!Q45+'[1]Grn-Colo-Confl'!Q56</f>
        <v>35878.212399999989</v>
      </c>
      <c r="R123" s="2">
        <f>'[1]CP-1'!R72+'[1]CP-2'!R72+[1]Stateline!R40+'[1]CP-3'!R37+'[1]CP-4'!R70+'[1]CP-5'!R50+'[1]CP-6'!R95+'[1]CP-7'!R78+'[1]CP-7'!R82+'[1]CP-7'!R84+'[1]CP-8'!R45+'[1]Grn-Colo-Confl'!R56</f>
        <v>33561.72</v>
      </c>
      <c r="S123" s="2">
        <f>'[1]CP-1'!S72+'[1]CP-2'!S72+[1]Stateline!S40+'[1]CP-3'!S37+'[1]CP-4'!S70+'[1]CP-5'!S50+'[1]CP-6'!S95+'[1]CP-7'!S78+'[1]CP-7'!S82+'[1]CP-7'!S84+'[1]CP-8'!S45+'[1]Grn-Colo-Confl'!S56</f>
        <v>33316.759999999995</v>
      </c>
      <c r="T123" s="2">
        <f>'[1]CP-1'!T72+'[1]CP-2'!T72+[1]Stateline!T40+'[1]CP-3'!T37+'[1]CP-4'!T70+'[1]CP-5'!T50+'[1]CP-6'!T95+'[1]CP-7'!T78+'[1]CP-7'!T82+'[1]CP-7'!T84+'[1]CP-8'!T45+'[1]Grn-Colo-Confl'!T56</f>
        <v>33293.799999999996</v>
      </c>
      <c r="U123" s="2">
        <f>'[1]CP-1'!U72+'[1]CP-2'!U72+[1]Stateline!U40+'[1]CP-3'!U37+'[1]CP-4'!U70+'[1]CP-5'!U50+'[1]CP-6'!U95+'[1]CP-7'!U78+'[1]CP-7'!U82+'[1]CP-7'!U84+'[1]CP-8'!U45+'[1]Grn-Colo-Confl'!U56</f>
        <v>33073.430999999997</v>
      </c>
      <c r="V123" s="2">
        <f>'[1]CP-1'!V72+'[1]CP-2'!V72+[1]Stateline!V40+'[1]CP-3'!V37+'[1]CP-4'!V70+'[1]CP-5'!V50+'[1]CP-6'!V95+'[1]CP-7'!V78+'[1]CP-7'!V82+'[1]CP-7'!V84+'[1]CP-8'!V45+'[1]Grn-Colo-Confl'!V56</f>
        <v>23979.861557759999</v>
      </c>
      <c r="W123" s="2">
        <f>'[1]CP-1'!W72+'[1]CP-2'!W72+[1]Stateline!W40+'[1]CP-3'!W37+'[1]CP-4'!W70+'[1]CP-5'!W50+'[1]CP-6'!W95+'[1]CP-7'!W78+'[1]CP-7'!W82+'[1]CP-7'!W84+'[1]CP-8'!W45+'[1]Grn-Colo-Confl'!W56</f>
        <v>25354.413966881999</v>
      </c>
      <c r="X123" s="2">
        <f>'[1]CP-1'!X72+'[1]CP-2'!X72+[1]Stateline!X40+'[1]CP-3'!X37+'[1]CP-4'!X70+'[1]CP-5'!X50+'[1]CP-6'!X95+'[1]CP-7'!X78+'[1]CP-7'!X82+'[1]CP-7'!X84+'[1]CP-8'!X45+'[1]Grn-Colo-Confl'!X56</f>
        <v>25494.95338608075</v>
      </c>
      <c r="Y123" s="2">
        <f>'[1]CP-1'!Y72+'[1]CP-2'!Y72+[1]Stateline!Y40+'[1]CP-3'!Y37+'[1]CP-4'!Y70+'[1]CP-5'!Y50+'[1]CP-6'!Y95+'[1]CP-7'!Y78+'[1]CP-7'!Y82+'[1]CP-7'!Y84+'[1]CP-8'!Y45+'[1]Grn-Colo-Confl'!Y56</f>
        <v>25998.746487297249</v>
      </c>
      <c r="Z123" s="2">
        <f>'[1]CP-1'!Z72+'[1]CP-2'!Z72+[1]Stateline!Z40+'[1]CP-3'!Z37+'[1]CP-4'!Z70+'[1]CP-5'!Z50+'[1]CP-6'!Z95+'[1]CP-7'!Z78+'[1]CP-7'!Z82+'[1]CP-7'!Z84+'[1]CP-8'!Z45+'[1]Grn-Colo-Confl'!Z56</f>
        <v>25254.330476387498</v>
      </c>
      <c r="AA123" s="2">
        <f>'[1]CP-1'!AA72+'[1]CP-2'!AA72+[1]Stateline!AA40+'[1]CP-3'!AA37+'[1]CP-4'!AA70+'[1]CP-5'!AA50+'[1]CP-6'!AA95+'[1]CP-7'!AA78+'[1]CP-7'!AA82+'[1]CP-7'!AA84+'[1]CP-8'!AA45+'[1]Grn-Colo-Confl'!AA56</f>
        <v>25435.13263873108</v>
      </c>
      <c r="AB123" s="2">
        <f>'[1]CP-1'!AB72+'[1]CP-2'!AB72+[1]Stateline!AB40+'[1]CP-3'!AB37+'[1]CP-4'!AB70+'[1]CP-5'!AB50+'[1]CP-6'!AB95+'[1]CP-7'!AB78+'[1]CP-7'!AB82+'[1]CP-7'!AB84+'[1]CP-8'!AB45+'[1]Grn-Colo-Confl'!AB56</f>
        <v>25010.635384524488</v>
      </c>
      <c r="AC123" s="2">
        <f>'[1]CP-1'!AC72+'[1]CP-2'!AC72+[1]Stateline!AC40+'[1]CP-3'!AC37+'[1]CP-4'!AC70+'[1]CP-5'!AC50+'[1]CP-6'!AC95+'[1]CP-7'!AC78+'[1]CP-7'!AC82+'[1]CP-7'!AC84+'[1]CP-8'!AC45+'[1]Grn-Colo-Confl'!AC56</f>
        <v>23623.45522405711</v>
      </c>
      <c r="AD123" s="2">
        <f>'[1]CP-1'!AD72+'[1]CP-2'!AD72+[1]Stateline!AD40+'[1]CP-3'!AD37+'[1]CP-4'!AD70+'[1]CP-5'!AD50+'[1]CP-6'!AD95+'[1]CP-7'!AD78+'[1]CP-7'!AD82+'[1]CP-7'!AD84+'[1]CP-8'!AD45+'[1]Grn-Colo-Confl'!AD56</f>
        <v>25826.41360597976</v>
      </c>
      <c r="AE123" s="2">
        <f>'[1]CP-1'!AE72+'[1]CP-2'!AE72+[1]Stateline!AE40+'[1]CP-3'!AE37+'[1]CP-4'!AE70+'[1]CP-5'!AE50+'[1]CP-6'!AE95+'[1]CP-7'!AE78+'[1]CP-7'!AE82+'[1]CP-7'!AE84+'[1]CP-8'!AE45+'[1]Grn-Colo-Confl'!AE56</f>
        <v>22152.231723114208</v>
      </c>
      <c r="AF123" s="2">
        <f>'[1]CP-1'!AF72+'[1]CP-2'!AF72+[1]Stateline!AF40+'[1]CP-3'!AF37+'[1]CP-4'!AF70+'[1]CP-5'!AF50+'[1]CP-6'!AF95+'[1]CP-7'!AF78+'[1]CP-7'!AF82+'[1]CP-7'!AF84+'[1]CP-8'!AF45+'[1]Grn-Colo-Confl'!AF56</f>
        <v>23523.282631797498</v>
      </c>
      <c r="AG123" s="2">
        <f>'[1]CP-1'!AG72+'[1]CP-2'!AG72+[1]Stateline!AG40+'[1]CP-3'!AG37+'[1]CP-4'!AG70+'[1]CP-5'!AG50+'[1]CP-6'!AG95+'[1]CP-7'!AG78+'[1]CP-7'!AG82+'[1]CP-7'!AG84+'[1]CP-8'!AG45+'[1]Grn-Colo-Confl'!AG56</f>
        <v>23076.997458680002</v>
      </c>
      <c r="AH123" s="2">
        <f>'[1]CP-1'!AH72+'[1]CP-2'!AH72+[1]Stateline!AH40+'[1]CP-3'!AH37+'[1]CP-4'!AH70+'[1]CP-5'!AH50+'[1]CP-6'!AH95+'[1]CP-7'!AH78+'[1]CP-7'!AH82+'[1]CP-7'!AH84+'[1]CP-8'!AH45+'[1]Grn-Colo-Confl'!AH56</f>
        <v>25096.3682591</v>
      </c>
      <c r="AI123" s="2">
        <f>'[1]CP-1'!AI72+'[1]CP-2'!AI72+[1]Stateline!AI40+'[1]CP-3'!AI37+'[1]CP-4'!AI70+'[1]CP-5'!AI50+'[1]CP-6'!AI95+'[1]CP-7'!AI78+'[1]CP-7'!AI82+'[1]CP-7'!AI84+'[1]CP-8'!AI45+'[1]Grn-Colo-Confl'!AI56</f>
        <v>24957.010589414997</v>
      </c>
      <c r="AJ123" s="2">
        <f>'[1]CP-1'!AJ72+'[1]CP-2'!AJ72+[1]Stateline!AJ40+'[1]CP-3'!AJ37+'[1]CP-4'!AJ70+'[1]CP-5'!AJ50+'[1]CP-6'!AJ95+'[1]CP-7'!AJ78+'[1]CP-7'!AJ82+'[1]CP-7'!AJ84+'[1]CP-8'!AJ45+'[1]Grn-Colo-Confl'!AJ56</f>
        <v>25787.405092717498</v>
      </c>
      <c r="AK123" s="2">
        <f>'[1]CP-1'!AK72+'[1]CP-2'!AK72+[1]Stateline!AK40+'[1]CP-3'!AK37+'[1]CP-4'!AK70+'[1]CP-5'!AK50+'[1]CP-6'!AK95+'[1]CP-7'!AK78+'[1]CP-7'!AK82+'[1]CP-7'!AK84+'[1]CP-8'!AK45+'[1]Grn-Colo-Confl'!AK56</f>
        <v>25291.885333307673</v>
      </c>
      <c r="AL123" s="2">
        <f>'[1]CP-1'!AL72+'[1]CP-2'!AL72+[1]Stateline!AL40+'[1]CP-3'!AL37+'[1]CP-4'!AL70+'[1]CP-5'!AL50+'[1]CP-6'!AL95+'[1]CP-7'!AL78+'[1]CP-7'!AL82+'[1]CP-7'!AL84+'[1]CP-8'!AL45+'[1]Grn-Colo-Confl'!AL56</f>
        <v>25576.154358472497</v>
      </c>
      <c r="AM123" s="2">
        <f>'[1]CP-1'!AM72+'[1]CP-2'!AM72+[1]Stateline!AM40+'[1]CP-3'!AM37+'[1]CP-4'!AM70+'[1]CP-5'!AM50+'[1]CP-6'!AM95+'[1]CP-7'!AM78+'[1]CP-7'!AM82+'[1]CP-7'!AM84+'[1]CP-8'!AM45+'[1]Grn-Colo-Confl'!AM56</f>
        <v>25153.000880137755</v>
      </c>
      <c r="AN123" s="2">
        <f>'[1]CP-1'!AN72+'[1]CP-2'!AN72+[1]Stateline!AN40+'[1]CP-3'!AN37+'[1]CP-4'!AN70+'[1]CP-5'!AN50+'[1]CP-6'!AN95+'[1]CP-7'!AN78+'[1]CP-7'!AN82+'[1]CP-7'!AN84+'[1]CP-8'!AN45+'[1]Grn-Colo-Confl'!AN56</f>
        <v>25176.437490223416</v>
      </c>
      <c r="AO123" s="2">
        <f>'[1]CP-1'!AO72+'[1]CP-2'!AO72+[1]Stateline!AO40+'[1]CP-3'!AO37+'[1]CP-4'!AO70+'[1]CP-5'!AO50+'[1]CP-6'!AO95+'[1]CP-7'!AO78+'[1]CP-7'!AO82+'[1]CP-7'!AO84+'[1]CP-8'!AO45+'[1]Grn-Colo-Confl'!AO56</f>
        <v>23353.175900766666</v>
      </c>
      <c r="AP123" s="2">
        <f>'[1]CP-1'!AP72+'[1]CP-2'!AP72+[1]Stateline!AP40+'[1]CP-3'!AP37+'[1]CP-4'!AP70+'[1]CP-5'!AP50+'[1]CP-6'!AP95+'[1]CP-7'!AP78+'[1]CP-7'!AP82+'[1]CP-7'!AP84+'[1]CP-8'!AP45+'[1]Grn-Colo-Confl'!AP56</f>
        <v>25306.550932959999</v>
      </c>
      <c r="AQ123" s="2">
        <f>'[1]CP-1'!AQ72+'[1]CP-2'!AQ72+[1]Stateline!AQ40+'[1]CP-3'!AQ37+'[1]CP-4'!AQ70+'[1]CP-5'!AQ50+'[1]CP-6'!AQ95+'[1]CP-7'!AQ78+'[1]CP-7'!AQ82+'[1]CP-7'!AQ84+'[1]CP-8'!AQ45+'[1]Grn-Colo-Confl'!AQ56</f>
        <v>24779.936225593621</v>
      </c>
      <c r="AR123" s="2">
        <f>'[1]CP-1'!AR72+'[1]CP-2'!AR72+[1]Stateline!AR40+'[1]CP-3'!AR37+'[1]CP-4'!AR70+'[1]CP-5'!AR50+'[1]CP-6'!AR95+'[1]CP-7'!AR78+'[1]CP-7'!AR82+'[1]CP-7'!AR84+'[1]CP-8'!AR45+'[1]Grn-Colo-Confl'!AR56</f>
        <v>25095.860521880721</v>
      </c>
      <c r="AS123" s="2">
        <f>'[1]CP-1'!AS72+'[1]CP-2'!AS72+[1]Stateline!AS40+'[1]CP-3'!AS37+'[1]CP-4'!AS70+'[1]CP-5'!AS50+'[1]CP-6'!AS95+'[1]CP-7'!AS78+'[1]CP-7'!AS82+'[1]CP-7'!AS84+'[1]CP-8'!AS45+'[1]Grn-Colo-Confl'!AS56</f>
        <v>25073.858637752382</v>
      </c>
      <c r="AT123" s="2">
        <f>'[1]CP-1'!AT72+'[1]CP-2'!AT72+[1]Stateline!AT40+'[1]CP-3'!AT37+'[1]CP-4'!AT70+'[1]CP-5'!AT50+'[1]CP-6'!AT95+'[1]CP-7'!AT78+'[1]CP-7'!AT82+'[1]CP-7'!AT84+'[1]CP-8'!AT45+'[1]Grn-Colo-Confl'!AT56</f>
        <v>23951.234107975986</v>
      </c>
      <c r="AU123" s="2">
        <f>'[1]CP-1'!AU72+'[1]CP-2'!AU72+[1]Stateline!AU40+'[1]CP-3'!AU37+'[1]CP-4'!AU70+'[1]CP-5'!AU50+'[1]CP-6'!AU95+'[1]CP-7'!AU78+'[1]CP-7'!AU82+'[1]CP-7'!AU84+'[1]CP-8'!AU45+'[1]Grn-Colo-Confl'!AU56</f>
        <v>24403.374927259534</v>
      </c>
      <c r="AV123" s="2">
        <f>'[1]CP-1'!AV72+'[1]CP-2'!AV72+[1]Stateline!AV40+'[1]CP-3'!AV37+'[1]CP-4'!AV70+'[1]CP-5'!AV50+'[1]CP-6'!AV95+'[1]CP-7'!AV78+'[1]CP-7'!AV82+'[1]CP-7'!AV84+'[1]CP-8'!AV45+'[1]Grn-Colo-Confl'!AV56</f>
        <v>25570.375721668803</v>
      </c>
      <c r="AW123" s="2">
        <f>'[1]CP-1'!AW72+'[1]CP-2'!AW72+[1]Stateline!AW40+'[1]CP-3'!AW37+'[1]CP-4'!AW70+'[1]CP-5'!AW50+'[1]CP-6'!AW95+'[1]CP-7'!AW78+'[1]CP-7'!AW82+'[1]CP-7'!AW84+'[1]CP-8'!AW45+'[1]Grn-Colo-Confl'!AW56</f>
        <v>24656.449942006428</v>
      </c>
      <c r="AX123" s="2">
        <f>'[1]CP-1'!AX72+'[1]CP-2'!AX72+[1]Stateline!AX40+'[1]CP-3'!AX37+'[1]CP-4'!AX70+'[1]CP-5'!AX50+'[1]CP-6'!AX95+'[1]CP-7'!AX78+'[1]CP-7'!AX82+'[1]CP-7'!AX84+'[1]CP-8'!AX45+'[1]Grn-Colo-Confl'!AX56</f>
        <v>24108.294956207508</v>
      </c>
      <c r="AY123" s="2">
        <f>'[1]CP-1'!AY72+'[1]CP-2'!AY72+[1]Stateline!AY40+'[1]CP-3'!AY37+'[1]CP-4'!AY70+'[1]CP-5'!AY50+'[1]CP-6'!AY95+'[1]CP-7'!AY78+'[1]CP-7'!AY82+'[1]CP-7'!AY84+'[1]CP-8'!AY45+'[1]Grn-Colo-Confl'!AY56</f>
        <v>23867.731657907891</v>
      </c>
      <c r="AZ123" s="2">
        <f>'[1]CP-1'!AZ72+'[1]CP-2'!AZ72+[1]Stateline!AZ40+'[1]CP-3'!AZ37+'[1]CP-4'!AZ70+'[1]CP-5'!AZ50+'[1]CP-6'!AZ95+'[1]CP-7'!AZ78+'[1]CP-7'!AZ82+'[1]CP-7'!AZ84+'[1]CP-8'!AZ45+'[1]Grn-Colo-Confl'!AZ56</f>
        <v>25077.981478987636</v>
      </c>
      <c r="BA123" s="2">
        <f>'[1]CP-1'!BA72+'[1]CP-2'!BA72+[1]Stateline!BA40+'[1]CP-3'!BA37+'[1]CP-4'!BA70+'[1]CP-5'!BA50+'[1]CP-6'!BA95+'[1]CP-7'!BA78+'[1]CP-7'!BA82+'[1]CP-7'!BA84+'[1]CP-8'!BA45+'[1]Grn-Colo-Confl'!BA56</f>
        <v>25212.262486857497</v>
      </c>
      <c r="BB123" s="2">
        <f>'[1]CP-1'!BB72+'[1]CP-2'!BB72+[1]Stateline!BB40+'[1]CP-3'!BB37+'[1]CP-4'!BB70+'[1]CP-5'!BB50+'[1]CP-6'!BB95+'[1]CP-7'!BB78+'[1]CP-7'!BB82+'[1]CP-7'!BB84+'[1]CP-8'!BB45+'[1]Grn-Colo-Confl'!BB56</f>
        <v>25299.938671636854</v>
      </c>
      <c r="BC123" s="2">
        <f>'[1]CP-1'!BC72+'[1]CP-2'!BC72+[1]Stateline!BC40+'[1]CP-3'!BC37+'[1]CP-4'!BC70+'[1]CP-5'!BC50+'[1]CP-6'!BC95+'[1]CP-7'!BC78+'[1]CP-7'!BC82+'[1]CP-7'!BC84+'[1]CP-8'!BC45+'[1]Grn-Colo-Confl'!BC56</f>
        <v>24515.315687747665</v>
      </c>
      <c r="BD123" s="2">
        <f>'[1]CP-1'!BD72+'[1]CP-2'!BD72+[1]Stateline!BD40+'[1]CP-3'!BD37+'[1]CP-4'!BD70+'[1]CP-5'!BD50+'[1]CP-6'!BD95+'[1]CP-7'!BD78+'[1]CP-7'!BD82+'[1]CP-7'!BD84+'[1]CP-8'!BD45+'[1]Grn-Colo-Confl'!BD56</f>
        <v>25457.848454603798</v>
      </c>
      <c r="BE123" s="2">
        <f>'[1]CP-1'!BE72+'[1]CP-2'!BE72+[1]Stateline!BE40+'[1]CP-3'!BE37+'[1]CP-4'!BE70+'[1]CP-5'!BE50+'[1]CP-6'!BE95+'[1]CP-7'!BE78+'[1]CP-7'!BE82+'[1]CP-7'!BE84+'[1]CP-8'!BE45+'[1]Grn-Colo-Confl'!BE56</f>
        <v>27225.494763285489</v>
      </c>
      <c r="BF123" s="2">
        <f>'[1]CP-1'!BF72+'[1]CP-2'!BF72+[1]Stateline!BF40+'[1]CP-3'!BF37+'[1]CP-4'!BF70+'[1]CP-5'!BF50+'[1]CP-6'!BF95+'[1]CP-7'!BF78+'[1]CP-7'!BF82+'[1]CP-7'!BF84+'[1]CP-8'!BF45+'[1]Grn-Colo-Confl'!BF56</f>
        <v>27334.6926826239</v>
      </c>
      <c r="BG123" s="2">
        <f>'[1]CP-1'!BG72+'[1]CP-2'!BG72+[1]Stateline!BG40+'[1]CP-3'!BG37+'[1]CP-4'!BG70+'[1]CP-5'!BG50+'[1]CP-6'!BG95+'[1]CP-7'!BG78+'[1]CP-7'!BG82+'[1]CP-7'!BG84+'[1]CP-8'!BG45+'[1]Grn-Colo-Confl'!BG56</f>
        <v>28345.764368188167</v>
      </c>
      <c r="BH123" s="2">
        <f>'[1]CP-1'!BH72+'[1]CP-2'!BH72+[1]Stateline!BH40+'[1]CP-3'!BH37+'[1]CP-4'!BH70+'[1]CP-5'!BH50+'[1]CP-6'!BH95+'[1]CP-7'!BH78+'[1]CP-7'!BH82+'[1]CP-7'!BH84+'[1]CP-8'!BH45+'[1]Grn-Colo-Confl'!BH56</f>
        <v>27527.447192797939</v>
      </c>
      <c r="BI123" s="2">
        <f>'[1]CP-1'!BI72+'[1]CP-2'!BI72+[1]Stateline!BI40+'[1]CP-3'!BI37+'[1]CP-4'!BI70+'[1]CP-5'!BI50+'[1]CP-6'!BI95+'[1]CP-7'!BI78+'[1]CP-7'!BI82+'[1]CP-7'!BI84+'[1]CP-8'!BI45+'[1]Grn-Colo-Confl'!BI56</f>
        <v>0</v>
      </c>
    </row>
    <row r="124" spans="1:65" x14ac:dyDescent="0.2">
      <c r="D124" s="37"/>
      <c r="F124" s="58" t="s">
        <v>7</v>
      </c>
      <c r="G124" s="12">
        <f>'[1]CP-18'!G64+'[1]CP-18'!G68+'[1]CP-19'!G185+'[1]CP-19'!G191+'[1]CP-19'!G197+'[1]CP-19'!G201+'[1]CP-19'!G205+'[1]CP-19'!G209</f>
        <v>3924.1127345045338</v>
      </c>
      <c r="H124" s="12">
        <f>'[1]CP-18'!H64+'[1]CP-18'!H68+'[1]CP-19'!H185+'[1]CP-19'!H191+'[1]CP-19'!H197+'[1]CP-19'!H201+'[1]CP-19'!H205+'[1]CP-19'!H209</f>
        <v>3770.9931023777226</v>
      </c>
      <c r="I124" s="12">
        <f>'[1]CP-18'!I64+'[1]CP-18'!I68+'[1]CP-19'!I185+'[1]CP-19'!I191+'[1]CP-19'!I197+'[1]CP-19'!I201+'[1]CP-19'!I205+'[1]CP-19'!I209</f>
        <v>2843.674849775367</v>
      </c>
      <c r="J124" s="12">
        <f>'[1]CP-18'!J64+'[1]CP-18'!J68+'[1]CP-19'!J185+'[1]CP-19'!J191+'[1]CP-19'!J197+'[1]CP-19'!J201+'[1]CP-19'!J205+'[1]CP-19'!J209</f>
        <v>3809.2730104094253</v>
      </c>
      <c r="K124" s="12">
        <f>'[1]CP-18'!K64+'[1]CP-18'!K68+'[1]CP-19'!K185+'[1]CP-19'!K191+'[1]CP-19'!K197+'[1]CP-19'!K201+'[1]CP-19'!K205+'[1]CP-19'!K209</f>
        <v>2881.9547578070692</v>
      </c>
      <c r="L124" s="2">
        <f>'[1]CP-18'!L64+'[1]CP-18'!L68+'[1]CP-19'!L185+'[1]CP-19'!L191+'[1]CP-19'!L197+'[1]CP-19'!L201+'[1]CP-19'!L205+'[1]CP-19'!L209</f>
        <v>1924</v>
      </c>
      <c r="M124" s="2">
        <f>'[1]CP-18'!M64+'[1]CP-18'!M68+'[1]CP-19'!M185+'[1]CP-19'!M191+'[1]CP-19'!M197+'[1]CP-19'!M201+'[1]CP-19'!M205+'[1]CP-19'!M209</f>
        <v>2246</v>
      </c>
      <c r="N124" s="2">
        <f>'[1]CP-18'!N64+'[1]CP-18'!N68+'[1]CP-19'!N185+'[1]CP-19'!N191+'[1]CP-19'!N197+'[1]CP-19'!N201+'[1]CP-19'!N205+'[1]CP-19'!N209</f>
        <v>2724</v>
      </c>
      <c r="O124" s="2">
        <f>'[1]CP-18'!O64+'[1]CP-18'!O68+'[1]CP-19'!O185+'[1]CP-19'!O191+'[1]CP-19'!O197+'[1]CP-19'!O201+'[1]CP-19'!O205+'[1]CP-19'!O209</f>
        <v>1666</v>
      </c>
      <c r="P124" s="2">
        <f>'[1]CP-18'!P64+'[1]CP-18'!P68+'[1]CP-19'!P185+'[1]CP-19'!P191+'[1]CP-19'!P197+'[1]CP-19'!P201+'[1]CP-19'!P205+'[1]CP-19'!P209</f>
        <v>2292</v>
      </c>
      <c r="Q124" s="2">
        <f>'[1]CP-18'!Q64+'[1]CP-18'!Q68+'[1]CP-19'!Q185+'[1]CP-19'!Q191+'[1]CP-19'!Q197+'[1]CP-19'!Q201+'[1]CP-19'!Q205+'[1]CP-19'!Q209</f>
        <v>4838.5600000000004</v>
      </c>
      <c r="R124" s="2">
        <f>'[1]CP-18'!R64+'[1]CP-18'!R68+'[1]CP-19'!R185+'[1]CP-19'!R191+'[1]CP-19'!R197+'[1]CP-19'!R201+'[1]CP-19'!R205+'[1]CP-19'!R209</f>
        <v>4639.3600000000006</v>
      </c>
      <c r="S124" s="2">
        <f>'[1]CP-18'!S64+'[1]CP-18'!S68+'[1]CP-19'!S185+'[1]CP-19'!S191+'[1]CP-19'!S197+'[1]CP-19'!S201+'[1]CP-19'!S205+'[1]CP-19'!S209</f>
        <v>4578.741</v>
      </c>
      <c r="T124" s="2">
        <f>'[1]CP-18'!T64+'[1]CP-18'!T68+'[1]CP-19'!T185+'[1]CP-19'!T191+'[1]CP-19'!T197+'[1]CP-19'!T201+'[1]CP-19'!T205+'[1]CP-19'!T209</f>
        <v>4712.7099999999991</v>
      </c>
      <c r="U124" s="2">
        <f>'[1]CP-18'!U64+'[1]CP-18'!U68+'[1]CP-19'!U185+'[1]CP-19'!U191+'[1]CP-19'!U197+'[1]CP-19'!U201+'[1]CP-19'!U205+'[1]CP-19'!U209</f>
        <v>4578.7299999999996</v>
      </c>
      <c r="V124" s="2">
        <f>'[1]CP-18'!V64+'[1]CP-18'!V68+'[1]CP-19'!V185+'[1]CP-19'!V191+'[1]CP-19'!V197+'[1]CP-19'!V201+'[1]CP-19'!V205+'[1]CP-19'!V209</f>
        <v>4214.9259846989999</v>
      </c>
      <c r="W124" s="2">
        <f>'[1]CP-18'!W64+'[1]CP-18'!W68+'[1]CP-19'!W185+'[1]CP-19'!W191+'[1]CP-19'!W197+'[1]CP-19'!W201+'[1]CP-19'!W205+'[1]CP-19'!W209</f>
        <v>5341.3928314524992</v>
      </c>
      <c r="X124" s="2">
        <f>'[1]CP-18'!X64+'[1]CP-18'!X68+'[1]CP-19'!X185+'[1]CP-19'!X191+'[1]CP-19'!X197+'[1]CP-19'!X201+'[1]CP-19'!X205+'[1]CP-19'!X209</f>
        <v>5492.3990633987496</v>
      </c>
      <c r="Y124" s="2">
        <f>'[1]CP-18'!Y64+'[1]CP-18'!Y68+'[1]CP-19'!Y185+'[1]CP-19'!Y191+'[1]CP-19'!Y197+'[1]CP-19'!Y201+'[1]CP-19'!Y205+'[1]CP-19'!Y209</f>
        <v>5819.4231300000001</v>
      </c>
      <c r="Z124" s="2">
        <f>'[1]CP-18'!Z64+'[1]CP-18'!Z68+'[1]CP-19'!Z185+'[1]CP-19'!Z191+'[1]CP-19'!Z197+'[1]CP-19'!Z201+'[1]CP-19'!Z205+'[1]CP-19'!Z209</f>
        <v>4782.1103792062495</v>
      </c>
      <c r="AA124" s="2">
        <f>'[1]CP-18'!AA64+'[1]CP-18'!AA68+'[1]CP-19'!AA185+'[1]CP-19'!AA191+'[1]CP-19'!AA197+'[1]CP-19'!AA201+'[1]CP-19'!AA205+'[1]CP-19'!AA209</f>
        <v>5318.2272310710068</v>
      </c>
      <c r="AB124" s="2">
        <f>'[1]CP-18'!AB64+'[1]CP-18'!AB68+'[1]CP-19'!AB185+'[1]CP-19'!AB191+'[1]CP-19'!AB197+'[1]CP-19'!AB201+'[1]CP-19'!AB205+'[1]CP-19'!AB209</f>
        <v>5175.1910515533373</v>
      </c>
      <c r="AC124" s="2">
        <f>'[1]CP-18'!AC64+'[1]CP-18'!AC68+'[1]CP-19'!AC185+'[1]CP-19'!AC191+'[1]CP-19'!AC197+'[1]CP-19'!AC201+'[1]CP-19'!AC205+'[1]CP-19'!AC209</f>
        <v>5162.6117156554974</v>
      </c>
      <c r="AD124" s="2">
        <f>'[1]CP-18'!AD64+'[1]CP-18'!AD68+'[1]CP-19'!AD185+'[1]CP-19'!AD191+'[1]CP-19'!AD197+'[1]CP-19'!AD201+'[1]CP-19'!AD205+'[1]CP-19'!AD209</f>
        <v>5364.2173652023075</v>
      </c>
      <c r="AE124" s="2">
        <f>'[1]CP-18'!AE64+'[1]CP-18'!AE68+'[1]CP-19'!AE185+'[1]CP-19'!AE191+'[1]CP-19'!AE197+'[1]CP-19'!AE201+'[1]CP-19'!AE205+'[1]CP-19'!AE209</f>
        <v>5518.9406080137569</v>
      </c>
      <c r="AF124" s="2">
        <f>'[1]CP-18'!AF64+'[1]CP-18'!AF68+'[1]CP-19'!AF185+'[1]CP-19'!AF191+'[1]CP-19'!AF197+'[1]CP-19'!AF201+'[1]CP-19'!AF205+'[1]CP-19'!AF209</f>
        <v>5533.193877817499</v>
      </c>
      <c r="AG124" s="2">
        <f>'[1]CP-18'!AG64+'[1]CP-18'!AG68+'[1]CP-19'!AG185+'[1]CP-19'!AG191+'[1]CP-19'!AG197+'[1]CP-19'!AG201+'[1]CP-19'!AG205+'[1]CP-19'!AG209</f>
        <v>4635.6794421750001</v>
      </c>
      <c r="AH124" s="2">
        <f>'[1]CP-18'!AH64+'[1]CP-18'!AH68+'[1]CP-19'!AH185+'[1]CP-19'!AH191+'[1]CP-19'!AH197+'[1]CP-19'!AH201+'[1]CP-19'!AH205+'[1]CP-19'!AH209</f>
        <v>5443.7719375799998</v>
      </c>
      <c r="AI124" s="2">
        <f>'[1]CP-18'!AI64+'[1]CP-18'!AI68+'[1]CP-19'!AI185+'[1]CP-19'!AI191+'[1]CP-19'!AI197+'[1]CP-19'!AI201+'[1]CP-19'!AI205+'[1]CP-19'!AI209</f>
        <v>5145.8976747949991</v>
      </c>
      <c r="AJ124" s="2">
        <f>'[1]CP-18'!AJ64+'[1]CP-18'!AJ68+'[1]CP-19'!AJ185+'[1]CP-19'!AJ191+'[1]CP-19'!AJ197+'[1]CP-19'!AJ201+'[1]CP-19'!AJ205+'[1]CP-19'!AJ209</f>
        <v>5407.3172093075</v>
      </c>
      <c r="AK124" s="2">
        <f>'[1]CP-18'!AK64+'[1]CP-18'!AK68+'[1]CP-19'!AK185+'[1]CP-19'!AK191+'[1]CP-19'!AK197+'[1]CP-19'!AK201+'[1]CP-19'!AK205+'[1]CP-19'!AK209</f>
        <v>5766.7493739124993</v>
      </c>
      <c r="AL124" s="2">
        <f>'[1]CP-18'!AL64+'[1]CP-18'!AL68+'[1]CP-19'!AL185+'[1]CP-19'!AL191+'[1]CP-19'!AL197+'[1]CP-19'!AL201+'[1]CP-19'!AL205+'[1]CP-19'!AL209</f>
        <v>5819.4231300000001</v>
      </c>
      <c r="AM124" s="2">
        <f>'[1]CP-18'!AM64+'[1]CP-18'!AM68+'[1]CP-19'!AM185+'[1]CP-19'!AM191+'[1]CP-19'!AM197+'[1]CP-19'!AM201+'[1]CP-19'!AM205+'[1]CP-19'!AM209</f>
        <v>5819.4231300000001</v>
      </c>
      <c r="AN124" s="2">
        <f>'[1]CP-18'!AN64+'[1]CP-18'!AN68+'[1]CP-19'!AN185+'[1]CP-19'!AN191+'[1]CP-19'!AN197+'[1]CP-19'!AN201+'[1]CP-19'!AN205+'[1]CP-19'!AN209</f>
        <v>5333.6430302103827</v>
      </c>
      <c r="AO124" s="2">
        <f>'[1]CP-18'!AO64+'[1]CP-18'!AO68+'[1]CP-19'!AO185+'[1]CP-19'!AO191+'[1]CP-19'!AO197+'[1]CP-19'!AO201+'[1]CP-19'!AO205+'[1]CP-19'!AO209</f>
        <v>5156.1742387184122</v>
      </c>
      <c r="AP124" s="2">
        <f>'[1]CP-18'!AP64+'[1]CP-18'!AP68+'[1]CP-19'!AP185+'[1]CP-19'!AP191+'[1]CP-19'!AP197+'[1]CP-19'!AP201+'[1]CP-19'!AP205+'[1]CP-19'!AP209</f>
        <v>5681.7191849732999</v>
      </c>
      <c r="AQ124" s="2">
        <f>'[1]CP-18'!AQ64+'[1]CP-18'!AQ68+'[1]CP-19'!AQ185+'[1]CP-19'!AQ191+'[1]CP-19'!AQ197+'[1]CP-19'!AQ201+'[1]CP-19'!AQ205+'[1]CP-19'!AQ209</f>
        <v>5450.1025240291592</v>
      </c>
      <c r="AR124" s="2">
        <f>'[1]CP-18'!AR64+'[1]CP-18'!AR68+'[1]CP-19'!AR185+'[1]CP-19'!AR191+'[1]CP-19'!AR197+'[1]CP-19'!AR201+'[1]CP-19'!AR205+'[1]CP-19'!AR209</f>
        <v>5350.3606163009563</v>
      </c>
      <c r="AS124" s="2">
        <f>'[1]CP-18'!AS64+'[1]CP-18'!AS68+'[1]CP-19'!AS185+'[1]CP-19'!AS191+'[1]CP-19'!AS197+'[1]CP-19'!AS201+'[1]CP-19'!AS205+'[1]CP-19'!AS209</f>
        <v>5765.19648048</v>
      </c>
      <c r="AT124" s="2">
        <f>'[1]CP-18'!AT64+'[1]CP-18'!AT68+'[1]CP-19'!AT185+'[1]CP-19'!AT191+'[1]CP-19'!AT197+'[1]CP-19'!AT201+'[1]CP-19'!AT205+'[1]CP-19'!AT209</f>
        <v>5274.9804043521899</v>
      </c>
      <c r="AU124" s="2">
        <f>'[1]CP-18'!AU64+'[1]CP-18'!AU68+'[1]CP-19'!AU185+'[1]CP-19'!AU191+'[1]CP-19'!AU197+'[1]CP-19'!AU201+'[1]CP-19'!AU205+'[1]CP-19'!AU209</f>
        <v>5685.3363191795952</v>
      </c>
      <c r="AV124" s="2">
        <f>'[1]CP-18'!AV64+'[1]CP-18'!AV68+'[1]CP-19'!AV185+'[1]CP-19'!AV191+'[1]CP-19'!AV197+'[1]CP-19'!AV201+'[1]CP-19'!AV205+'[1]CP-19'!AV209</f>
        <v>5819.4231300000001</v>
      </c>
      <c r="AW124" s="2">
        <f>'[1]CP-18'!AW64+'[1]CP-18'!AW68+'[1]CP-19'!AW185+'[1]CP-19'!AW191+'[1]CP-19'!AW197+'[1]CP-19'!AW201+'[1]CP-19'!AW205+'[1]CP-19'!AW209</f>
        <v>5592.0561950707288</v>
      </c>
      <c r="AX124" s="2">
        <f>'[1]CP-18'!AX64+'[1]CP-18'!AX68+'[1]CP-19'!AX185+'[1]CP-19'!AX191+'[1]CP-19'!AX197+'[1]CP-19'!AX201+'[1]CP-19'!AX205+'[1]CP-19'!AX209</f>
        <v>5819.4231300000001</v>
      </c>
      <c r="AY124" s="2">
        <f>'[1]CP-18'!AY64+'[1]CP-18'!AY68+'[1]CP-19'!AY185+'[1]CP-19'!AY191+'[1]CP-19'!AY197+'[1]CP-19'!AY201+'[1]CP-19'!AY205+'[1]CP-19'!AY209</f>
        <v>4901.7458975484533</v>
      </c>
      <c r="AZ124" s="2">
        <f>'[1]CP-18'!AZ64+'[1]CP-18'!AZ68+'[1]CP-19'!AZ185+'[1]CP-19'!AZ191+'[1]CP-19'!AZ197+'[1]CP-19'!AZ201+'[1]CP-19'!AZ205+'[1]CP-19'!AZ209</f>
        <v>5678.0970501800002</v>
      </c>
      <c r="BA124" s="2">
        <f>'[1]CP-18'!BA64+'[1]CP-18'!BA68+'[1]CP-19'!BA185+'[1]CP-19'!BA191+'[1]CP-19'!BA197+'[1]CP-19'!BA201+'[1]CP-19'!BA205+'[1]CP-19'!BA209</f>
        <v>5696.36354046</v>
      </c>
      <c r="BB124" s="2">
        <f>'[1]CP-18'!BB64+'[1]CP-18'!BB68+'[1]CP-19'!BB185+'[1]CP-19'!BB191+'[1]CP-19'!BB197+'[1]CP-19'!BB201+'[1]CP-19'!BB205+'[1]CP-19'!BB209</f>
        <v>5819.4231300000001</v>
      </c>
      <c r="BC124" s="2">
        <f>'[1]CP-18'!BC64+'[1]CP-18'!BC68+'[1]CP-19'!BC185+'[1]CP-19'!BC191+'[1]CP-19'!BC197+'[1]CP-19'!BC201+'[1]CP-19'!BC205+'[1]CP-19'!BC209</f>
        <v>5288.6533680692573</v>
      </c>
      <c r="BD124" s="2">
        <f>'[1]CP-18'!BD64+'[1]CP-18'!BD68+'[1]CP-19'!BD185+'[1]CP-19'!BD191+'[1]CP-19'!BD197+'[1]CP-19'!BD201+'[1]CP-19'!BD205+'[1]CP-19'!BD209</f>
        <v>5819.4231300000001</v>
      </c>
      <c r="BE124" s="2">
        <f>'[1]CP-18'!BE64+'[1]CP-18'!BE68+'[1]CP-19'!BE185+'[1]CP-19'!BE191+'[1]CP-19'!BE197+'[1]CP-19'!BE201+'[1]CP-19'!BE205+'[1]CP-19'!BE209</f>
        <v>6360.3312916078712</v>
      </c>
      <c r="BF124" s="2">
        <f>'[1]CP-18'!BF64+'[1]CP-18'!BF68+'[1]CP-19'!BF185+'[1]CP-19'!BF191+'[1]CP-19'!BF197+'[1]CP-19'!BF201+'[1]CP-19'!BF205+'[1]CP-19'!BF209</f>
        <v>6484.8418354708374</v>
      </c>
      <c r="BG124" s="2">
        <f>'[1]CP-18'!BG64+'[1]CP-18'!BG68+'[1]CP-19'!BG185+'[1]CP-19'!BG191+'[1]CP-19'!BG197+'[1]CP-19'!BG201+'[1]CP-19'!BG205+'[1]CP-19'!BG209</f>
        <v>6158.3742798044514</v>
      </c>
      <c r="BH124" s="2">
        <f>'[1]CP-18'!BH64+'[1]CP-18'!BH68+'[1]CP-19'!BH185+'[1]CP-19'!BH191+'[1]CP-19'!BH197+'[1]CP-19'!BH201+'[1]CP-19'!BH205+'[1]CP-19'!BH209</f>
        <v>6201.8346943567785</v>
      </c>
      <c r="BI124" s="2">
        <f>'[1]CP-18'!BI64+'[1]CP-18'!BI68+'[1]CP-19'!BI185+'[1]CP-19'!BI191+'[1]CP-19'!BI197+'[1]CP-19'!BI201+'[1]CP-19'!BI205+'[1]CP-19'!BI209</f>
        <v>0</v>
      </c>
    </row>
    <row r="125" spans="1:65" x14ac:dyDescent="0.2">
      <c r="B125" s="37"/>
      <c r="E125" s="59"/>
      <c r="F125" s="38" t="s">
        <v>11</v>
      </c>
      <c r="G125" s="10">
        <f t="shared" ref="G125:U125" si="109">SUM(G122:G124)</f>
        <v>30363.211990650077</v>
      </c>
      <c r="H125" s="10">
        <f t="shared" si="109"/>
        <v>28156.535776254459</v>
      </c>
      <c r="I125" s="10">
        <f t="shared" si="109"/>
        <v>26443.589799647903</v>
      </c>
      <c r="J125" s="10">
        <f t="shared" si="109"/>
        <v>30013.235730509161</v>
      </c>
      <c r="K125" s="10">
        <f t="shared" si="109"/>
        <v>26794.712054556243</v>
      </c>
      <c r="L125" s="1">
        <f t="shared" si="109"/>
        <v>16774</v>
      </c>
      <c r="M125" s="1">
        <f t="shared" si="109"/>
        <v>23304</v>
      </c>
      <c r="N125" s="1">
        <f t="shared" si="109"/>
        <v>27647</v>
      </c>
      <c r="O125" s="1">
        <f t="shared" si="109"/>
        <v>23530</v>
      </c>
      <c r="P125" s="1">
        <f t="shared" si="109"/>
        <v>30022</v>
      </c>
      <c r="Q125" s="1">
        <f t="shared" si="109"/>
        <v>47206.122399999986</v>
      </c>
      <c r="R125" s="1">
        <f t="shared" si="109"/>
        <v>44671.43</v>
      </c>
      <c r="S125" s="1">
        <f t="shared" si="109"/>
        <v>44367.500999999997</v>
      </c>
      <c r="T125" s="1">
        <f t="shared" si="109"/>
        <v>44478.63</v>
      </c>
      <c r="U125" s="1">
        <f t="shared" si="109"/>
        <v>44131.960999999996</v>
      </c>
      <c r="V125" s="1">
        <f>SUM(V122:V124)</f>
        <v>35195.288296282502</v>
      </c>
      <c r="W125" s="1">
        <f t="shared" ref="W125:AE125" si="110">SUM(W122:W124)</f>
        <v>38865.229091710498</v>
      </c>
      <c r="X125" s="1">
        <f t="shared" si="110"/>
        <v>39121.088156088997</v>
      </c>
      <c r="Y125" s="1">
        <f t="shared" si="110"/>
        <v>40070.438764797254</v>
      </c>
      <c r="Z125" s="1">
        <f t="shared" si="110"/>
        <v>38094.388512531244</v>
      </c>
      <c r="AA125" s="1">
        <f t="shared" si="110"/>
        <v>38220.252592370904</v>
      </c>
      <c r="AB125" s="1">
        <f t="shared" si="110"/>
        <v>38056.950900820681</v>
      </c>
      <c r="AC125" s="1">
        <f t="shared" si="110"/>
        <v>36180.441323731939</v>
      </c>
      <c r="AD125" s="1">
        <f t="shared" si="110"/>
        <v>39561.200118682063</v>
      </c>
      <c r="AE125" s="1">
        <f t="shared" si="110"/>
        <v>34441.177104424853</v>
      </c>
      <c r="AF125" s="1">
        <f>SUM(AF122:AF124)</f>
        <v>34676.092296584997</v>
      </c>
      <c r="AG125" s="1">
        <f>SUM(AG122:AG124)</f>
        <v>31971.355623604999</v>
      </c>
      <c r="AH125" s="1">
        <f>SUM(AH122:AH124)</f>
        <v>37595.621725605</v>
      </c>
      <c r="AI125" s="1">
        <f>SUM(AI122:AI124)</f>
        <v>37869.421353959995</v>
      </c>
      <c r="AJ125" s="1">
        <f>SUM(AJ122:AJ124)</f>
        <v>38930.052423194997</v>
      </c>
      <c r="AK125" s="1">
        <f t="shared" ref="AK125:AY125" si="111">SUM(AK122:AK124)</f>
        <v>39431.903854720171</v>
      </c>
      <c r="AL125" s="1">
        <f t="shared" si="111"/>
        <v>39768.846635972499</v>
      </c>
      <c r="AM125" s="1">
        <f t="shared" si="111"/>
        <v>39345.693157637761</v>
      </c>
      <c r="AN125" s="1">
        <f t="shared" si="111"/>
        <v>38883.349667933799</v>
      </c>
      <c r="AO125" s="1">
        <f t="shared" si="111"/>
        <v>35043.419763447513</v>
      </c>
      <c r="AP125" s="1">
        <f t="shared" si="111"/>
        <v>39361.539265433297</v>
      </c>
      <c r="AQ125" s="1">
        <f t="shared" si="111"/>
        <v>37752.310162923677</v>
      </c>
      <c r="AR125" s="1">
        <f t="shared" si="111"/>
        <v>38810.071642027069</v>
      </c>
      <c r="AS125" s="1">
        <f t="shared" si="111"/>
        <v>38914.480304232384</v>
      </c>
      <c r="AT125" s="1">
        <f t="shared" si="111"/>
        <v>36780.393073703177</v>
      </c>
      <c r="AU125" s="1">
        <f t="shared" si="111"/>
        <v>37293.279171919115</v>
      </c>
      <c r="AV125" s="1">
        <f t="shared" si="111"/>
        <v>39763.067999168808</v>
      </c>
      <c r="AW125" s="1">
        <f t="shared" si="111"/>
        <v>38621.775284577154</v>
      </c>
      <c r="AX125" s="1">
        <f t="shared" si="111"/>
        <v>36763.468604288464</v>
      </c>
      <c r="AY125" s="1">
        <f t="shared" si="111"/>
        <v>36151.267760670708</v>
      </c>
      <c r="AZ125" s="1">
        <f>SUM(AZ122:AZ124)</f>
        <v>38939.377504726464</v>
      </c>
      <c r="BA125" s="1">
        <f>SUM(BA122:BA124)</f>
        <v>39100.794137240089</v>
      </c>
      <c r="BB125" s="1">
        <f>SUM(BB122:BB124)</f>
        <v>39492.630949136859</v>
      </c>
      <c r="BC125" s="1">
        <f>SUM(BC122:BC124)</f>
        <v>37106.009710754421</v>
      </c>
      <c r="BD125" s="1">
        <f>SUM(BD122:BD124)</f>
        <v>39650.5407321038</v>
      </c>
      <c r="BE125" s="1">
        <f t="shared" ref="BE125:BI125" si="112">SUM(BE122:BE124)</f>
        <v>43331.377689404369</v>
      </c>
      <c r="BF125" s="1">
        <f t="shared" si="112"/>
        <v>42571.964730979715</v>
      </c>
      <c r="BG125" s="1">
        <f t="shared" si="112"/>
        <v>43373.412443054418</v>
      </c>
      <c r="BH125" s="1">
        <f t="shared" si="112"/>
        <v>42537.134293297429</v>
      </c>
      <c r="BI125" s="1">
        <f t="shared" si="112"/>
        <v>0</v>
      </c>
    </row>
    <row r="126" spans="1:65" x14ac:dyDescent="0.2">
      <c r="D126" s="36" t="s">
        <v>12</v>
      </c>
      <c r="F126" s="58" t="s">
        <v>7</v>
      </c>
      <c r="G126" s="10">
        <f>'[1]CP-18'!G66+'[1]CP-19'!G183+'[1]CP-19'!G187+'[1]CP-19'!G193+'[1]CP-19'!G195+'[1]CP-19'!G215</f>
        <v>600.00000000000011</v>
      </c>
      <c r="H126" s="10">
        <f>'[1]CP-18'!H66+'[1]CP-19'!H183+'[1]CP-19'!H187+'[1]CP-19'!H193+'[1]CP-19'!H195+'[1]CP-19'!H215</f>
        <v>700</v>
      </c>
      <c r="I126" s="10">
        <f>'[1]CP-18'!I66+'[1]CP-19'!I183+'[1]CP-19'!I187+'[1]CP-19'!I193+'[1]CP-19'!I195+'[1]CP-19'!I215</f>
        <v>500.00000000000006</v>
      </c>
      <c r="J126" s="10">
        <f>'[1]CP-18'!J66+'[1]CP-19'!J183+'[1]CP-19'!J187+'[1]CP-19'!J193+'[1]CP-19'!J195+'[1]CP-19'!J215</f>
        <v>700</v>
      </c>
      <c r="K126" s="10">
        <f>'[1]CP-18'!K66+'[1]CP-19'!K183+'[1]CP-19'!K187+'[1]CP-19'!K193+'[1]CP-19'!K195+'[1]CP-19'!K215</f>
        <v>500.00000000000006</v>
      </c>
      <c r="L126" s="10">
        <f>'[1]CP-18'!L66+'[1]CP-19'!L183+'[1]CP-19'!L187+'[1]CP-19'!L193+'[1]CP-19'!L195+'[1]CP-19'!L215</f>
        <v>1685.5300000000002</v>
      </c>
      <c r="M126" s="10">
        <f>'[1]CP-18'!M66+'[1]CP-19'!M183+'[1]CP-19'!M187+'[1]CP-19'!M193+'[1]CP-19'!M195+'[1]CP-19'!M215</f>
        <v>1685.5300000000002</v>
      </c>
      <c r="N126" s="10">
        <f>'[1]CP-18'!N66+'[1]CP-19'!N183+'[1]CP-19'!N187+'[1]CP-19'!N193+'[1]CP-19'!N195+'[1]CP-19'!N215</f>
        <v>1685.5300000000002</v>
      </c>
      <c r="O126" s="10">
        <f>'[1]CP-18'!O66+'[1]CP-19'!O183+'[1]CP-19'!O187+'[1]CP-19'!O193+'[1]CP-19'!O195+'[1]CP-19'!O215</f>
        <v>1685.5300000000002</v>
      </c>
      <c r="P126" s="10">
        <f>'[1]CP-18'!P66+'[1]CP-19'!P183+'[1]CP-19'!P187+'[1]CP-19'!P193+'[1]CP-19'!P195+'[1]CP-19'!P215</f>
        <v>1685.5300000000002</v>
      </c>
      <c r="Q126" s="10">
        <f>'[1]CP-18'!Q66+'[1]CP-19'!Q183+'[1]CP-19'!Q187+'[1]CP-19'!Q193+'[1]CP-19'!Q195+'[1]CP-19'!Q215</f>
        <v>1685.5300000000002</v>
      </c>
      <c r="R126" s="10">
        <f>'[1]CP-18'!R66+'[1]CP-19'!R183+'[1]CP-19'!R187+'[1]CP-19'!R193+'[1]CP-19'!R195+'[1]CP-19'!R215</f>
        <v>1685.5300000000002</v>
      </c>
      <c r="S126" s="10">
        <f>'[1]CP-18'!S66+'[1]CP-19'!S183+'[1]CP-19'!S187+'[1]CP-19'!S193+'[1]CP-19'!S195+'[1]CP-19'!S215</f>
        <v>1685.5300000000002</v>
      </c>
      <c r="T126" s="10">
        <f>'[1]CP-18'!T66+'[1]CP-19'!T183+'[1]CP-19'!T187+'[1]CP-19'!T193+'[1]CP-19'!T195+'[1]CP-19'!T215</f>
        <v>1685.5300000000002</v>
      </c>
      <c r="U126" s="1">
        <f>'[1]CP-18'!U66+'[1]CP-19'!U183+'[1]CP-19'!U187+'[1]CP-19'!U193+'[1]CP-19'!U195+'[1]CP-19'!U215</f>
        <v>1685.5300000000002</v>
      </c>
      <c r="V126" s="1">
        <f>'[1]CP-18'!V66+'[1]CP-19'!V183+'[1]CP-19'!V187+'[1]CP-19'!V193+'[1]CP-19'!V195+'[1]CP-19'!V215</f>
        <v>1685.5300000000002</v>
      </c>
      <c r="W126" s="1">
        <f>'[1]CP-18'!W66+'[1]CP-19'!W183+'[1]CP-19'!W187+'[1]CP-19'!W193+'[1]CP-19'!W195+'[1]CP-19'!W215</f>
        <v>1685.5300000000002</v>
      </c>
      <c r="X126" s="1">
        <f>'[1]CP-18'!X66+'[1]CP-19'!X183+'[1]CP-19'!X187+'[1]CP-19'!X193+'[1]CP-19'!X195+'[1]CP-19'!X215</f>
        <v>1685.5300000000002</v>
      </c>
      <c r="Y126" s="1">
        <f>'[1]CP-18'!Y66+'[1]CP-19'!Y183+'[1]CP-19'!Y187+'[1]CP-19'!Y193+'[1]CP-19'!Y195+'[1]CP-19'!Y215</f>
        <v>1685.5300000000002</v>
      </c>
      <c r="Z126" s="1">
        <f>'[1]CP-18'!Z66+'[1]CP-19'!Z183+'[1]CP-19'!Z187+'[1]CP-19'!Z193+'[1]CP-19'!Z195+'[1]CP-19'!Z215</f>
        <v>1685.5300000000002</v>
      </c>
      <c r="AA126" s="1">
        <f>'[1]CP-18'!AA66+'[1]CP-19'!AA183+'[1]CP-19'!AA187+'[1]CP-19'!AA193+'[1]CP-19'!AA195+'[1]CP-19'!AA215</f>
        <v>1685.5300000000002</v>
      </c>
      <c r="AB126" s="1">
        <f>'[1]CP-18'!AB66+'[1]CP-19'!AB183+'[1]CP-19'!AB187+'[1]CP-19'!AB193+'[1]CP-19'!AB195+'[1]CP-19'!AB215</f>
        <v>1685.5300000000002</v>
      </c>
      <c r="AC126" s="1">
        <f>'[1]CP-18'!AC66+'[1]CP-19'!AC183+'[1]CP-19'!AC187+'[1]CP-19'!AC193+'[1]CP-19'!AC195+'[1]CP-19'!AC215</f>
        <v>1685.5300000000002</v>
      </c>
      <c r="AD126" s="1">
        <f>'[1]CP-18'!AD66+'[1]CP-19'!AD183+'[1]CP-19'!AD187+'[1]CP-19'!AD193+'[1]CP-19'!AD195+'[1]CP-19'!AD215</f>
        <v>1685.5300000000002</v>
      </c>
      <c r="AE126" s="1">
        <f>'[1]CP-18'!AE66+'[1]CP-19'!AE183+'[1]CP-19'!AE187+'[1]CP-19'!AE193+'[1]CP-19'!AE195+'[1]CP-19'!AE215</f>
        <v>1685.5300000000002</v>
      </c>
      <c r="AF126" s="1">
        <f>'[1]CP-18'!AF66+'[1]CP-19'!AF183+'[1]CP-19'!AF187+'[1]CP-19'!AF193+'[1]CP-19'!AF195+'[1]CP-19'!AF215</f>
        <v>1685.5000000000002</v>
      </c>
      <c r="AG126" s="1">
        <f>'[1]CP-18'!AG66+'[1]CP-19'!AG183+'[1]CP-19'!AG187+'[1]CP-19'!AG193+'[1]CP-19'!AG195+'[1]CP-19'!AG215</f>
        <v>1685.5000000000002</v>
      </c>
      <c r="AH126" s="1">
        <f>'[1]CP-18'!AH66+'[1]CP-19'!AH183+'[1]CP-19'!AH187+'[1]CP-19'!AH193+'[1]CP-19'!AH195+'[1]CP-19'!AH215</f>
        <v>1685.5000000000002</v>
      </c>
      <c r="AI126" s="1">
        <f>'[1]CP-18'!AI66+'[1]CP-19'!AI183+'[1]CP-19'!AI187+'[1]CP-19'!AI193+'[1]CP-19'!AI195+'[1]CP-19'!AI215</f>
        <v>1685.5000000000002</v>
      </c>
      <c r="AJ126" s="1">
        <f>'[1]CP-18'!AJ66+'[1]CP-19'!AJ183+'[1]CP-19'!AJ187+'[1]CP-19'!AJ193+'[1]CP-19'!AJ195+'[1]CP-19'!AJ215</f>
        <v>1685.5000000000002</v>
      </c>
      <c r="AK126" s="1">
        <f>'[1]CP-18'!AK66+'[1]CP-19'!AK183+'[1]CP-19'!AK187+'[1]CP-19'!AK193+'[1]CP-19'!AK195+'[1]CP-19'!AK215</f>
        <v>1106.8381777777779</v>
      </c>
      <c r="AL126" s="1">
        <f>'[1]CP-18'!AL66+'[1]CP-19'!AL183+'[1]CP-19'!AL187+'[1]CP-19'!AL193+'[1]CP-19'!AL195+'[1]CP-19'!AL215</f>
        <v>1106.8381777777779</v>
      </c>
      <c r="AM126" s="1">
        <f>'[1]CP-18'!AM66+'[1]CP-19'!AM183+'[1]CP-19'!AM187+'[1]CP-19'!AM193+'[1]CP-19'!AM195+'[1]CP-19'!AM215</f>
        <v>1106.8381777777779</v>
      </c>
      <c r="AN126" s="1">
        <f>'[1]CP-18'!AN66+'[1]CP-19'!AN183+'[1]CP-19'!AN187+'[1]CP-19'!AN193+'[1]CP-19'!AN195+'[1]CP-19'!AN215</f>
        <v>1106.8381777777779</v>
      </c>
      <c r="AO126" s="1">
        <f>'[1]CP-18'!AO66+'[1]CP-19'!AO183+'[1]CP-19'!AO187+'[1]CP-19'!AO193+'[1]CP-19'!AO195+'[1]CP-19'!AO215</f>
        <v>1106.8381777777779</v>
      </c>
      <c r="AP126" s="1">
        <f>'[1]CP-18'!AP66+'[1]CP-19'!AP183+'[1]CP-19'!AP187+'[1]CP-19'!AP193+'[1]CP-19'!AP195+'[1]CP-19'!AP215</f>
        <v>1099.7493777777779</v>
      </c>
      <c r="AQ126" s="1">
        <f>'[1]CP-18'!AQ66+'[1]CP-19'!AQ183+'[1]CP-19'!AQ187+'[1]CP-19'!AQ193+'[1]CP-19'!AQ195+'[1]CP-19'!AQ215</f>
        <v>1099.278177777778</v>
      </c>
      <c r="AR126" s="1">
        <f>'[1]CP-18'!AR66+'[1]CP-19'!AR183+'[1]CP-19'!AR187+'[1]CP-19'!AR193+'[1]CP-19'!AR195+'[1]CP-19'!AR215</f>
        <v>1099.278177777778</v>
      </c>
      <c r="AS126" s="1">
        <f>'[1]CP-18'!AS66+'[1]CP-19'!AS183+'[1]CP-19'!AS187+'[1]CP-19'!AS193+'[1]CP-19'!AS195+'[1]CP-19'!AS215</f>
        <v>1099.278177777778</v>
      </c>
      <c r="AT126" s="1">
        <f>'[1]CP-18'!AT66+'[1]CP-19'!AT183+'[1]CP-19'!AT187+'[1]CP-19'!AT193+'[1]CP-19'!AT195+'[1]CP-19'!AT215</f>
        <v>1099.278177777778</v>
      </c>
      <c r="AU126" s="1">
        <f>'[1]CP-18'!AU66+'[1]CP-19'!AU183+'[1]CP-19'!AU187+'[1]CP-19'!AU193+'[1]CP-19'!AU195+'[1]CP-19'!AU215</f>
        <v>1099.5400000000002</v>
      </c>
      <c r="AV126" s="1">
        <f>'[1]CP-18'!AV66+'[1]CP-19'!AV183+'[1]CP-19'!AV187+'[1]CP-19'!AV193+'[1]CP-19'!AV195+'[1]CP-19'!AV215</f>
        <v>1099.5400000000002</v>
      </c>
      <c r="AW126" s="1">
        <f>'[1]CP-18'!AW66+'[1]CP-19'!AW183+'[1]CP-19'!AW187+'[1]CP-19'!AW193+'[1]CP-19'!AW195+'[1]CP-19'!AW215</f>
        <v>1099.5400000000002</v>
      </c>
      <c r="AX126" s="1">
        <f>'[1]CP-18'!AX66+'[1]CP-19'!AX183+'[1]CP-19'!AX187+'[1]CP-19'!AX193+'[1]CP-19'!AX195+'[1]CP-19'!AX215</f>
        <v>1099.5400000000002</v>
      </c>
      <c r="AY126" s="1">
        <f>'[1]CP-18'!AY66+'[1]CP-19'!AY183+'[1]CP-19'!AY187+'[1]CP-19'!AY193+'[1]CP-19'!AY195+'[1]CP-19'!AY215</f>
        <v>1099.5400000000002</v>
      </c>
      <c r="AZ126" s="1">
        <f>'[1]CP-18'!AZ66+'[1]CP-19'!AZ183+'[1]CP-19'!AZ187+'[1]CP-19'!AZ193+'[1]CP-19'!AZ195+'[1]CP-19'!AZ215</f>
        <v>1099.5400000000002</v>
      </c>
      <c r="BA126" s="1">
        <f>'[1]CP-18'!BA66+'[1]CP-19'!BA183+'[1]CP-19'!BA187+'[1]CP-19'!BA193+'[1]CP-19'!BA195+'[1]CP-19'!BA215</f>
        <v>1099.5400000000002</v>
      </c>
      <c r="BB126" s="1">
        <f>'[1]CP-18'!BB66+'[1]CP-19'!BB183+'[1]CP-19'!BB187+'[1]CP-19'!BB193+'[1]CP-19'!BB195+'[1]CP-19'!BB215</f>
        <v>1099.5400000000002</v>
      </c>
      <c r="BC126" s="1">
        <f>'[1]CP-18'!BC66+'[1]CP-19'!BC183+'[1]CP-19'!BC187+'[1]CP-19'!BC193+'[1]CP-19'!BC195+'[1]CP-19'!BC215</f>
        <v>1099.5400000000002</v>
      </c>
      <c r="BD126" s="1">
        <f>'[1]CP-18'!BD66+'[1]CP-19'!BD183+'[1]CP-19'!BD187+'[1]CP-19'!BD193+'[1]CP-19'!BD195+'[1]CP-19'!BD215</f>
        <v>1099.5400000000002</v>
      </c>
      <c r="BE126" s="1">
        <f>'[1]CP-18'!BE66+'[1]CP-19'!BE183+'[1]CP-19'!BE187+'[1]CP-19'!BE193+'[1]CP-19'!BE195+'[1]CP-19'!BE215</f>
        <v>2400.4867351658731</v>
      </c>
      <c r="BF126" s="1">
        <f>'[1]CP-18'!BF66+'[1]CP-19'!BF183+'[1]CP-19'!BF187+'[1]CP-19'!BF193+'[1]CP-19'!BF195+'[1]CP-19'!BF215</f>
        <v>2370.4537541591308</v>
      </c>
      <c r="BG126" s="1">
        <f>'[1]CP-18'!BG66+'[1]CP-19'!BG183+'[1]CP-19'!BG187+'[1]CP-19'!BG193+'[1]CP-19'!BG195+'[1]CP-19'!BG215</f>
        <v>2330.0242836840575</v>
      </c>
      <c r="BH126" s="1">
        <f>'[1]CP-18'!BH66+'[1]CP-19'!BH183+'[1]CP-19'!BH187+'[1]CP-19'!BH193+'[1]CP-19'!BH195+'[1]CP-19'!BH215</f>
        <v>2306.2912030993839</v>
      </c>
      <c r="BI126" s="1">
        <f>'[1]CP-18'!BI66+'[1]CP-19'!BI183+'[1]CP-19'!BI187+'[1]CP-19'!BI193+'[1]CP-19'!BI195+'[1]CP-19'!BI215</f>
        <v>0</v>
      </c>
    </row>
    <row r="127" spans="1:65" x14ac:dyDescent="0.2">
      <c r="B127" s="36" t="s">
        <v>33</v>
      </c>
      <c r="D127" s="36" t="s">
        <v>13</v>
      </c>
      <c r="F127" s="58" t="s">
        <v>9</v>
      </c>
      <c r="G127" s="12">
        <f>'[1]CP-11'!G95+'[1]CP-11'!G99+'[1]CP-11'!G103+[1]Jensen!G94+[1]Jensen!G104+'[1]CP-14'!G59+'[1]CP-15'!G71+[1]Ouray!G77+[1]Ouray!G81+[1]Ouray!G83+'[1]CP-16'!G82+'[1]CP-17'!G39+'[1]Grn-Colo-Confl'!G60+'[1]Grn-Colo-Confl'!G62</f>
        <v>19897.212296688405</v>
      </c>
      <c r="H127" s="12">
        <f>'[1]CP-11'!H95+'[1]CP-11'!H99+'[1]CP-11'!H103+[1]Jensen!H94+[1]Jensen!H104+'[1]CP-14'!H59+'[1]CP-15'!H71+[1]Ouray!H77+[1]Ouray!H81+[1]Ouray!H83+'[1]CP-16'!H82+'[1]CP-17'!H39+'[1]Grn-Colo-Confl'!H60+'[1]Grn-Colo-Confl'!H62</f>
        <v>20347.714813574905</v>
      </c>
      <c r="I127" s="12">
        <f>'[1]CP-11'!I95+'[1]CP-11'!I99+'[1]CP-11'!I103+[1]Jensen!I94+[1]Jensen!I104+'[1]CP-14'!I59+'[1]CP-15'!I71+[1]Ouray!I77+[1]Ouray!I81+[1]Ouray!I83+'[1]CP-16'!I82+'[1]CP-17'!I39+'[1]Grn-Colo-Confl'!I60+'[1]Grn-Colo-Confl'!I62</f>
        <v>19208.103710466079</v>
      </c>
      <c r="J127" s="12">
        <f>'[1]CP-11'!J95+'[1]CP-11'!J99+'[1]CP-11'!J103+[1]Jensen!J94+[1]Jensen!J104+'[1]CP-14'!J59+'[1]CP-15'!J71+[1]Ouray!J77+[1]Ouray!J81+[1]Ouray!J83+'[1]CP-16'!J82+'[1]CP-17'!J39+'[1]Grn-Colo-Confl'!J60+'[1]Grn-Colo-Confl'!J62</f>
        <v>25088.69487166468</v>
      </c>
      <c r="K127" s="12">
        <f>'[1]CP-11'!K95+'[1]CP-11'!K99+'[1]CP-11'!K103+[1]Jensen!K94+[1]Jensen!K104+'[1]CP-14'!K59+'[1]CP-15'!K71+[1]Ouray!K77+[1]Ouray!K81+[1]Ouray!K83+'[1]CP-16'!K82+'[1]CP-17'!K39+'[1]Grn-Colo-Confl'!K60+'[1]Grn-Colo-Confl'!K62</f>
        <v>19978.03621291466</v>
      </c>
      <c r="L127" s="2">
        <f>'[1]CP-11'!L95+'[1]CP-11'!L99+'[1]CP-11'!L103+[1]Jensen!L94+[1]Jensen!L104+'[1]CP-14'!L59+'[1]CP-15'!L71+[1]Ouray!L77+[1]Ouray!L81+[1]Ouray!L83+'[1]CP-16'!L82+'[1]CP-17'!L39+'[1]Grn-Colo-Confl'!L60+'[1]Grn-Colo-Confl'!L62</f>
        <v>11486</v>
      </c>
      <c r="M127" s="2">
        <f>'[1]CP-11'!M95+'[1]CP-11'!M99+'[1]CP-11'!M103+[1]Jensen!M94+[1]Jensen!M104+'[1]CP-14'!M59+'[1]CP-15'!M71+[1]Ouray!M77+[1]Ouray!M81+[1]Ouray!M83+'[1]CP-16'!M82+'[1]CP-17'!M39+'[1]Grn-Colo-Confl'!M60+'[1]Grn-Colo-Confl'!M62</f>
        <v>13132</v>
      </c>
      <c r="N127" s="2">
        <f>'[1]CP-11'!N95+'[1]CP-11'!N99+'[1]CP-11'!N103+[1]Jensen!N94+[1]Jensen!N104+'[1]CP-14'!N59+'[1]CP-15'!N71+[1]Ouray!N77+[1]Ouray!N81+[1]Ouray!N83+'[1]CP-16'!N82+'[1]CP-17'!N39+'[1]Grn-Colo-Confl'!N60+'[1]Grn-Colo-Confl'!N62</f>
        <v>14028</v>
      </c>
      <c r="O127" s="2">
        <f>'[1]CP-11'!O95+'[1]CP-11'!O99+'[1]CP-11'!O103+[1]Jensen!O94+[1]Jensen!O104+'[1]CP-14'!O59+'[1]CP-15'!O71+[1]Ouray!O77+[1]Ouray!O81+[1]Ouray!O83+'[1]CP-16'!O82+'[1]CP-17'!O39+'[1]Grn-Colo-Confl'!O60+'[1]Grn-Colo-Confl'!O62</f>
        <v>13960</v>
      </c>
      <c r="P127" s="2">
        <f>'[1]CP-11'!P95+'[1]CP-11'!P99+'[1]CP-11'!P103+[1]Jensen!P94+[1]Jensen!P104+'[1]CP-14'!P59+'[1]CP-15'!P71+[1]Ouray!P77+[1]Ouray!P81+[1]Ouray!P83+'[1]CP-16'!P82+'[1]CP-17'!P39+'[1]Grn-Colo-Confl'!P60+'[1]Grn-Colo-Confl'!P62</f>
        <v>13346</v>
      </c>
      <c r="Q127" s="2">
        <f>'[1]CP-11'!Q95+'[1]CP-11'!Q99+'[1]CP-11'!Q103+[1]Jensen!Q94+[1]Jensen!Q104+'[1]CP-14'!Q59+'[1]CP-15'!Q71+[1]Ouray!Q77+[1]Ouray!Q81+[1]Ouray!Q83+'[1]CP-16'!Q82+'[1]CP-17'!Q39+'[1]Grn-Colo-Confl'!Q60+'[1]Grn-Colo-Confl'!Q62</f>
        <v>17445.07</v>
      </c>
      <c r="R127" s="2">
        <f>'[1]CP-11'!R95+'[1]CP-11'!R99+'[1]CP-11'!R103+[1]Jensen!R94+[1]Jensen!R104+'[1]CP-14'!R59+'[1]CP-15'!R71+[1]Ouray!R77+[1]Ouray!R81+[1]Ouray!R83+'[1]CP-16'!R82+'[1]CP-17'!R39+'[1]Grn-Colo-Confl'!R60+'[1]Grn-Colo-Confl'!R62</f>
        <v>15853.23</v>
      </c>
      <c r="S127" s="2">
        <f>'[1]CP-11'!S95+'[1]CP-11'!S99+'[1]CP-11'!S103+[1]Jensen!S94+[1]Jensen!S104+'[1]CP-14'!S59+'[1]CP-15'!S71+[1]Ouray!S77+[1]Ouray!S81+[1]Ouray!S83+'[1]CP-16'!S82+'[1]CP-17'!S39+'[1]Grn-Colo-Confl'!S60+'[1]Grn-Colo-Confl'!S62</f>
        <v>16093.869999999997</v>
      </c>
      <c r="T127" s="2">
        <f>'[1]CP-11'!T95+'[1]CP-11'!T99+'[1]CP-11'!T103+[1]Jensen!T94+[1]Jensen!T104+'[1]CP-14'!T59+'[1]CP-15'!T71+[1]Ouray!T77+[1]Ouray!T81+[1]Ouray!T83+'[1]CP-16'!T82+'[1]CP-17'!T39+'[1]Grn-Colo-Confl'!T60+'[1]Grn-Colo-Confl'!T62</f>
        <v>16158.14</v>
      </c>
      <c r="U127" s="2">
        <f>'[1]CP-11'!U95+'[1]CP-11'!U99+'[1]CP-11'!U103+[1]Jensen!U94+[1]Jensen!U104+'[1]CP-14'!U59+'[1]CP-15'!U71+[1]Ouray!U77+[1]Ouray!U81+[1]Ouray!U83+'[1]CP-16'!U82+'[1]CP-17'!U39+'[1]Grn-Colo-Confl'!U60+'[1]Grn-Colo-Confl'!U62</f>
        <v>16904.39</v>
      </c>
      <c r="V127" s="2">
        <f>'[1]CP-11'!V95+'[1]CP-11'!V99+'[1]CP-11'!V103+[1]Jensen!V94+[1]Jensen!V104+'[1]CP-14'!V59+'[1]CP-15'!V71+[1]Ouray!V77+[1]Ouray!V81+[1]Ouray!V83+'[1]CP-16'!V82+'[1]CP-17'!V39+'[1]Grn-Colo-Confl'!V60+'[1]Grn-Colo-Confl'!V62</f>
        <v>25916.991364166668</v>
      </c>
      <c r="W127" s="2">
        <f>'[1]CP-11'!W95+'[1]CP-11'!W99+'[1]CP-11'!W103+[1]Jensen!W94+[1]Jensen!W104+'[1]CP-14'!W59+'[1]CP-15'!W71+[1]Ouray!W77+[1]Ouray!W81+[1]Ouray!W83+'[1]CP-16'!W82+'[1]CP-17'!W39+'[1]Grn-Colo-Confl'!W60+'[1]Grn-Colo-Confl'!W62</f>
        <v>26124.988339166666</v>
      </c>
      <c r="X127" s="2">
        <f>'[1]CP-11'!X95+'[1]CP-11'!X99+'[1]CP-11'!X103+[1]Jensen!X94+[1]Jensen!X104+'[1]CP-14'!X59+'[1]CP-15'!X71+[1]Ouray!X77+[1]Ouray!X81+[1]Ouray!X83+'[1]CP-16'!X82+'[1]CP-17'!X39+'[1]Grn-Colo-Confl'!X60+'[1]Grn-Colo-Confl'!X62</f>
        <v>27330.301639166664</v>
      </c>
      <c r="Y127" s="2">
        <f>'[1]CP-11'!Y95+'[1]CP-11'!Y99+'[1]CP-11'!Y103+[1]Jensen!Y94+[1]Jensen!Y104+'[1]CP-14'!Y59+'[1]CP-15'!Y71+[1]Ouray!Y77+[1]Ouray!Y81+[1]Ouray!Y83+'[1]CP-16'!Y82+'[1]CP-17'!Y39+'[1]Grn-Colo-Confl'!Y60+'[1]Grn-Colo-Confl'!Y62</f>
        <v>27374.97226416667</v>
      </c>
      <c r="Z127" s="2">
        <f>'[1]CP-11'!Z95+'[1]CP-11'!Z99+'[1]CP-11'!Z103+[1]Jensen!Z94+[1]Jensen!Z104+'[1]CP-14'!Z59+'[1]CP-15'!Z71+[1]Ouray!Z77+[1]Ouray!Z81+[1]Ouray!Z83+'[1]CP-16'!Z82+'[1]CP-17'!Z39+'[1]Grn-Colo-Confl'!Z60+'[1]Grn-Colo-Confl'!Z62</f>
        <v>27127.675214166669</v>
      </c>
      <c r="AA127" s="2">
        <f>'[1]CP-11'!AA95+'[1]CP-11'!AA99+'[1]CP-11'!AA103+[1]Jensen!AA94+[1]Jensen!AA104+'[1]CP-14'!AA59+'[1]CP-15'!AA71+[1]Ouray!AA77+[1]Ouray!AA81+[1]Ouray!AA83+'[1]CP-16'!AA82+'[1]CP-17'!AA39+'[1]Grn-Colo-Confl'!AA60+'[1]Grn-Colo-Confl'!AA62</f>
        <v>26622.478685950577</v>
      </c>
      <c r="AB127" s="2">
        <f>'[1]CP-11'!AB95+'[1]CP-11'!AB99+'[1]CP-11'!AB103+[1]Jensen!AB94+[1]Jensen!AB104+'[1]CP-14'!AB59+'[1]CP-15'!AB71+[1]Ouray!AB77+[1]Ouray!AB81+[1]Ouray!AB83+'[1]CP-16'!AB82+'[1]CP-17'!AB39+'[1]Grn-Colo-Confl'!AB60+'[1]Grn-Colo-Confl'!AB62</f>
        <v>26585.894942659674</v>
      </c>
      <c r="AC127" s="2">
        <f>'[1]CP-11'!AC95+'[1]CP-11'!AC99+'[1]CP-11'!AC103+[1]Jensen!AC94+[1]Jensen!AC104+'[1]CP-14'!AC59+'[1]CP-15'!AC71+[1]Ouray!AC77+[1]Ouray!AC81+[1]Ouray!AC83+'[1]CP-16'!AC82+'[1]CP-17'!AC39+'[1]Grn-Colo-Confl'!AC60+'[1]Grn-Colo-Confl'!AC62</f>
        <v>25657.534438878076</v>
      </c>
      <c r="AD127" s="2">
        <f>'[1]CP-11'!AD95+'[1]CP-11'!AD99+'[1]CP-11'!AD103+[1]Jensen!AD94+[1]Jensen!AD104+'[1]CP-14'!AD59+'[1]CP-15'!AD71+[1]Ouray!AD77+[1]Ouray!AD81+[1]Ouray!AD83+'[1]CP-16'!AD82+'[1]CP-17'!AD39+'[1]Grn-Colo-Confl'!AD60+'[1]Grn-Colo-Confl'!AD62</f>
        <v>26351.246963925012</v>
      </c>
      <c r="AE127" s="2">
        <f>'[1]CP-11'!AE95+'[1]CP-11'!AE99+'[1]CP-11'!AE103+[1]Jensen!AE94+[1]Jensen!AE104+'[1]CP-14'!AE59+'[1]CP-15'!AE71+[1]Ouray!AE77+[1]Ouray!AE81+[1]Ouray!AE83+'[1]CP-16'!AE82+'[1]CP-17'!AE39+'[1]Grn-Colo-Confl'!AE60+'[1]Grn-Colo-Confl'!AE62</f>
        <v>26142.711467432335</v>
      </c>
      <c r="AF127" s="2">
        <f>'[1]CP-11'!AF95+'[1]CP-11'!AF99+'[1]CP-11'!AF103+[1]Jensen!AF94+[1]Jensen!AF104+'[1]CP-14'!AF59+'[1]CP-15'!AF71+[1]Ouray!AF77+[1]Ouray!AF81+[1]Ouray!AF83+'[1]CP-16'!AF82+'[1]CP-17'!AF39+'[1]Grn-Colo-Confl'!AF60+'[1]Grn-Colo-Confl'!AF62</f>
        <v>26137.297362120837</v>
      </c>
      <c r="AG127" s="2">
        <f>'[1]CP-11'!AG95+'[1]CP-11'!AG99+'[1]CP-11'!AG103+[1]Jensen!AG94+[1]Jensen!AG104+'[1]CP-14'!AG59+'[1]CP-15'!AG71+[1]Ouray!AG77+[1]Ouray!AG81+[1]Ouray!AG83+'[1]CP-16'!AG82+'[1]CP-17'!AG39+'[1]Grn-Colo-Confl'!AG60+'[1]Grn-Colo-Confl'!AG62</f>
        <v>24013.91861644667</v>
      </c>
      <c r="AH127" s="2">
        <f>'[1]CP-11'!AH95+'[1]CP-11'!AH99+'[1]CP-11'!AH103+[1]Jensen!AH94+[1]Jensen!AH104+'[1]CP-14'!AH59+'[1]CP-15'!AH71+[1]Ouray!AH77+[1]Ouray!AH81+[1]Ouray!AH83+'[1]CP-16'!AH82+'[1]CP-17'!AH39+'[1]Grn-Colo-Confl'!AH60+'[1]Grn-Colo-Confl'!AH62</f>
        <v>26264.28296916667</v>
      </c>
      <c r="AI127" s="2">
        <f>'[1]CP-11'!AI95+'[1]CP-11'!AI99+'[1]CP-11'!AI103+[1]Jensen!AI94+[1]Jensen!AI104+'[1]CP-14'!AI59+'[1]CP-15'!AI71+[1]Ouray!AI77+[1]Ouray!AI81+[1]Ouray!AI83+'[1]CP-16'!AI82+'[1]CP-17'!AI39+'[1]Grn-Colo-Confl'!AI60+'[1]Grn-Colo-Confl'!AI62</f>
        <v>26729.038229012505</v>
      </c>
      <c r="AJ127" s="2">
        <f>'[1]CP-11'!AJ95+'[1]CP-11'!AJ99+'[1]CP-11'!AJ103+[1]Jensen!AJ94+[1]Jensen!AJ104+'[1]CP-14'!AJ59+'[1]CP-15'!AJ71+[1]Ouray!AJ77+[1]Ouray!AJ81+[1]Ouray!AJ83+'[1]CP-16'!AJ82+'[1]CP-17'!AJ39+'[1]Grn-Colo-Confl'!AJ60+'[1]Grn-Colo-Confl'!AJ62</f>
        <v>26754.515251908335</v>
      </c>
      <c r="AK127" s="2">
        <f>'[1]CP-11'!AK95+'[1]CP-11'!AK99+'[1]CP-11'!AK103+[1]Jensen!AK94+[1]Jensen!AK104+'[1]CP-14'!AK59+'[1]CP-15'!AK71+[1]Ouray!AK77+[1]Ouray!AK81+[1]Ouray!AK83+'[1]CP-16'!AK82+'[1]CP-17'!AK39+'[1]Grn-Colo-Confl'!AK60+'[1]Grn-Colo-Confl'!AK62</f>
        <v>27058.132232317163</v>
      </c>
      <c r="AL127" s="2">
        <f>'[1]CP-11'!AL95+'[1]CP-11'!AL99+'[1]CP-11'!AL103+[1]Jensen!AL94+[1]Jensen!AL104+'[1]CP-14'!AL59+'[1]CP-15'!AL71+[1]Ouray!AL77+[1]Ouray!AL81+[1]Ouray!AL83+'[1]CP-16'!AL82+'[1]CP-17'!AL39+'[1]Grn-Colo-Confl'!AL60+'[1]Grn-Colo-Confl'!AL62</f>
        <v>27241.743897961675</v>
      </c>
      <c r="AM127" s="2">
        <f>'[1]CP-11'!AM95+'[1]CP-11'!AM99+'[1]CP-11'!AM103+[1]Jensen!AM94+[1]Jensen!AM104+'[1]CP-14'!AM59+'[1]CP-15'!AM71+[1]Ouray!AM77+[1]Ouray!AM81+[1]Ouray!AM83+'[1]CP-16'!AM82+'[1]CP-17'!AM39+'[1]Grn-Colo-Confl'!AM60+'[1]Grn-Colo-Confl'!AM62</f>
        <v>26859.624238314831</v>
      </c>
      <c r="AN127" s="2">
        <f>'[1]CP-11'!AN95+'[1]CP-11'!AN99+'[1]CP-11'!AN103+[1]Jensen!AN94+[1]Jensen!AN104+'[1]CP-14'!AN59+'[1]CP-15'!AN71+[1]Ouray!AN77+[1]Ouray!AN81+[1]Ouray!AN83+'[1]CP-16'!AN82+'[1]CP-17'!AN39+'[1]Grn-Colo-Confl'!AN60+'[1]Grn-Colo-Confl'!AN62</f>
        <v>26128.733952272327</v>
      </c>
      <c r="AO127" s="2">
        <f>'[1]CP-11'!AO95+'[1]CP-11'!AO99+'[1]CP-11'!AO103+[1]Jensen!AO94+[1]Jensen!AO104+'[1]CP-14'!AO59+'[1]CP-15'!AO71+[1]Ouray!AO77+[1]Ouray!AO81+[1]Ouray!AO83+'[1]CP-16'!AO82+'[1]CP-17'!AO39+'[1]Grn-Colo-Confl'!AO60+'[1]Grn-Colo-Confl'!AO62</f>
        <v>26195.933710047371</v>
      </c>
      <c r="AP127" s="2">
        <f>'[1]CP-11'!AP95+'[1]CP-11'!AP99+'[1]CP-11'!AP103+[1]Jensen!AP94+[1]Jensen!AP104+'[1]CP-14'!AP59+'[1]CP-15'!AP71+[1]Ouray!AP77+[1]Ouray!AP81+[1]Ouray!AP83+'[1]CP-16'!AP82+'[1]CP-17'!AP39+'[1]Grn-Colo-Confl'!AP60+'[1]Grn-Colo-Confl'!AP62</f>
        <v>27051.056245480828</v>
      </c>
      <c r="AQ127" s="2">
        <f>'[1]CP-11'!AQ95+'[1]CP-11'!AQ99+'[1]CP-11'!AQ103+[1]Jensen!AQ94+[1]Jensen!AQ104+'[1]CP-14'!AQ59+'[1]CP-15'!AQ71+[1]Ouray!AQ77+[1]Ouray!AQ81+[1]Ouray!AQ83+'[1]CP-16'!AQ82+'[1]CP-17'!AQ39+'[1]Grn-Colo-Confl'!AQ60+'[1]Grn-Colo-Confl'!AQ62</f>
        <v>26643.286818234301</v>
      </c>
      <c r="AR127" s="2">
        <f>'[1]CP-11'!AR95+'[1]CP-11'!AR99+'[1]CP-11'!AR103+[1]Jensen!AR94+[1]Jensen!AR104+'[1]CP-14'!AR59+'[1]CP-15'!AR71+[1]Ouray!AR77+[1]Ouray!AR81+[1]Ouray!AR83+'[1]CP-16'!AR82+'[1]CP-17'!AR39+'[1]Grn-Colo-Confl'!AR60+'[1]Grn-Colo-Confl'!AR62</f>
        <v>27043.513442720505</v>
      </c>
      <c r="AS127" s="2">
        <f>'[1]CP-11'!AS95+'[1]CP-11'!AS99+'[1]CP-11'!AS103+[1]Jensen!AS94+[1]Jensen!AS104+'[1]CP-14'!AS59+'[1]CP-15'!AS71+[1]Ouray!AS77+[1]Ouray!AS81+[1]Ouray!AS83+'[1]CP-16'!AS82+'[1]CP-17'!AS39+'[1]Grn-Colo-Confl'!AS60+'[1]Grn-Colo-Confl'!AS62</f>
        <v>26433.758300914014</v>
      </c>
      <c r="AT127" s="2">
        <f>'[1]CP-11'!AT95+'[1]CP-11'!AT99+'[1]CP-11'!AT103+[1]Jensen!AT94+[1]Jensen!AT104+'[1]CP-14'!AT59+'[1]CP-15'!AT71+[1]Ouray!AT77+[1]Ouray!AT81+[1]Ouray!AT83+'[1]CP-16'!AT82+'[1]CP-17'!AT39+'[1]Grn-Colo-Confl'!AT60+'[1]Grn-Colo-Confl'!AT62</f>
        <v>25716.411653684616</v>
      </c>
      <c r="AU127" s="2">
        <f>'[1]CP-11'!AU95+'[1]CP-11'!AU99+'[1]CP-11'!AU103+[1]Jensen!AU94+[1]Jensen!AU104+'[1]CP-14'!AU59+'[1]CP-15'!AU71+[1]Ouray!AU77+[1]Ouray!AU81+[1]Ouray!AU83+'[1]CP-16'!AU82+'[1]CP-17'!AU39+'[1]Grn-Colo-Confl'!AU60+'[1]Grn-Colo-Confl'!AU62</f>
        <v>26398.771423103688</v>
      </c>
      <c r="AV127" s="2">
        <f>'[1]CP-11'!AV95+'[1]CP-11'!AV99+'[1]CP-11'!AV103+[1]Jensen!AV94+[1]Jensen!AV104+'[1]CP-14'!AV59+'[1]CP-15'!AV71+[1]Ouray!AV77+[1]Ouray!AV81+[1]Ouray!AV83+'[1]CP-16'!AV82+'[1]CP-17'!AV39+'[1]Grn-Colo-Confl'!AV60+'[1]Grn-Colo-Confl'!AV62</f>
        <v>27363.245426760899</v>
      </c>
      <c r="AW127" s="2">
        <f>'[1]CP-11'!AW95+'[1]CP-11'!AW99+'[1]CP-11'!AW103+[1]Jensen!AW94+[1]Jensen!AW104+'[1]CP-14'!AW59+'[1]CP-15'!AW71+[1]Ouray!AW77+[1]Ouray!AW81+[1]Ouray!AW83+'[1]CP-16'!AW82+'[1]CP-17'!AW39+'[1]Grn-Colo-Confl'!AW60+'[1]Grn-Colo-Confl'!AW62</f>
        <v>26572.889026664972</v>
      </c>
      <c r="AX127" s="2">
        <f>'[1]CP-11'!AX95+'[1]CP-11'!AX99+'[1]CP-11'!AX103+[1]Jensen!AX94+[1]Jensen!AX104+'[1]CP-14'!AX59+'[1]CP-15'!AX71+[1]Ouray!AX77+[1]Ouray!AX81+[1]Ouray!AX83+'[1]CP-16'!AX82+'[1]CP-17'!AX39+'[1]Grn-Colo-Confl'!AX60+'[1]Grn-Colo-Confl'!AX62</f>
        <v>26475.337763155825</v>
      </c>
      <c r="AY127" s="2">
        <f>'[1]CP-11'!AY95+'[1]CP-11'!AY99+'[1]CP-11'!AY103+[1]Jensen!AY94+[1]Jensen!AY104+'[1]CP-14'!AY59+'[1]CP-15'!AY71+[1]Ouray!AY77+[1]Ouray!AY81+[1]Ouray!AY83+'[1]CP-16'!AY82+'[1]CP-17'!AY39+'[1]Grn-Colo-Confl'!AY60+'[1]Grn-Colo-Confl'!AY62</f>
        <v>25863.813182636033</v>
      </c>
      <c r="AZ127" s="2">
        <f>'[1]CP-11'!AZ95+'[1]CP-11'!AZ99+'[1]CP-11'!AZ103+[1]Jensen!AZ94+[1]Jensen!AZ104+'[1]CP-14'!AZ59+'[1]CP-15'!AZ71+[1]Ouray!AZ77+[1]Ouray!AZ81+[1]Ouray!AZ83+'[1]CP-16'!AZ82+'[1]CP-17'!AZ39+'[1]Grn-Colo-Confl'!AZ60+'[1]Grn-Colo-Confl'!AZ62</f>
        <v>25910.800036587891</v>
      </c>
      <c r="BA127" s="2">
        <f>'[1]CP-11'!BA95+'[1]CP-11'!BA99+'[1]CP-11'!BA103+[1]Jensen!BA94+[1]Jensen!BA104+'[1]CP-14'!BA59+'[1]CP-15'!BA71+[1]Ouray!BA77+[1]Ouray!BA81+[1]Ouray!BA83+'[1]CP-16'!BA82+'[1]CP-17'!BA39+'[1]Grn-Colo-Confl'!BA60+'[1]Grn-Colo-Confl'!BA62</f>
        <v>26197.409249020497</v>
      </c>
      <c r="BB127" s="2">
        <f>'[1]CP-11'!BB95+'[1]CP-11'!BB99+'[1]CP-11'!BB103+[1]Jensen!BB94+[1]Jensen!BB104+'[1]CP-14'!BB59+'[1]CP-15'!BB71+[1]Ouray!BB77+[1]Ouray!BB81+[1]Ouray!BB83+'[1]CP-16'!BB82+'[1]CP-17'!BB39+'[1]Grn-Colo-Confl'!BB60+'[1]Grn-Colo-Confl'!BB62</f>
        <v>27088.498721759599</v>
      </c>
      <c r="BC127" s="2">
        <f>'[1]CP-11'!BC95+'[1]CP-11'!BC99+'[1]CP-11'!BC103+[1]Jensen!BC94+[1]Jensen!BC104+'[1]CP-14'!BC59+'[1]CP-15'!BC71+[1]Ouray!BC77+[1]Ouray!BC81+[1]Ouray!BC83+'[1]CP-16'!BC82+'[1]CP-17'!BC39+'[1]Grn-Colo-Confl'!BC60+'[1]Grn-Colo-Confl'!BC62</f>
        <v>26075.738193655186</v>
      </c>
      <c r="BD127" s="2">
        <f>'[1]CP-11'!BD95+'[1]CP-11'!BD99+'[1]CP-11'!BD103+[1]Jensen!BD94+[1]Jensen!BD104+'[1]CP-14'!BD59+'[1]CP-15'!BD71+[1]Ouray!BD77+[1]Ouray!BD81+[1]Ouray!BD83+'[1]CP-16'!BD82+'[1]CP-17'!BD39+'[1]Grn-Colo-Confl'!BD60+'[1]Grn-Colo-Confl'!BD62</f>
        <v>27305.276023671751</v>
      </c>
      <c r="BE127" s="2">
        <f>'[1]CP-11'!BE95+'[1]CP-11'!BE99+'[1]CP-11'!BE103+[1]Jensen!BE94+[1]Jensen!BE104+'[1]CP-14'!BE59+'[1]CP-15'!BE71+[1]Ouray!BE77+[1]Ouray!BE81+[1]Ouray!BE83+'[1]CP-16'!BE82+'[1]CP-17'!BE39+'[1]Grn-Colo-Confl'!BE60+'[1]Grn-Colo-Confl'!BE62</f>
        <v>31269.120992936372</v>
      </c>
      <c r="BF127" s="2">
        <f>'[1]CP-11'!BF95+'[1]CP-11'!BF99+'[1]CP-11'!BF103+[1]Jensen!BF94+[1]Jensen!BF104+'[1]CP-14'!BF59+'[1]CP-15'!BF71+[1]Ouray!BF77+[1]Ouray!BF81+[1]Ouray!BF83+'[1]CP-16'!BF82+'[1]CP-17'!BF39+'[1]Grn-Colo-Confl'!BF60+'[1]Grn-Colo-Confl'!BF62</f>
        <v>31539.192823779184</v>
      </c>
      <c r="BG127" s="2">
        <f>'[1]CP-11'!BG95+'[1]CP-11'!BG99+'[1]CP-11'!BG103+[1]Jensen!BG94+[1]Jensen!BG104+'[1]CP-14'!BG59+'[1]CP-15'!BG71+[1]Ouray!BG77+[1]Ouray!BG81+[1]Ouray!BG83+'[1]CP-16'!BG82+'[1]CP-17'!BG39+'[1]Grn-Colo-Confl'!BG60+'[1]Grn-Colo-Confl'!BG62</f>
        <v>30329.39599821364</v>
      </c>
      <c r="BH127" s="2">
        <f>'[1]CP-11'!BH95+'[1]CP-11'!BH99+'[1]CP-11'!BH103+[1]Jensen!BH94+[1]Jensen!BH104+'[1]CP-14'!BH59+'[1]CP-15'!BH71+[1]Ouray!BH77+[1]Ouray!BH81+[1]Ouray!BH83+'[1]CP-16'!BH82+'[1]CP-17'!BH39+'[1]Grn-Colo-Confl'!BH60+'[1]Grn-Colo-Confl'!BH62</f>
        <v>31198.605843850364</v>
      </c>
      <c r="BI127" s="2">
        <f>'[1]CP-11'!BI95+'[1]CP-11'!BI99+'[1]CP-11'!BI103+[1]Jensen!BI94+[1]Jensen!BI104+'[1]CP-14'!BI59+'[1]CP-15'!BI71+[1]Ouray!BI77+[1]Ouray!BI81+[1]Ouray!BI83+'[1]CP-16'!BI82+'[1]CP-17'!BI39+'[1]Grn-Colo-Confl'!BI60+'[1]Grn-Colo-Confl'!BI62</f>
        <v>0</v>
      </c>
    </row>
    <row r="128" spans="1:65" x14ac:dyDescent="0.2">
      <c r="F128" s="58" t="s">
        <v>10</v>
      </c>
      <c r="G128" s="12">
        <f>'[1]CP-7'!G80+'[1]CP-7'!G86+'[1]CP-8'!G47+'[1]Grn-Colo-Confl'!G58</f>
        <v>100</v>
      </c>
      <c r="H128" s="12">
        <f>'[1]CP-7'!H80+'[1]CP-7'!H86+'[1]CP-8'!H47+'[1]Grn-Colo-Confl'!H58</f>
        <v>100</v>
      </c>
      <c r="I128" s="12">
        <f>'[1]CP-7'!I80+'[1]CP-7'!I86+'[1]CP-8'!I47+'[1]Grn-Colo-Confl'!I58</f>
        <v>100</v>
      </c>
      <c r="J128" s="12">
        <f>'[1]CP-7'!J80+'[1]CP-7'!J86+'[1]CP-8'!J47+'[1]Grn-Colo-Confl'!J58</f>
        <v>100</v>
      </c>
      <c r="K128" s="12">
        <f>'[1]CP-7'!K80+'[1]CP-7'!K86+'[1]CP-8'!K47+'[1]Grn-Colo-Confl'!K58</f>
        <v>100</v>
      </c>
      <c r="L128" s="2">
        <f>'[1]CP-7'!L80+'[1]CP-7'!L86+'[1]CP-8'!L47+'[1]Grn-Colo-Confl'!L58</f>
        <v>248</v>
      </c>
      <c r="M128" s="2">
        <f>'[1]CP-7'!M80+'[1]CP-7'!M86+'[1]CP-8'!M47+'[1]Grn-Colo-Confl'!M58</f>
        <v>269</v>
      </c>
      <c r="N128" s="2">
        <f>'[1]CP-7'!N80+'[1]CP-7'!N86+'[1]CP-8'!N47+'[1]Grn-Colo-Confl'!N58</f>
        <v>291</v>
      </c>
      <c r="O128" s="2">
        <f>'[1]CP-7'!O80+'[1]CP-7'!O86+'[1]CP-8'!O47+'[1]Grn-Colo-Confl'!O58</f>
        <v>229</v>
      </c>
      <c r="P128" s="2">
        <f>'[1]CP-7'!P80+'[1]CP-7'!P86+'[1]CP-8'!P47+'[1]Grn-Colo-Confl'!P58</f>
        <v>273</v>
      </c>
      <c r="Q128" s="2">
        <f>'[1]CP-7'!Q80+'[1]CP-7'!Q86+'[1]CP-8'!Q47+'[1]Grn-Colo-Confl'!Q58</f>
        <v>442.11</v>
      </c>
      <c r="R128" s="2">
        <f>'[1]CP-7'!R80+'[1]CP-7'!R86+'[1]CP-8'!R47+'[1]Grn-Colo-Confl'!R58</f>
        <v>429.18</v>
      </c>
      <c r="S128" s="2">
        <f>'[1]CP-7'!S80+'[1]CP-7'!S86+'[1]CP-8'!S47+'[1]Grn-Colo-Confl'!S58</f>
        <v>408.25000000000006</v>
      </c>
      <c r="T128" s="2">
        <f>'[1]CP-7'!T80+'[1]CP-7'!T86+'[1]CP-8'!T47+'[1]Grn-Colo-Confl'!T58</f>
        <v>433.45</v>
      </c>
      <c r="U128" s="2">
        <f>'[1]CP-7'!U80+'[1]CP-7'!U86+'[1]CP-8'!U47+'[1]Grn-Colo-Confl'!U58</f>
        <v>408.25000000000006</v>
      </c>
      <c r="V128" s="2">
        <f>'[1]CP-7'!V80+'[1]CP-7'!V86+'[1]CP-8'!V47+'[1]Grn-Colo-Confl'!V58</f>
        <v>1346.346055</v>
      </c>
      <c r="W128" s="2">
        <f>'[1]CP-7'!W80+'[1]CP-7'!W86+'[1]CP-8'!W47+'[1]Grn-Colo-Confl'!W58</f>
        <v>1295.9670133333334</v>
      </c>
      <c r="X128" s="2">
        <f>'[1]CP-7'!X80+'[1]CP-7'!X86+'[1]CP-8'!X47+'[1]Grn-Colo-Confl'!X58</f>
        <v>1356.584821666667</v>
      </c>
      <c r="Y128" s="2">
        <f>'[1]CP-7'!Y80+'[1]CP-7'!Y86+'[1]CP-8'!Y47+'[1]Grn-Colo-Confl'!Y58</f>
        <v>1359.769821666667</v>
      </c>
      <c r="Z128" s="2">
        <f>'[1]CP-7'!Z80+'[1]CP-7'!Z86+'[1]CP-8'!Z47+'[1]Grn-Colo-Confl'!Z58</f>
        <v>1357.324821666667</v>
      </c>
      <c r="AA128" s="2">
        <f>'[1]CP-7'!AA80+'[1]CP-7'!AA86+'[1]CP-8'!AA47+'[1]Grn-Colo-Confl'!AA58</f>
        <v>1357.5779677170431</v>
      </c>
      <c r="AB128" s="2">
        <f>'[1]CP-7'!AB80+'[1]CP-7'!AB86+'[1]CP-8'!AB47+'[1]Grn-Colo-Confl'!AB58</f>
        <v>1357.0293330420639</v>
      </c>
      <c r="AC128" s="2">
        <f>'[1]CP-7'!AC80+'[1]CP-7'!AC86+'[1]CP-8'!AC47+'[1]Grn-Colo-Confl'!AC58</f>
        <v>1317.5244532301122</v>
      </c>
      <c r="AD128" s="2">
        <f>'[1]CP-7'!AD80+'[1]CP-7'!AD86+'[1]CP-8'!AD47+'[1]Grn-Colo-Confl'!AD58</f>
        <v>1358.8701741416078</v>
      </c>
      <c r="AE128" s="2">
        <f>'[1]CP-7'!AE80+'[1]CP-7'!AE86+'[1]CP-8'!AE47+'[1]Grn-Colo-Confl'!AE58</f>
        <v>1349.3386212468886</v>
      </c>
      <c r="AF128" s="2">
        <f>'[1]CP-7'!AF80+'[1]CP-7'!AF86+'[1]CP-8'!AF47+'[1]Grn-Colo-Confl'!AF58</f>
        <v>1355.9987927600002</v>
      </c>
      <c r="AG128" s="2">
        <f>'[1]CP-7'!AG80+'[1]CP-7'!AG86+'[1]CP-8'!AG47+'[1]Grn-Colo-Confl'!AG58</f>
        <v>1269.0596764475001</v>
      </c>
      <c r="AH128" s="2">
        <f>'[1]CP-7'!AH80+'[1]CP-7'!AH86+'[1]CP-8'!AH47+'[1]Grn-Colo-Confl'!AH58</f>
        <v>1358.7165691666669</v>
      </c>
      <c r="AI128" s="2">
        <f>'[1]CP-7'!AI80+'[1]CP-7'!AI86+'[1]CP-8'!AI47+'[1]Grn-Colo-Confl'!AI58</f>
        <v>1347.6331622133334</v>
      </c>
      <c r="AJ128" s="2">
        <f>'[1]CP-7'!AJ80+'[1]CP-7'!AJ86+'[1]CP-8'!AJ47+'[1]Grn-Colo-Confl'!AJ58</f>
        <v>1359.769821666667</v>
      </c>
      <c r="AK128" s="2">
        <f>'[1]CP-7'!AK80+'[1]CP-7'!AK86+'[1]CP-8'!AK47+'[1]Grn-Colo-Confl'!AK58</f>
        <v>1359.7485001666669</v>
      </c>
      <c r="AL128" s="2">
        <f>'[1]CP-7'!AL80+'[1]CP-7'!AL86+'[1]CP-8'!AL47+'[1]Grn-Colo-Confl'!AL58</f>
        <v>1359.769821666667</v>
      </c>
      <c r="AM128" s="2">
        <f>'[1]CP-7'!AM80+'[1]CP-7'!AM86+'[1]CP-8'!AM47+'[1]Grn-Colo-Confl'!AM58</f>
        <v>1359.769821666667</v>
      </c>
      <c r="AN128" s="2">
        <f>'[1]CP-7'!AN80+'[1]CP-7'!AN86+'[1]CP-8'!AN47+'[1]Grn-Colo-Confl'!AN58</f>
        <v>1358.7408831666669</v>
      </c>
      <c r="AO128" s="2">
        <f>'[1]CP-7'!AO80+'[1]CP-7'!AO86+'[1]CP-8'!AO47+'[1]Grn-Colo-Confl'!AO58</f>
        <v>1337.559298195931</v>
      </c>
      <c r="AP128" s="2">
        <f>'[1]CP-7'!AP80+'[1]CP-7'!AP86+'[1]CP-8'!AP47+'[1]Grn-Colo-Confl'!AP58</f>
        <v>1354.2886195233339</v>
      </c>
      <c r="AQ128" s="2">
        <f>'[1]CP-7'!AQ80+'[1]CP-7'!AQ86+'[1]CP-8'!AQ47+'[1]Grn-Colo-Confl'!AQ58</f>
        <v>1359.769821666667</v>
      </c>
      <c r="AR128" s="2">
        <f>'[1]CP-7'!AR80+'[1]CP-7'!AR86+'[1]CP-8'!AR47+'[1]Grn-Colo-Confl'!AR58</f>
        <v>1359.769821666667</v>
      </c>
      <c r="AS128" s="2">
        <f>'[1]CP-7'!AS80+'[1]CP-7'!AS86+'[1]CP-8'!AS47+'[1]Grn-Colo-Confl'!AS58</f>
        <v>1359.769821666667</v>
      </c>
      <c r="AT128" s="2">
        <f>'[1]CP-7'!AT80+'[1]CP-7'!AT86+'[1]CP-8'!AT47+'[1]Grn-Colo-Confl'!AT58</f>
        <v>1313.8264298298311</v>
      </c>
      <c r="AU128" s="2">
        <f>'[1]CP-7'!AU80+'[1]CP-7'!AU86+'[1]CP-8'!AU47+'[1]Grn-Colo-Confl'!AU58</f>
        <v>1359.769821666667</v>
      </c>
      <c r="AV128" s="2">
        <f>'[1]CP-7'!AV80+'[1]CP-7'!AV86+'[1]CP-8'!AV47+'[1]Grn-Colo-Confl'!AV58</f>
        <v>1359.769821666667</v>
      </c>
      <c r="AW128" s="2">
        <f>'[1]CP-7'!AW80+'[1]CP-7'!AW86+'[1]CP-8'!AW47+'[1]Grn-Colo-Confl'!AW58</f>
        <v>1358.8345506238327</v>
      </c>
      <c r="AX128" s="2">
        <f>'[1]CP-7'!AX80+'[1]CP-7'!AX86+'[1]CP-8'!AX47+'[1]Grn-Colo-Confl'!AX58</f>
        <v>1352.0843292714899</v>
      </c>
      <c r="AY128" s="2">
        <f>'[1]CP-7'!AY80+'[1]CP-7'!AY86+'[1]CP-8'!AY47+'[1]Grn-Colo-Confl'!AY58</f>
        <v>1307.6648897928599</v>
      </c>
      <c r="AZ128" s="2">
        <f>'[1]CP-7'!AZ80+'[1]CP-7'!AZ86+'[1]CP-8'!AZ47+'[1]Grn-Colo-Confl'!AZ58</f>
        <v>1359.0267418309234</v>
      </c>
      <c r="BA128" s="2">
        <f>'[1]CP-7'!BA80+'[1]CP-7'!BA86+'[1]CP-8'!BA47+'[1]Grn-Colo-Confl'!BA58</f>
        <v>1359.4330394547294</v>
      </c>
      <c r="BB128" s="2">
        <f>'[1]CP-7'!BB80+'[1]CP-7'!BB86+'[1]CP-8'!BB47+'[1]Grn-Colo-Confl'!BB58</f>
        <v>1359.3718128152843</v>
      </c>
      <c r="BC128" s="2">
        <f>'[1]CP-7'!BC80+'[1]CP-7'!BC86+'[1]CP-8'!BC47+'[1]Grn-Colo-Confl'!BC58</f>
        <v>1346.2491297428805</v>
      </c>
      <c r="BD128" s="2">
        <f>'[1]CP-7'!BD80+'[1]CP-7'!BD86+'[1]CP-8'!BD47+'[1]Grn-Colo-Confl'!BD58</f>
        <v>1359.6387494298676</v>
      </c>
      <c r="BE128" s="2">
        <f>'[1]CP-7'!BE80+'[1]CP-7'!BE86+'[1]CP-8'!BE47+'[1]Grn-Colo-Confl'!BE58</f>
        <v>1390.576521239308</v>
      </c>
      <c r="BF128" s="2">
        <f>'[1]CP-7'!BF80+'[1]CP-7'!BF86+'[1]CP-8'!BF47+'[1]Grn-Colo-Confl'!BF58</f>
        <v>1428.8523425229534</v>
      </c>
      <c r="BG128" s="2">
        <f>'[1]CP-7'!BG80+'[1]CP-7'!BG86+'[1]CP-8'!BG47+'[1]Grn-Colo-Confl'!BG58</f>
        <v>1456.772779889805</v>
      </c>
      <c r="BH128" s="2">
        <f>'[1]CP-7'!BH80+'[1]CP-7'!BH86+'[1]CP-8'!BH47+'[1]Grn-Colo-Confl'!BH58</f>
        <v>1436.0367874275125</v>
      </c>
      <c r="BI128" s="2">
        <f>'[1]CP-7'!BI80+'[1]CP-7'!BI86+'[1]CP-8'!BI47+'[1]Grn-Colo-Confl'!BI58</f>
        <v>0</v>
      </c>
    </row>
    <row r="129" spans="1:61" x14ac:dyDescent="0.2">
      <c r="F129" s="58" t="s">
        <v>7</v>
      </c>
      <c r="G129" s="12">
        <f>'[1]CP-19'!G203+'[1]CP-19'!G207+'[1]CP-19'!G211+'[1]CP-19'!G217+'[1]CP-19'!G221+'[1]Colo-SanJuan-Confl'!G81+'[1]Colo-SanJuan-Confl'!G83+'[1]Colo-SanJuan-Confl'!G85+'[1]Colo-SanJuan-Confl'!G87+'[1]Colo-SanJuan-Confl'!G89+'[1]Colo-SanJuan-Confl'!G93+'[1]CP-20'!G38+'[1]CP-21'!G37</f>
        <v>15600</v>
      </c>
      <c r="H129" s="12">
        <f>'[1]CP-19'!H203+'[1]CP-19'!H207+'[1]CP-19'!H211+'[1]CP-19'!H217+'[1]CP-19'!H221+'[1]Colo-SanJuan-Confl'!H81+'[1]Colo-SanJuan-Confl'!H83+'[1]Colo-SanJuan-Confl'!H85+'[1]Colo-SanJuan-Confl'!H87+'[1]Colo-SanJuan-Confl'!H89+'[1]Colo-SanJuan-Confl'!H93+'[1]CP-20'!H38+'[1]CP-21'!H37</f>
        <v>16600</v>
      </c>
      <c r="I129" s="12">
        <f>'[1]CP-19'!I203+'[1]CP-19'!I207+'[1]CP-19'!I211+'[1]CP-19'!I217+'[1]CP-19'!I221+'[1]Colo-SanJuan-Confl'!I81+'[1]Colo-SanJuan-Confl'!I83+'[1]Colo-SanJuan-Confl'!I85+'[1]Colo-SanJuan-Confl'!I87+'[1]Colo-SanJuan-Confl'!I89+'[1]Colo-SanJuan-Confl'!I93+'[1]CP-20'!I38+'[1]CP-21'!I37</f>
        <v>15300.000000000002</v>
      </c>
      <c r="J129" s="12">
        <f>'[1]CP-19'!J203+'[1]CP-19'!J207+'[1]CP-19'!J211+'[1]CP-19'!J217+'[1]CP-19'!J221+'[1]Colo-SanJuan-Confl'!J81+'[1]Colo-SanJuan-Confl'!J83+'[1]Colo-SanJuan-Confl'!J85+'[1]Colo-SanJuan-Confl'!J87+'[1]Colo-SanJuan-Confl'!J89+'[1]Colo-SanJuan-Confl'!J93+'[1]CP-20'!J38+'[1]CP-21'!J37</f>
        <v>19900</v>
      </c>
      <c r="K129" s="12">
        <f>'[1]CP-19'!K203+'[1]CP-19'!K207+'[1]CP-19'!K211+'[1]CP-19'!K217+'[1]CP-19'!K221+'[1]Colo-SanJuan-Confl'!K81+'[1]Colo-SanJuan-Confl'!K83+'[1]Colo-SanJuan-Confl'!K85+'[1]Colo-SanJuan-Confl'!K87+'[1]Colo-SanJuan-Confl'!K89+'[1]Colo-SanJuan-Confl'!K93+'[1]CP-20'!K38+'[1]CP-21'!K37</f>
        <v>13400</v>
      </c>
      <c r="L129" s="2">
        <f>'[1]CP-19'!L203+'[1]CP-19'!L207+'[1]CP-19'!L211+'[1]CP-19'!L217+'[1]CP-19'!L221+'[1]Colo-SanJuan-Confl'!L81+'[1]Colo-SanJuan-Confl'!L83+'[1]Colo-SanJuan-Confl'!L85+'[1]Colo-SanJuan-Confl'!L87+'[1]Colo-SanJuan-Confl'!L89+'[1]Colo-SanJuan-Confl'!L93+'[1]CP-20'!L38+'[1]CP-21'!L37</f>
        <v>4622</v>
      </c>
      <c r="M129" s="2">
        <f>'[1]CP-19'!M203+'[1]CP-19'!M207+'[1]CP-19'!M211+'[1]CP-19'!M217+'[1]CP-19'!M221+'[1]Colo-SanJuan-Confl'!M81+'[1]Colo-SanJuan-Confl'!M83+'[1]Colo-SanJuan-Confl'!M85+'[1]Colo-SanJuan-Confl'!M87+'[1]Colo-SanJuan-Confl'!M89+'[1]Colo-SanJuan-Confl'!M93+'[1]CP-20'!M38+'[1]CP-21'!M37</f>
        <v>4806</v>
      </c>
      <c r="N129" s="2">
        <f>'[1]CP-19'!N203+'[1]CP-19'!N207+'[1]CP-19'!N211+'[1]CP-19'!N217+'[1]CP-19'!N221+'[1]Colo-SanJuan-Confl'!N81+'[1]Colo-SanJuan-Confl'!N83+'[1]Colo-SanJuan-Confl'!N85+'[1]Colo-SanJuan-Confl'!N87+'[1]Colo-SanJuan-Confl'!N89+'[1]Colo-SanJuan-Confl'!N93+'[1]CP-20'!N38+'[1]CP-21'!N37</f>
        <v>5760</v>
      </c>
      <c r="O129" s="2">
        <f>'[1]CP-19'!O203+'[1]CP-19'!O207+'[1]CP-19'!O211+'[1]CP-19'!O217+'[1]CP-19'!O221+'[1]Colo-SanJuan-Confl'!O81+'[1]Colo-SanJuan-Confl'!O83+'[1]Colo-SanJuan-Confl'!O85+'[1]Colo-SanJuan-Confl'!O87+'[1]Colo-SanJuan-Confl'!O89+'[1]Colo-SanJuan-Confl'!O93+'[1]CP-20'!O38+'[1]CP-21'!O37</f>
        <v>5379</v>
      </c>
      <c r="P129" s="2">
        <f>'[1]CP-19'!P203+'[1]CP-19'!P207+'[1]CP-19'!P211+'[1]CP-19'!P217+'[1]CP-19'!P221+'[1]Colo-SanJuan-Confl'!P81+'[1]Colo-SanJuan-Confl'!P83+'[1]Colo-SanJuan-Confl'!P85+'[1]Colo-SanJuan-Confl'!P87+'[1]Colo-SanJuan-Confl'!P89+'[1]Colo-SanJuan-Confl'!P93+'[1]CP-20'!P38+'[1]CP-21'!P37</f>
        <v>5689</v>
      </c>
      <c r="Q129" s="2">
        <f>'[1]CP-19'!Q203+'[1]CP-19'!Q207+'[1]CP-19'!Q211+'[1]CP-19'!Q217+'[1]CP-19'!Q221+'[1]Colo-SanJuan-Confl'!Q81+'[1]Colo-SanJuan-Confl'!Q83+'[1]Colo-SanJuan-Confl'!Q85+'[1]Colo-SanJuan-Confl'!Q87+'[1]Colo-SanJuan-Confl'!Q89+'[1]Colo-SanJuan-Confl'!Q93+'[1]CP-20'!Q38+'[1]CP-21'!Q37</f>
        <v>8684.2999999999993</v>
      </c>
      <c r="R129" s="2">
        <f>'[1]CP-19'!R203+'[1]CP-19'!R207+'[1]CP-19'!R211+'[1]CP-19'!R217+'[1]CP-19'!R221+'[1]Colo-SanJuan-Confl'!R81+'[1]Colo-SanJuan-Confl'!R83+'[1]Colo-SanJuan-Confl'!R85+'[1]Colo-SanJuan-Confl'!R87+'[1]Colo-SanJuan-Confl'!R89+'[1]Colo-SanJuan-Confl'!R93+'[1]CP-20'!R38+'[1]CP-21'!R37</f>
        <v>8092.9600000000009</v>
      </c>
      <c r="S129" s="2">
        <f>'[1]CP-19'!S203+'[1]CP-19'!S207+'[1]CP-19'!S211+'[1]CP-19'!S217+'[1]CP-19'!S221+'[1]Colo-SanJuan-Confl'!S81+'[1]Colo-SanJuan-Confl'!S83+'[1]Colo-SanJuan-Confl'!S85+'[1]Colo-SanJuan-Confl'!S87+'[1]Colo-SanJuan-Confl'!S89+'[1]Colo-SanJuan-Confl'!S93+'[1]CP-20'!S38+'[1]CP-21'!S37</f>
        <v>8287.7000000000007</v>
      </c>
      <c r="T129" s="2">
        <f>'[1]CP-19'!T203+'[1]CP-19'!T207+'[1]CP-19'!T211+'[1]CP-19'!T217+'[1]CP-19'!T221+'[1]Colo-SanJuan-Confl'!T81+'[1]Colo-SanJuan-Confl'!T83+'[1]Colo-SanJuan-Confl'!T85+'[1]Colo-SanJuan-Confl'!T87+'[1]Colo-SanJuan-Confl'!T89+'[1]Colo-SanJuan-Confl'!T93+'[1]CP-20'!T38+'[1]CP-21'!T37</f>
        <v>8447.8700000000008</v>
      </c>
      <c r="U129" s="2">
        <f>'[1]CP-19'!U203+'[1]CP-19'!U207+'[1]CP-19'!U211+'[1]CP-19'!U217+'[1]CP-19'!U221+'[1]Colo-SanJuan-Confl'!U81+'[1]Colo-SanJuan-Confl'!U83+'[1]Colo-SanJuan-Confl'!U85+'[1]Colo-SanJuan-Confl'!U87+'[1]Colo-SanJuan-Confl'!U89+'[1]Colo-SanJuan-Confl'!U93+'[1]CP-20'!U38+'[1]CP-21'!U37</f>
        <v>8121.74</v>
      </c>
      <c r="V129" s="2">
        <f>'[1]CP-19'!V203+'[1]CP-19'!V207+'[1]CP-19'!V211+'[1]CP-19'!V217+'[1]CP-19'!V221+'[1]Colo-SanJuan-Confl'!V81+'[1]Colo-SanJuan-Confl'!V83+'[1]Colo-SanJuan-Confl'!V85+'[1]Colo-SanJuan-Confl'!V87+'[1]Colo-SanJuan-Confl'!V89+'[1]Colo-SanJuan-Confl'!V93+'[1]CP-20'!V38+'[1]CP-21'!V37</f>
        <v>6680.4411341666664</v>
      </c>
      <c r="W129" s="2">
        <f>'[1]CP-19'!W203+'[1]CP-19'!W207+'[1]CP-19'!W211+'[1]CP-19'!W217+'[1]CP-19'!W221+'[1]Colo-SanJuan-Confl'!W81+'[1]Colo-SanJuan-Confl'!W83+'[1]Colo-SanJuan-Confl'!W85+'[1]Colo-SanJuan-Confl'!W87+'[1]Colo-SanJuan-Confl'!W89+'[1]Colo-SanJuan-Confl'!W93+'[1]CP-20'!W38+'[1]CP-21'!W37</f>
        <v>6614.4785675000003</v>
      </c>
      <c r="X129" s="2">
        <f>'[1]CP-19'!X203+'[1]CP-19'!X207+'[1]CP-19'!X211+'[1]CP-19'!X217+'[1]CP-19'!X221+'[1]Colo-SanJuan-Confl'!X81+'[1]Colo-SanJuan-Confl'!X83+'[1]Colo-SanJuan-Confl'!X85+'[1]Colo-SanJuan-Confl'!X87+'[1]Colo-SanJuan-Confl'!X89+'[1]Colo-SanJuan-Confl'!X93+'[1]CP-20'!X38+'[1]CP-21'!X37</f>
        <v>6693.3544091666672</v>
      </c>
      <c r="Y129" s="2">
        <f>'[1]CP-19'!Y203+'[1]CP-19'!Y207+'[1]CP-19'!Y211+'[1]CP-19'!Y217+'[1]CP-19'!Y221+'[1]Colo-SanJuan-Confl'!Y81+'[1]Colo-SanJuan-Confl'!Y83+'[1]Colo-SanJuan-Confl'!Y85+'[1]Colo-SanJuan-Confl'!Y87+'[1]Colo-SanJuan-Confl'!Y89+'[1]Colo-SanJuan-Confl'!Y93+'[1]CP-20'!Y38+'[1]CP-21'!Y37</f>
        <v>6693.3544091666672</v>
      </c>
      <c r="Z129" s="2">
        <f>'[1]CP-19'!Z203+'[1]CP-19'!Z207+'[1]CP-19'!Z211+'[1]CP-19'!Z217+'[1]CP-19'!Z221+'[1]Colo-SanJuan-Confl'!Z81+'[1]Colo-SanJuan-Confl'!Z83+'[1]Colo-SanJuan-Confl'!Z85+'[1]Colo-SanJuan-Confl'!Z87+'[1]Colo-SanJuan-Confl'!Z89+'[1]Colo-SanJuan-Confl'!Z93+'[1]CP-20'!Z38+'[1]CP-21'!Z37</f>
        <v>6693.3544091666672</v>
      </c>
      <c r="AA129" s="2">
        <f>'[1]CP-19'!AA203+'[1]CP-19'!AA207+'[1]CP-19'!AA211+'[1]CP-19'!AA217+'[1]CP-19'!AA221+'[1]Colo-SanJuan-Confl'!AA81+'[1]Colo-SanJuan-Confl'!AA83+'[1]Colo-SanJuan-Confl'!AA85+'[1]Colo-SanJuan-Confl'!AA87+'[1]Colo-SanJuan-Confl'!AA89+'[1]Colo-SanJuan-Confl'!AA93+'[1]CP-20'!AA38+'[1]CP-21'!AA37</f>
        <v>6693.3544091666672</v>
      </c>
      <c r="AB129" s="2">
        <f>'[1]CP-19'!AB203+'[1]CP-19'!AB207+'[1]CP-19'!AB211+'[1]CP-19'!AB217+'[1]CP-19'!AB221+'[1]Colo-SanJuan-Confl'!AB81+'[1]Colo-SanJuan-Confl'!AB83+'[1]Colo-SanJuan-Confl'!AB85+'[1]Colo-SanJuan-Confl'!AB87+'[1]Colo-SanJuan-Confl'!AB89+'[1]Colo-SanJuan-Confl'!AB93+'[1]CP-20'!AB38+'[1]CP-21'!AB37</f>
        <v>6693.3544091666672</v>
      </c>
      <c r="AC129" s="2">
        <f>'[1]CP-19'!AC203+'[1]CP-19'!AC207+'[1]CP-19'!AC211+'[1]CP-19'!AC217+'[1]CP-19'!AC221+'[1]Colo-SanJuan-Confl'!AC81+'[1]Colo-SanJuan-Confl'!AC83+'[1]Colo-SanJuan-Confl'!AC85+'[1]Colo-SanJuan-Confl'!AC87+'[1]Colo-SanJuan-Confl'!AC89+'[1]Colo-SanJuan-Confl'!AC93+'[1]CP-20'!AC38+'[1]CP-21'!AC37</f>
        <v>6687.5329788243753</v>
      </c>
      <c r="AD129" s="2">
        <f>'[1]CP-19'!AD203+'[1]CP-19'!AD207+'[1]CP-19'!AD211+'[1]CP-19'!AD217+'[1]CP-19'!AD221+'[1]Colo-SanJuan-Confl'!AD81+'[1]Colo-SanJuan-Confl'!AD83+'[1]Colo-SanJuan-Confl'!AD85+'[1]Colo-SanJuan-Confl'!AD87+'[1]Colo-SanJuan-Confl'!AD89+'[1]Colo-SanJuan-Confl'!AD93+'[1]CP-20'!AD38+'[1]CP-21'!AD37</f>
        <v>6693.3544091666672</v>
      </c>
      <c r="AE129" s="2">
        <f>'[1]CP-19'!AE203+'[1]CP-19'!AE207+'[1]CP-19'!AE211+'[1]CP-19'!AE217+'[1]CP-19'!AE221+'[1]Colo-SanJuan-Confl'!AE81+'[1]Colo-SanJuan-Confl'!AE83+'[1]Colo-SanJuan-Confl'!AE85+'[1]Colo-SanJuan-Confl'!AE87+'[1]Colo-SanJuan-Confl'!AE89+'[1]Colo-SanJuan-Confl'!AE93+'[1]CP-20'!AE38+'[1]CP-21'!AE37</f>
        <v>6693.3544091666672</v>
      </c>
      <c r="AF129" s="2">
        <f>'[1]CP-19'!AF203+'[1]CP-19'!AF207+'[1]CP-19'!AF211+'[1]CP-19'!AF217+'[1]CP-19'!AF221+'[1]Colo-SanJuan-Confl'!AF81+'[1]Colo-SanJuan-Confl'!AF83+'[1]Colo-SanJuan-Confl'!AF85+'[1]Colo-SanJuan-Confl'!AF87+'[1]Colo-SanJuan-Confl'!AF89+'[1]Colo-SanJuan-Confl'!AF93+'[1]CP-20'!AF38+'[1]CP-21'!AF37</f>
        <v>6693.3544091666672</v>
      </c>
      <c r="AG129" s="2">
        <f>'[1]CP-19'!AG203+'[1]CP-19'!AG207+'[1]CP-19'!AG211+'[1]CP-19'!AG217+'[1]CP-19'!AG221+'[1]Colo-SanJuan-Confl'!AG81+'[1]Colo-SanJuan-Confl'!AG83+'[1]Colo-SanJuan-Confl'!AG85+'[1]Colo-SanJuan-Confl'!AG87+'[1]Colo-SanJuan-Confl'!AG89+'[1]Colo-SanJuan-Confl'!AG93+'[1]CP-20'!AG38+'[1]CP-21'!AG37</f>
        <v>6635.6180724291662</v>
      </c>
      <c r="AH129" s="2">
        <f>'[1]CP-19'!AH203+'[1]CP-19'!AH207+'[1]CP-19'!AH211+'[1]CP-19'!AH217+'[1]CP-19'!AH221+'[1]Colo-SanJuan-Confl'!AH81+'[1]Colo-SanJuan-Confl'!AH83+'[1]Colo-SanJuan-Confl'!AH85+'[1]Colo-SanJuan-Confl'!AH87+'[1]Colo-SanJuan-Confl'!AH89+'[1]Colo-SanJuan-Confl'!AH93+'[1]CP-20'!AH38+'[1]CP-21'!AH37</f>
        <v>6693.3544091666672</v>
      </c>
      <c r="AI129" s="2">
        <f>'[1]CP-19'!AI203+'[1]CP-19'!AI207+'[1]CP-19'!AI211+'[1]CP-19'!AI217+'[1]CP-19'!AI221+'[1]Colo-SanJuan-Confl'!AI81+'[1]Colo-SanJuan-Confl'!AI83+'[1]Colo-SanJuan-Confl'!AI85+'[1]Colo-SanJuan-Confl'!AI87+'[1]Colo-SanJuan-Confl'!AI89+'[1]Colo-SanJuan-Confl'!AI93+'[1]CP-20'!AI38+'[1]CP-21'!AI37</f>
        <v>6693.3544091666672</v>
      </c>
      <c r="AJ129" s="2">
        <f>'[1]CP-19'!AJ203+'[1]CP-19'!AJ207+'[1]CP-19'!AJ211+'[1]CP-19'!AJ217+'[1]CP-19'!AJ221+'[1]Colo-SanJuan-Confl'!AJ81+'[1]Colo-SanJuan-Confl'!AJ83+'[1]Colo-SanJuan-Confl'!AJ85+'[1]Colo-SanJuan-Confl'!AJ87+'[1]Colo-SanJuan-Confl'!AJ89+'[1]Colo-SanJuan-Confl'!AJ93+'[1]CP-20'!AJ38+'[1]CP-21'!AJ37</f>
        <v>6693.0932809500009</v>
      </c>
      <c r="AK129" s="2">
        <f>'[1]CP-19'!AK203+'[1]CP-19'!AK207+'[1]CP-19'!AK211+'[1]CP-19'!AK217+'[1]CP-19'!AK221+'[1]Colo-SanJuan-Confl'!AK81+'[1]Colo-SanJuan-Confl'!AK83+'[1]Colo-SanJuan-Confl'!AK85+'[1]Colo-SanJuan-Confl'!AK87+'[1]Colo-SanJuan-Confl'!AK89+'[1]Colo-SanJuan-Confl'!AK93+'[1]CP-20'!AK38+'[1]CP-21'!AK37</f>
        <v>6693.3544091666672</v>
      </c>
      <c r="AL129" s="2">
        <f>'[1]CP-19'!AL203+'[1]CP-19'!AL207+'[1]CP-19'!AL211+'[1]CP-19'!AL217+'[1]CP-19'!AL221+'[1]Colo-SanJuan-Confl'!AL81+'[1]Colo-SanJuan-Confl'!AL83+'[1]Colo-SanJuan-Confl'!AL85+'[1]Colo-SanJuan-Confl'!AL87+'[1]Colo-SanJuan-Confl'!AL89+'[1]Colo-SanJuan-Confl'!AL93+'[1]CP-20'!AL38+'[1]CP-21'!AL37</f>
        <v>6693.3544091666672</v>
      </c>
      <c r="AM129" s="2">
        <f>'[1]CP-19'!AM203+'[1]CP-19'!AM207+'[1]CP-19'!AM211+'[1]CP-19'!AM217+'[1]CP-19'!AM221+'[1]Colo-SanJuan-Confl'!AM81+'[1]Colo-SanJuan-Confl'!AM83+'[1]Colo-SanJuan-Confl'!AM85+'[1]Colo-SanJuan-Confl'!AM87+'[1]Colo-SanJuan-Confl'!AM89+'[1]Colo-SanJuan-Confl'!AM93+'[1]CP-20'!AM38+'[1]CP-21'!AM37</f>
        <v>6693.3544091666672</v>
      </c>
      <c r="AN129" s="2">
        <f>'[1]CP-19'!AN203+'[1]CP-19'!AN207+'[1]CP-19'!AN211+'[1]CP-19'!AN217+'[1]CP-19'!AN221+'[1]Colo-SanJuan-Confl'!AN81+'[1]Colo-SanJuan-Confl'!AN83+'[1]Colo-SanJuan-Confl'!AN85+'[1]Colo-SanJuan-Confl'!AN87+'[1]Colo-SanJuan-Confl'!AN89+'[1]Colo-SanJuan-Confl'!AN93+'[1]CP-20'!AN38+'[1]CP-21'!AN37</f>
        <v>6679.4471212549897</v>
      </c>
      <c r="AO129" s="2">
        <f>'[1]CP-19'!AO203+'[1]CP-19'!AO207+'[1]CP-19'!AO211+'[1]CP-19'!AO217+'[1]CP-19'!AO221+'[1]Colo-SanJuan-Confl'!AO81+'[1]Colo-SanJuan-Confl'!AO83+'[1]Colo-SanJuan-Confl'!AO85+'[1]Colo-SanJuan-Confl'!AO87+'[1]Colo-SanJuan-Confl'!AO89+'[1]Colo-SanJuan-Confl'!AO93+'[1]CP-20'!AO38+'[1]CP-21'!AO37</f>
        <v>6639.0335604555912</v>
      </c>
      <c r="AP129" s="2">
        <f>'[1]CP-19'!AP203+'[1]CP-19'!AP207+'[1]CP-19'!AP211+'[1]CP-19'!AP217+'[1]CP-19'!AP221+'[1]Colo-SanJuan-Confl'!AP81+'[1]Colo-SanJuan-Confl'!AP83+'[1]Colo-SanJuan-Confl'!AP85+'[1]Colo-SanJuan-Confl'!AP87+'[1]Colo-SanJuan-Confl'!AP89+'[1]Colo-SanJuan-Confl'!AP93+'[1]CP-20'!AP38+'[1]CP-21'!AP37</f>
        <v>6693.3544091666672</v>
      </c>
      <c r="AQ129" s="2">
        <f>'[1]CP-19'!AQ203+'[1]CP-19'!AQ207+'[1]CP-19'!AQ211+'[1]CP-19'!AQ217+'[1]CP-19'!AQ221+'[1]Colo-SanJuan-Confl'!AQ81+'[1]Colo-SanJuan-Confl'!AQ83+'[1]Colo-SanJuan-Confl'!AQ85+'[1]Colo-SanJuan-Confl'!AQ87+'[1]Colo-SanJuan-Confl'!AQ89+'[1]Colo-SanJuan-Confl'!AQ93+'[1]CP-20'!AQ38+'[1]CP-21'!AQ37</f>
        <v>6693.3544091666672</v>
      </c>
      <c r="AR129" s="2">
        <f>'[1]CP-19'!AR203+'[1]CP-19'!AR207+'[1]CP-19'!AR211+'[1]CP-19'!AR217+'[1]CP-19'!AR221+'[1]Colo-SanJuan-Confl'!AR81+'[1]Colo-SanJuan-Confl'!AR83+'[1]Colo-SanJuan-Confl'!AR85+'[1]Colo-SanJuan-Confl'!AR87+'[1]Colo-SanJuan-Confl'!AR89+'[1]Colo-SanJuan-Confl'!AR93+'[1]CP-20'!AR38+'[1]CP-21'!AR37</f>
        <v>6693.3544091666672</v>
      </c>
      <c r="AS129" s="2">
        <f>'[1]CP-19'!AS203+'[1]CP-19'!AS207+'[1]CP-19'!AS211+'[1]CP-19'!AS217+'[1]CP-19'!AS221+'[1]Colo-SanJuan-Confl'!AS81+'[1]Colo-SanJuan-Confl'!AS83+'[1]Colo-SanJuan-Confl'!AS85+'[1]Colo-SanJuan-Confl'!AS87+'[1]Colo-SanJuan-Confl'!AS89+'[1]Colo-SanJuan-Confl'!AS93+'[1]CP-20'!AS38+'[1]CP-21'!AS37</f>
        <v>6693.3544091666672</v>
      </c>
      <c r="AT129" s="2">
        <f>'[1]CP-19'!AT203+'[1]CP-19'!AT207+'[1]CP-19'!AT211+'[1]CP-19'!AT217+'[1]CP-19'!AT221+'[1]Colo-SanJuan-Confl'!AT81+'[1]Colo-SanJuan-Confl'!AT83+'[1]Colo-SanJuan-Confl'!AT85+'[1]Colo-SanJuan-Confl'!AT87+'[1]Colo-SanJuan-Confl'!AT89+'[1]Colo-SanJuan-Confl'!AT93+'[1]CP-20'!AT38+'[1]CP-21'!AT37</f>
        <v>6510.1150540020235</v>
      </c>
      <c r="AU129" s="2">
        <f>'[1]CP-19'!AU203+'[1]CP-19'!AU207+'[1]CP-19'!AU211+'[1]CP-19'!AU217+'[1]CP-19'!AU221+'[1]Colo-SanJuan-Confl'!AU81+'[1]Colo-SanJuan-Confl'!AU83+'[1]Colo-SanJuan-Confl'!AU85+'[1]Colo-SanJuan-Confl'!AU87+'[1]Colo-SanJuan-Confl'!AU89+'[1]Colo-SanJuan-Confl'!AU93+'[1]CP-20'!AU38+'[1]CP-21'!AU37</f>
        <v>6693.3544091666672</v>
      </c>
      <c r="AV129" s="2">
        <f>'[1]CP-19'!AV203+'[1]CP-19'!AV207+'[1]CP-19'!AV211+'[1]CP-19'!AV217+'[1]CP-19'!AV221+'[1]Colo-SanJuan-Confl'!AV81+'[1]Colo-SanJuan-Confl'!AV83+'[1]Colo-SanJuan-Confl'!AV85+'[1]Colo-SanJuan-Confl'!AV87+'[1]Colo-SanJuan-Confl'!AV89+'[1]Colo-SanJuan-Confl'!AV93+'[1]CP-20'!AV38+'[1]CP-21'!AV37</f>
        <v>6693.3544091666672</v>
      </c>
      <c r="AW129" s="2">
        <f>'[1]CP-19'!AW203+'[1]CP-19'!AW207+'[1]CP-19'!AW211+'[1]CP-19'!AW217+'[1]CP-19'!AW221+'[1]Colo-SanJuan-Confl'!AW81+'[1]Colo-SanJuan-Confl'!AW83+'[1]Colo-SanJuan-Confl'!AW85+'[1]Colo-SanJuan-Confl'!AW87+'[1]Colo-SanJuan-Confl'!AW89+'[1]Colo-SanJuan-Confl'!AW93+'[1]CP-20'!AW38+'[1]CP-21'!AW37</f>
        <v>6693.3544091666672</v>
      </c>
      <c r="AX129" s="2">
        <f>'[1]CP-19'!AX203+'[1]CP-19'!AX207+'[1]CP-19'!AX211+'[1]CP-19'!AX217+'[1]CP-19'!AX221+'[1]Colo-SanJuan-Confl'!AX81+'[1]Colo-SanJuan-Confl'!AX83+'[1]Colo-SanJuan-Confl'!AX85+'[1]Colo-SanJuan-Confl'!AX87+'[1]Colo-SanJuan-Confl'!AX89+'[1]Colo-SanJuan-Confl'!AX93+'[1]CP-20'!AX38+'[1]CP-21'!AX37</f>
        <v>6693.3544091666672</v>
      </c>
      <c r="AY129" s="2">
        <f>'[1]CP-19'!AY203+'[1]CP-19'!AY207+'[1]CP-19'!AY211+'[1]CP-19'!AY217+'[1]CP-19'!AY221+'[1]Colo-SanJuan-Confl'!AY81+'[1]Colo-SanJuan-Confl'!AY83+'[1]Colo-SanJuan-Confl'!AY85+'[1]Colo-SanJuan-Confl'!AY87+'[1]Colo-SanJuan-Confl'!AY89+'[1]Colo-SanJuan-Confl'!AY93+'[1]CP-20'!AY38+'[1]CP-21'!AY37</f>
        <v>6503.0714477433758</v>
      </c>
      <c r="AZ129" s="2">
        <f>'[1]CP-19'!AZ203+'[1]CP-19'!AZ207+'[1]CP-19'!AZ211+'[1]CP-19'!AZ217+'[1]CP-19'!AZ221+'[1]Colo-SanJuan-Confl'!AZ81+'[1]Colo-SanJuan-Confl'!AZ83+'[1]Colo-SanJuan-Confl'!AZ85+'[1]Colo-SanJuan-Confl'!AZ87+'[1]Colo-SanJuan-Confl'!AZ89+'[1]Colo-SanJuan-Confl'!AZ93+'[1]CP-20'!AZ38+'[1]CP-21'!AZ37</f>
        <v>6693.3544091666672</v>
      </c>
      <c r="BA129" s="2">
        <f>'[1]CP-19'!BA203+'[1]CP-19'!BA207+'[1]CP-19'!BA211+'[1]CP-19'!BA217+'[1]CP-19'!BA221+'[1]Colo-SanJuan-Confl'!BA81+'[1]Colo-SanJuan-Confl'!BA83+'[1]Colo-SanJuan-Confl'!BA85+'[1]Colo-SanJuan-Confl'!BA87+'[1]Colo-SanJuan-Confl'!BA89+'[1]Colo-SanJuan-Confl'!BA93+'[1]CP-20'!BA38+'[1]CP-21'!BA37</f>
        <v>6693.3544091666672</v>
      </c>
      <c r="BB129" s="2">
        <f>'[1]CP-19'!BB203+'[1]CP-19'!BB207+'[1]CP-19'!BB211+'[1]CP-19'!BB217+'[1]CP-19'!BB221+'[1]Colo-SanJuan-Confl'!BB81+'[1]Colo-SanJuan-Confl'!BB83+'[1]Colo-SanJuan-Confl'!BB85+'[1]Colo-SanJuan-Confl'!BB87+'[1]Colo-SanJuan-Confl'!BB89+'[1]Colo-SanJuan-Confl'!BB93+'[1]CP-20'!BB38+'[1]CP-21'!BB37</f>
        <v>6693.3544091666672</v>
      </c>
      <c r="BC129" s="2">
        <f>'[1]CP-19'!BC203+'[1]CP-19'!BC207+'[1]CP-19'!BC211+'[1]CP-19'!BC217+'[1]CP-19'!BC221+'[1]Colo-SanJuan-Confl'!BC81+'[1]Colo-SanJuan-Confl'!BC83+'[1]Colo-SanJuan-Confl'!BC85+'[1]Colo-SanJuan-Confl'!BC87+'[1]Colo-SanJuan-Confl'!BC89+'[1]Colo-SanJuan-Confl'!BC93+'[1]CP-20'!BC38+'[1]CP-21'!BC37</f>
        <v>6690.7395406666674</v>
      </c>
      <c r="BD129" s="2">
        <f>'[1]CP-19'!BD203+'[1]CP-19'!BD207+'[1]CP-19'!BD211+'[1]CP-19'!BD217+'[1]CP-19'!BD221+'[1]Colo-SanJuan-Confl'!BD81+'[1]Colo-SanJuan-Confl'!BD83+'[1]Colo-SanJuan-Confl'!BD85+'[1]Colo-SanJuan-Confl'!BD87+'[1]Colo-SanJuan-Confl'!BD89+'[1]Colo-SanJuan-Confl'!BD93+'[1]CP-20'!BD38+'[1]CP-21'!BD37</f>
        <v>6693.3544091666672</v>
      </c>
      <c r="BE129" s="2">
        <f>'[1]CP-19'!BE203+'[1]CP-19'!BE207+'[1]CP-19'!BE211+'[1]CP-19'!BE217+'[1]CP-19'!BE221+'[1]Colo-SanJuan-Confl'!BE81+'[1]Colo-SanJuan-Confl'!BE83+'[1]Colo-SanJuan-Confl'!BE85+'[1]Colo-SanJuan-Confl'!BE87+'[1]Colo-SanJuan-Confl'!BE89+'[1]Colo-SanJuan-Confl'!BE93+'[1]CP-20'!BE38+'[1]CP-21'!BE37</f>
        <v>7921.2215882007531</v>
      </c>
      <c r="BF129" s="2">
        <f>'[1]CP-19'!BF203+'[1]CP-19'!BF207+'[1]CP-19'!BF211+'[1]CP-19'!BF217+'[1]CP-19'!BF221+'[1]Colo-SanJuan-Confl'!BF81+'[1]Colo-SanJuan-Confl'!BF83+'[1]Colo-SanJuan-Confl'!BF85+'[1]Colo-SanJuan-Confl'!BF87+'[1]Colo-SanJuan-Confl'!BF89+'[1]Colo-SanJuan-Confl'!BF93+'[1]CP-20'!BF38+'[1]CP-21'!BF37</f>
        <v>8426.0617831396194</v>
      </c>
      <c r="BG129" s="2">
        <f>'[1]CP-19'!BG203+'[1]CP-19'!BG207+'[1]CP-19'!BG211+'[1]CP-19'!BG217+'[1]CP-19'!BG221+'[1]Colo-SanJuan-Confl'!BG81+'[1]Colo-SanJuan-Confl'!BG83+'[1]Colo-SanJuan-Confl'!BG85+'[1]Colo-SanJuan-Confl'!BG87+'[1]Colo-SanJuan-Confl'!BG89+'[1]Colo-SanJuan-Confl'!BG93+'[1]CP-20'!BG38+'[1]CP-21'!BG37</f>
        <v>7806.0421182007276</v>
      </c>
      <c r="BH129" s="2">
        <f>'[1]CP-19'!BH203+'[1]CP-19'!BH207+'[1]CP-19'!BH211+'[1]CP-19'!BH217+'[1]CP-19'!BH221+'[1]Colo-SanJuan-Confl'!BH81+'[1]Colo-SanJuan-Confl'!BH83+'[1]Colo-SanJuan-Confl'!BH85+'[1]Colo-SanJuan-Confl'!BH87+'[1]Colo-SanJuan-Confl'!BH89+'[1]Colo-SanJuan-Confl'!BH93+'[1]CP-20'!BH38+'[1]CP-21'!BH37</f>
        <v>8354.638796409592</v>
      </c>
      <c r="BI129" s="2">
        <f>'[1]CP-19'!BI203+'[1]CP-19'!BI207+'[1]CP-19'!BI211+'[1]CP-19'!BI217+'[1]CP-19'!BI221+'[1]Colo-SanJuan-Confl'!BI81+'[1]Colo-SanJuan-Confl'!BI83+'[1]Colo-SanJuan-Confl'!BI85+'[1]Colo-SanJuan-Confl'!BI87+'[1]Colo-SanJuan-Confl'!BI89+'[1]Colo-SanJuan-Confl'!BI93+'[1]CP-20'!BI38+'[1]CP-21'!BI37</f>
        <v>0</v>
      </c>
    </row>
    <row r="130" spans="1:61" x14ac:dyDescent="0.2">
      <c r="F130" s="38" t="s">
        <v>11</v>
      </c>
      <c r="G130" s="10">
        <f t="shared" ref="G130:U130" si="113">SUM(G127:G129)</f>
        <v>35597.212296688405</v>
      </c>
      <c r="H130" s="10">
        <f t="shared" si="113"/>
        <v>37047.714813574901</v>
      </c>
      <c r="I130" s="10">
        <f t="shared" si="113"/>
        <v>34608.103710466079</v>
      </c>
      <c r="J130" s="10">
        <f t="shared" si="113"/>
        <v>45088.69487166468</v>
      </c>
      <c r="K130" s="10">
        <f t="shared" si="113"/>
        <v>33478.03621291466</v>
      </c>
      <c r="L130" s="1">
        <f t="shared" si="113"/>
        <v>16356</v>
      </c>
      <c r="M130" s="1">
        <f t="shared" si="113"/>
        <v>18207</v>
      </c>
      <c r="N130" s="1">
        <f t="shared" si="113"/>
        <v>20079</v>
      </c>
      <c r="O130" s="1">
        <f t="shared" si="113"/>
        <v>19568</v>
      </c>
      <c r="P130" s="1">
        <f t="shared" si="113"/>
        <v>19308</v>
      </c>
      <c r="Q130" s="1">
        <f t="shared" si="113"/>
        <v>26571.48</v>
      </c>
      <c r="R130" s="1">
        <f t="shared" si="113"/>
        <v>24375.370000000003</v>
      </c>
      <c r="S130" s="1">
        <f t="shared" si="113"/>
        <v>24789.82</v>
      </c>
      <c r="T130" s="1">
        <f t="shared" si="113"/>
        <v>25039.46</v>
      </c>
      <c r="U130" s="1">
        <f t="shared" si="113"/>
        <v>25434.379999999997</v>
      </c>
      <c r="V130" s="1">
        <f>SUM(V127:V129)</f>
        <v>33943.77855333333</v>
      </c>
      <c r="W130" s="1">
        <f t="shared" ref="W130:AE130" si="114">SUM(W127:W129)</f>
        <v>34035.433920000003</v>
      </c>
      <c r="X130" s="1">
        <f t="shared" si="114"/>
        <v>35380.240870000001</v>
      </c>
      <c r="Y130" s="1">
        <f t="shared" si="114"/>
        <v>35428.096495000005</v>
      </c>
      <c r="Z130" s="1">
        <f t="shared" si="114"/>
        <v>35178.354445000004</v>
      </c>
      <c r="AA130" s="1">
        <f t="shared" si="114"/>
        <v>34673.41106283429</v>
      </c>
      <c r="AB130" s="1">
        <f t="shared" si="114"/>
        <v>34636.278684868405</v>
      </c>
      <c r="AC130" s="1">
        <f t="shared" si="114"/>
        <v>33662.591870932563</v>
      </c>
      <c r="AD130" s="1">
        <f t="shared" si="114"/>
        <v>34403.47154723329</v>
      </c>
      <c r="AE130" s="1">
        <f t="shared" si="114"/>
        <v>34185.404497845891</v>
      </c>
      <c r="AF130" s="1">
        <f>SUM(AF127:AF129)</f>
        <v>34186.650564047508</v>
      </c>
      <c r="AG130" s="1">
        <f>SUM(AG127:AG129)</f>
        <v>31918.596365323338</v>
      </c>
      <c r="AH130" s="1">
        <f>SUM(AH127:AH129)</f>
        <v>34316.353947500007</v>
      </c>
      <c r="AI130" s="1">
        <f>SUM(AI127:AI129)</f>
        <v>34770.025800392505</v>
      </c>
      <c r="AJ130" s="1">
        <f>SUM(AJ127:AJ129)</f>
        <v>34807.378354525004</v>
      </c>
      <c r="AK130" s="1">
        <f t="shared" ref="AK130:AY130" si="115">SUM(AK127:AK129)</f>
        <v>35111.235141650497</v>
      </c>
      <c r="AL130" s="1">
        <f t="shared" si="115"/>
        <v>35294.868128795009</v>
      </c>
      <c r="AM130" s="1">
        <f t="shared" si="115"/>
        <v>34912.748469148166</v>
      </c>
      <c r="AN130" s="1">
        <f t="shared" si="115"/>
        <v>34166.921956693979</v>
      </c>
      <c r="AO130" s="1">
        <f t="shared" si="115"/>
        <v>34172.526568698893</v>
      </c>
      <c r="AP130" s="1">
        <f t="shared" si="115"/>
        <v>35098.699274170831</v>
      </c>
      <c r="AQ130" s="1">
        <f t="shared" si="115"/>
        <v>34696.411049067639</v>
      </c>
      <c r="AR130" s="1">
        <f t="shared" si="115"/>
        <v>35096.637673553843</v>
      </c>
      <c r="AS130" s="1">
        <f t="shared" si="115"/>
        <v>34486.882531747353</v>
      </c>
      <c r="AT130" s="1">
        <f t="shared" si="115"/>
        <v>33540.353137516468</v>
      </c>
      <c r="AU130" s="1">
        <f t="shared" si="115"/>
        <v>34451.895653937027</v>
      </c>
      <c r="AV130" s="1">
        <f t="shared" si="115"/>
        <v>35416.369657594238</v>
      </c>
      <c r="AW130" s="1">
        <f t="shared" si="115"/>
        <v>34625.077986455472</v>
      </c>
      <c r="AX130" s="1">
        <f t="shared" si="115"/>
        <v>34520.77650159398</v>
      </c>
      <c r="AY130" s="1">
        <f t="shared" si="115"/>
        <v>33674.549520172266</v>
      </c>
      <c r="AZ130" s="1">
        <f>SUM(AZ127:AZ129)</f>
        <v>33963.181187585484</v>
      </c>
      <c r="BA130" s="1">
        <f>SUM(BA127:BA129)</f>
        <v>34250.196697641892</v>
      </c>
      <c r="BB130" s="1">
        <f>SUM(BB127:BB129)</f>
        <v>35141.224943741552</v>
      </c>
      <c r="BC130" s="1">
        <f>SUM(BC127:BC129)</f>
        <v>34112.726864064738</v>
      </c>
      <c r="BD130" s="1">
        <f>SUM(BD127:BD129)</f>
        <v>35358.26918226829</v>
      </c>
      <c r="BE130" s="1">
        <f t="shared" ref="BE130:BI130" si="116">SUM(BE127:BE129)</f>
        <v>40580.919102376436</v>
      </c>
      <c r="BF130" s="1">
        <f t="shared" si="116"/>
        <v>41394.106949441761</v>
      </c>
      <c r="BG130" s="1">
        <f t="shared" si="116"/>
        <v>39592.210896304176</v>
      </c>
      <c r="BH130" s="1">
        <f t="shared" si="116"/>
        <v>40989.281427687471</v>
      </c>
      <c r="BI130" s="1">
        <f t="shared" si="116"/>
        <v>0</v>
      </c>
    </row>
    <row r="131" spans="1:61" x14ac:dyDescent="0.2">
      <c r="D131" s="36" t="s">
        <v>14</v>
      </c>
      <c r="F131" s="58" t="s">
        <v>9</v>
      </c>
      <c r="G131" s="10">
        <f>'[1]CP-9'!G50+'[1]CP-10'!G58+'[1]CP-11'!G97+'[1]CP-11'!G101+'[1]CP-11'!G105+'[1]CP-13'!G60+'[1]CP-13'!G62+[1]Jensen!G96+[1]Jensen!G100</f>
        <v>5704.8228417855753</v>
      </c>
      <c r="H131" s="10">
        <f>'[1]CP-9'!H50+'[1]CP-10'!H58+'[1]CP-11'!H97+'[1]CP-11'!H101+'[1]CP-11'!H105+'[1]CP-13'!H60+'[1]CP-13'!H62+[1]Jensen!H96+[1]Jensen!H100</f>
        <v>6615.5472089927498</v>
      </c>
      <c r="I131" s="10">
        <f>'[1]CP-9'!I50+'[1]CP-10'!I58+'[1]CP-11'!I97+'[1]CP-11'!I101+'[1]CP-11'!I105+'[1]CP-13'!I60+'[1]CP-13'!I62+[1]Jensen!I96+[1]Jensen!I100</f>
        <v>6433.4023355513127</v>
      </c>
      <c r="J131" s="10">
        <f>'[1]CP-9'!J50+'[1]CP-10'!J58+'[1]CP-11'!J97+'[1]CP-11'!J101+'[1]CP-11'!J105+'[1]CP-13'!J60+'[1]CP-13'!J62+[1]Jensen!J96+[1]Jensen!J100</f>
        <v>6959.598636604348</v>
      </c>
      <c r="K131" s="10">
        <f>'[1]CP-9'!K50+'[1]CP-10'!K58+'[1]CP-11'!K97+'[1]CP-11'!K101+'[1]CP-11'!K105+'[1]CP-13'!K60+'[1]CP-13'!K62+[1]Jensen!K96+[1]Jensen!K100</f>
        <v>5886.9677152270087</v>
      </c>
      <c r="L131" s="1">
        <f>'[1]CP-9'!L50+'[1]CP-10'!L58+'[1]CP-11'!L97+'[1]CP-11'!L101+'[1]CP-11'!L105+'[1]CP-13'!L60+'[1]CP-13'!L62+[1]Jensen!L96+[1]Jensen!L100</f>
        <v>4676</v>
      </c>
      <c r="M131" s="1">
        <f>'[1]CP-9'!M50+'[1]CP-10'!M58+'[1]CP-11'!M97+'[1]CP-11'!M101+'[1]CP-11'!M105+'[1]CP-13'!M60+'[1]CP-13'!M62+[1]Jensen!M96+[1]Jensen!M100</f>
        <v>5857</v>
      </c>
      <c r="N131" s="1">
        <f>'[1]CP-9'!N50+'[1]CP-10'!N58+'[1]CP-11'!N97+'[1]CP-11'!N101+'[1]CP-11'!N105+'[1]CP-13'!N60+'[1]CP-13'!N62+[1]Jensen!N96+[1]Jensen!N100</f>
        <v>5593</v>
      </c>
      <c r="O131" s="1">
        <f>'[1]CP-9'!O50+'[1]CP-10'!O58+'[1]CP-11'!O97+'[1]CP-11'!O101+'[1]CP-11'!O105+'[1]CP-13'!O60+'[1]CP-13'!O62+[1]Jensen!O96+[1]Jensen!O100</f>
        <v>6306</v>
      </c>
      <c r="P131" s="1">
        <f>'[1]CP-9'!P50+'[1]CP-10'!P58+'[1]CP-11'!P97+'[1]CP-11'!P101+'[1]CP-11'!P105+'[1]CP-13'!P60+'[1]CP-13'!P62+[1]Jensen!P96+[1]Jensen!P100</f>
        <v>5822</v>
      </c>
      <c r="Q131" s="1">
        <f>'[1]CP-9'!Q50+'[1]CP-10'!Q58+'[1]CP-11'!Q97+'[1]CP-11'!Q101+'[1]CP-11'!Q105+'[1]CP-13'!Q60+'[1]CP-13'!Q62+[1]Jensen!Q96+[1]Jensen!Q100</f>
        <v>22371.77</v>
      </c>
      <c r="R131" s="1">
        <f>'[1]CP-9'!R50+'[1]CP-10'!R58+'[1]CP-11'!R97+'[1]CP-11'!R101+'[1]CP-11'!R105+'[1]CP-13'!R60+'[1]CP-13'!R62+[1]Jensen!R96+[1]Jensen!R100</f>
        <v>19474.240000000002</v>
      </c>
      <c r="S131" s="1">
        <f>'[1]CP-9'!S50+'[1]CP-10'!S58+'[1]CP-11'!S97+'[1]CP-11'!S101+'[1]CP-11'!S105+'[1]CP-13'!S60+'[1]CP-13'!S62+[1]Jensen!S96+[1]Jensen!S100</f>
        <v>19166.77</v>
      </c>
      <c r="T131" s="1">
        <f>'[1]CP-9'!T50+'[1]CP-10'!T58+'[1]CP-11'!T97+'[1]CP-11'!T101+'[1]CP-11'!T105+'[1]CP-13'!T60+'[1]CP-13'!T62+[1]Jensen!T96+[1]Jensen!T100</f>
        <v>19392.23</v>
      </c>
      <c r="U131" s="1">
        <f>'[1]CP-9'!U50+'[1]CP-10'!U58+'[1]CP-11'!U97+'[1]CP-11'!U101+'[1]CP-11'!U105+'[1]CP-13'!U60+'[1]CP-13'!U62+[1]Jensen!U96+[1]Jensen!U100</f>
        <v>22916.81</v>
      </c>
      <c r="V131" s="1">
        <f>'[1]CP-9'!V50+'[1]CP-10'!V58+'[1]CP-11'!V97+'[1]CP-11'!V101+'[1]CP-11'!V105+'[1]CP-13'!V60+'[1]CP-13'!V62+[1]Jensen!V96+[1]Jensen!V100</f>
        <v>14720.405999999999</v>
      </c>
      <c r="W131" s="1">
        <f>'[1]CP-9'!W50+'[1]CP-10'!W58+'[1]CP-11'!W97+'[1]CP-11'!W101+'[1]CP-11'!W105+'[1]CP-13'!W60+'[1]CP-13'!W62+[1]Jensen!W96+[1]Jensen!W100</f>
        <v>14763.511499999999</v>
      </c>
      <c r="X131" s="1">
        <f>'[1]CP-9'!X50+'[1]CP-10'!X58+'[1]CP-11'!X97+'[1]CP-11'!X101+'[1]CP-11'!X105+'[1]CP-13'!X60+'[1]CP-13'!X62+[1]Jensen!X96+[1]Jensen!X100</f>
        <v>14913.291999999999</v>
      </c>
      <c r="Y131" s="1">
        <f>'[1]CP-9'!Y50+'[1]CP-10'!Y58+'[1]CP-11'!Y97+'[1]CP-11'!Y101+'[1]CP-11'!Y105+'[1]CP-13'!Y60+'[1]CP-13'!Y62+[1]Jensen!Y96+[1]Jensen!Y100</f>
        <v>14967.977999999997</v>
      </c>
      <c r="Z131" s="1">
        <f>'[1]CP-9'!Z50+'[1]CP-10'!Z58+'[1]CP-11'!Z97+'[1]CP-11'!Z101+'[1]CP-11'!Z105+'[1]CP-13'!Z60+'[1]CP-13'!Z62+[1]Jensen!Z96+[1]Jensen!Z100</f>
        <v>14993.177999999998</v>
      </c>
      <c r="AA131" s="1">
        <f>'[1]CP-9'!AA50+'[1]CP-10'!AA58+'[1]CP-11'!AA97+'[1]CP-11'!AA101+'[1]CP-11'!AA105+'[1]CP-13'!AA60+'[1]CP-13'!AA62+[1]Jensen!AA96+[1]Jensen!AA100</f>
        <v>10448.261333333332</v>
      </c>
      <c r="AB131" s="1">
        <f>'[1]CP-9'!AB50+'[1]CP-10'!AB58+'[1]CP-11'!AB97+'[1]CP-11'!AB101+'[1]CP-11'!AB105+'[1]CP-13'!AB60+'[1]CP-13'!AB62+[1]Jensen!AB96+[1]Jensen!AB100</f>
        <v>10521.863999999998</v>
      </c>
      <c r="AC131" s="1">
        <f>'[1]CP-9'!AC50+'[1]CP-10'!AC58+'[1]CP-11'!AC97+'[1]CP-11'!AC101+'[1]CP-11'!AC105+'[1]CP-13'!AC60+'[1]CP-13'!AC62+[1]Jensen!AC96+[1]Jensen!AC100</f>
        <v>10896.611499999997</v>
      </c>
      <c r="AD131" s="1">
        <f>'[1]CP-9'!AD50+'[1]CP-10'!AD58+'[1]CP-11'!AD97+'[1]CP-11'!AD101+'[1]CP-11'!AD105+'[1]CP-13'!AD60+'[1]CP-13'!AD62+[1]Jensen!AD96+[1]Jensen!AD100</f>
        <v>10911.863999999998</v>
      </c>
      <c r="AE131" s="1">
        <f>'[1]CP-9'!AE50+'[1]CP-10'!AE58+'[1]CP-11'!AE97+'[1]CP-11'!AE101+'[1]CP-11'!AE105+'[1]CP-13'!AE60+'[1]CP-13'!AE62+[1]Jensen!AE96+[1]Jensen!AE100</f>
        <v>10829.588999999998</v>
      </c>
      <c r="AF131" s="1">
        <f>'[1]CP-9'!AF50+'[1]CP-10'!AF58+'[1]CP-11'!AF97+'[1]CP-11'!AF101+'[1]CP-11'!AF105+'[1]CP-13'!AF60+'[1]CP-13'!AF62+[1]Jensen!AF96+[1]Jensen!AF100</f>
        <v>10876.2237186</v>
      </c>
      <c r="AG131" s="1">
        <f>'[1]CP-9'!AG50+'[1]CP-10'!AG58+'[1]CP-11'!AG97+'[1]CP-11'!AG101+'[1]CP-11'!AG105+'[1]CP-13'!AG60+'[1]CP-13'!AG62+[1]Jensen!AG96+[1]Jensen!AG100</f>
        <v>10854.996842150002</v>
      </c>
      <c r="AH131" s="1">
        <f>'[1]CP-9'!AH50+'[1]CP-10'!AH58+'[1]CP-11'!AH97+'[1]CP-11'!AH101+'[1]CP-11'!AH105+'[1]CP-13'!AH60+'[1]CP-13'!AH62+[1]Jensen!AH96+[1]Jensen!AH100</f>
        <v>10759.106359333333</v>
      </c>
      <c r="AI131" s="1">
        <f>'[1]CP-9'!AI50+'[1]CP-10'!AI58+'[1]CP-11'!AI97+'[1]CP-11'!AI101+'[1]CP-11'!AI105+'[1]CP-13'!AI60+'[1]CP-13'!AI62+[1]Jensen!AI96+[1]Jensen!AI100</f>
        <v>10905.801154399998</v>
      </c>
      <c r="AJ131" s="1">
        <f>'[1]CP-9'!AJ50+'[1]CP-10'!AJ58+'[1]CP-11'!AJ97+'[1]CP-11'!AJ101+'[1]CP-11'!AJ105+'[1]CP-13'!AJ60+'[1]CP-13'!AJ62+[1]Jensen!AJ96+[1]Jensen!AJ100</f>
        <v>10895.841499999999</v>
      </c>
      <c r="AK131" s="1">
        <f>'[1]CP-9'!AK50+'[1]CP-10'!AK58+'[1]CP-11'!AK97+'[1]CP-11'!AK101+'[1]CP-11'!AK105+'[1]CP-13'!AK60+'[1]CP-13'!AK62+[1]Jensen!AK96+[1]Jensen!AK100</f>
        <v>8212.4640000000018</v>
      </c>
      <c r="AL131" s="1">
        <f>'[1]CP-9'!AL50+'[1]CP-10'!AL58+'[1]CP-11'!AL97+'[1]CP-11'!AL101+'[1]CP-11'!AL105+'[1]CP-13'!AL60+'[1]CP-13'!AL62+[1]Jensen!AL96+[1]Jensen!AL100</f>
        <v>8212.4640000000018</v>
      </c>
      <c r="AM131" s="1">
        <f>'[1]CP-9'!AM50+'[1]CP-10'!AM58+'[1]CP-11'!AM97+'[1]CP-11'!AM101+'[1]CP-11'!AM105+'[1]CP-13'!AM60+'[1]CP-13'!AM62+[1]Jensen!AM96+[1]Jensen!AM100</f>
        <v>8212.4640000000018</v>
      </c>
      <c r="AN131" s="1">
        <f>'[1]CP-9'!AN50+'[1]CP-10'!AN58+'[1]CP-11'!AN97+'[1]CP-11'!AN101+'[1]CP-11'!AN105+'[1]CP-13'!AN60+'[1]CP-13'!AN62+[1]Jensen!AN96+[1]Jensen!AN100</f>
        <v>8209.9340259556739</v>
      </c>
      <c r="AO131" s="1">
        <f>'[1]CP-9'!AO50+'[1]CP-10'!AO58+'[1]CP-11'!AO97+'[1]CP-11'!AO101+'[1]CP-11'!AO105+'[1]CP-13'!AO60+'[1]CP-13'!AO62+[1]Jensen!AO96+[1]Jensen!AO100</f>
        <v>8201.202955504672</v>
      </c>
      <c r="AP131" s="1">
        <f>'[1]CP-9'!AP50+'[1]CP-10'!AP58+'[1]CP-11'!AP97+'[1]CP-11'!AP101+'[1]CP-11'!AP105+'[1]CP-13'!AP60+'[1]CP-13'!AP62+[1]Jensen!AP96+[1]Jensen!AP100</f>
        <v>8212.4640000000018</v>
      </c>
      <c r="AQ131" s="1">
        <f>'[1]CP-9'!AQ50+'[1]CP-10'!AQ58+'[1]CP-11'!AQ97+'[1]CP-11'!AQ101+'[1]CP-11'!AQ105+'[1]CP-13'!AQ60+'[1]CP-13'!AQ62+[1]Jensen!AQ96+[1]Jensen!AQ100</f>
        <v>8212.4640000000018</v>
      </c>
      <c r="AR131" s="1">
        <f>'[1]CP-9'!AR50+'[1]CP-10'!AR58+'[1]CP-11'!AR97+'[1]CP-11'!AR101+'[1]CP-11'!AR105+'[1]CP-13'!AR60+'[1]CP-13'!AR62+[1]Jensen!AR96+[1]Jensen!AR100</f>
        <v>8212.4640000000018</v>
      </c>
      <c r="AS131" s="1">
        <f>'[1]CP-9'!AS50+'[1]CP-10'!AS58+'[1]CP-11'!AS97+'[1]CP-11'!AS101+'[1]CP-11'!AS105+'[1]CP-13'!AS60+'[1]CP-13'!AS62+[1]Jensen!AS96+[1]Jensen!AS100</f>
        <v>8203.9025315361705</v>
      </c>
      <c r="AT131" s="1">
        <f>'[1]CP-9'!AT50+'[1]CP-10'!AT58+'[1]CP-11'!AT97+'[1]CP-11'!AT101+'[1]CP-11'!AT105+'[1]CP-13'!AT60+'[1]CP-13'!AT62+[1]Jensen!AT96+[1]Jensen!AT100</f>
        <v>8200.9568501769245</v>
      </c>
      <c r="AU131" s="1">
        <f>'[1]CP-9'!AU50+'[1]CP-10'!AU58+'[1]CP-11'!AU97+'[1]CP-11'!AU101+'[1]CP-11'!AU105+'[1]CP-13'!AU60+'[1]CP-13'!AU62+[1]Jensen!AU96+[1]Jensen!AU100</f>
        <v>8123.286024</v>
      </c>
      <c r="AV131" s="1">
        <f>'[1]CP-9'!AV50+'[1]CP-10'!AV58+'[1]CP-11'!AV97+'[1]CP-11'!AV101+'[1]CP-11'!AV105+'[1]CP-13'!AV60+'[1]CP-13'!AV62+[1]Jensen!AV96+[1]Jensen!AV100</f>
        <v>8212.4640000000018</v>
      </c>
      <c r="AW131" s="1">
        <f>'[1]CP-9'!AW50+'[1]CP-10'!AW58+'[1]CP-11'!AW97+'[1]CP-11'!AW101+'[1]CP-11'!AW105+'[1]CP-13'!AW60+'[1]CP-13'!AW62+[1]Jensen!AW96+[1]Jensen!AW100</f>
        <v>8212.4640000000018</v>
      </c>
      <c r="AX131" s="1">
        <f>'[1]CP-9'!AX50+'[1]CP-10'!AX58+'[1]CP-11'!AX97+'[1]CP-11'!AX101+'[1]CP-11'!AX105+'[1]CP-13'!AX60+'[1]CP-13'!AX62+[1]Jensen!AX96+[1]Jensen!AX100</f>
        <v>8035.1812663290657</v>
      </c>
      <c r="AY131" s="1">
        <f>'[1]CP-9'!AY50+'[1]CP-10'!AY58+'[1]CP-11'!AY97+'[1]CP-11'!AY101+'[1]CP-11'!AY105+'[1]CP-13'!AY60+'[1]CP-13'!AY62+[1]Jensen!AY96+[1]Jensen!AY100</f>
        <v>8181.7082549147281</v>
      </c>
      <c r="AZ131" s="1">
        <f>'[1]CP-9'!AZ50+'[1]CP-10'!AZ58+'[1]CP-11'!AZ97+'[1]CP-11'!AZ101+'[1]CP-11'!AZ105+'[1]CP-13'!AZ60+'[1]CP-13'!AZ62+[1]Jensen!AZ96+[1]Jensen!AZ100</f>
        <v>8061.3715064563739</v>
      </c>
      <c r="BA131" s="1">
        <f>'[1]CP-9'!BA50+'[1]CP-10'!BA58+'[1]CP-11'!BA97+'[1]CP-11'!BA101+'[1]CP-11'!BA105+'[1]CP-13'!BA60+'[1]CP-13'!BA62+[1]Jensen!BA96+[1]Jensen!BA100</f>
        <v>8071.3615970443534</v>
      </c>
      <c r="BB131" s="1">
        <f>'[1]CP-9'!BB50+'[1]CP-10'!BB58+'[1]CP-11'!BB97+'[1]CP-11'!BB101+'[1]CP-11'!BB105+'[1]CP-13'!BB60+'[1]CP-13'!BB62+[1]Jensen!BB96+[1]Jensen!BB100</f>
        <v>8212.4640000000018</v>
      </c>
      <c r="BC131" s="1">
        <f>'[1]CP-9'!BC50+'[1]CP-10'!BC58+'[1]CP-11'!BC97+'[1]CP-11'!BC101+'[1]CP-11'!BC105+'[1]CP-13'!BC60+'[1]CP-13'!BC62+[1]Jensen!BC96+[1]Jensen!BC100</f>
        <v>8122.8288117534785</v>
      </c>
      <c r="BD131" s="1">
        <f>'[1]CP-9'!BD50+'[1]CP-10'!BD58+'[1]CP-11'!BD97+'[1]CP-11'!BD101+'[1]CP-11'!BD105+'[1]CP-13'!BD60+'[1]CP-13'!BD62+[1]Jensen!BD96+[1]Jensen!BD100</f>
        <v>8212.4640000000018</v>
      </c>
      <c r="BE131" s="1">
        <f>'[1]CP-9'!BE50+'[1]CP-10'!BE58+'[1]CP-11'!BE97+'[1]CP-11'!BE101+'[1]CP-11'!BE105+'[1]CP-13'!BE60+'[1]CP-13'!BE62+[1]Jensen!BE96+[1]Jensen!BE100</f>
        <v>9372.8689962356457</v>
      </c>
      <c r="BF131" s="1">
        <f>'[1]CP-9'!BF50+'[1]CP-10'!BF58+'[1]CP-11'!BF97+'[1]CP-11'!BF101+'[1]CP-11'!BF105+'[1]CP-13'!BF60+'[1]CP-13'!BF62+[1]Jensen!BF96+[1]Jensen!BF100</f>
        <v>9570.8123495479958</v>
      </c>
      <c r="BG131" s="1">
        <f>'[1]CP-9'!BG50+'[1]CP-10'!BG58+'[1]CP-11'!BG97+'[1]CP-11'!BG101+'[1]CP-11'!BG105+'[1]CP-13'!BG60+'[1]CP-13'!BG62+[1]Jensen!BG96+[1]Jensen!BG100</f>
        <v>11205.798598060439</v>
      </c>
      <c r="BH131" s="1">
        <f>'[1]CP-9'!BH50+'[1]CP-10'!BH58+'[1]CP-11'!BH97+'[1]CP-11'!BH101+'[1]CP-11'!BH105+'[1]CP-13'!BH60+'[1]CP-13'!BH62+[1]Jensen!BH96+[1]Jensen!BH100</f>
        <v>12993.729734770819</v>
      </c>
      <c r="BI131" s="1">
        <f>'[1]CP-9'!BI50+'[1]CP-10'!BI58+'[1]CP-11'!BI97+'[1]CP-11'!BI101+'[1]CP-11'!BI105+'[1]CP-13'!BI60+'[1]CP-13'!BI62+[1]Jensen!BI96+[1]Jensen!BI100</f>
        <v>0</v>
      </c>
    </row>
    <row r="132" spans="1:61" x14ac:dyDescent="0.2">
      <c r="F132" s="58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1:61" x14ac:dyDescent="0.2">
      <c r="A133" s="62"/>
      <c r="B133" s="63"/>
      <c r="C133" s="63"/>
      <c r="D133" s="57"/>
      <c r="E133" s="57"/>
      <c r="F133" s="64" t="s">
        <v>21</v>
      </c>
      <c r="G133" s="5">
        <f t="shared" ref="G133:U133" si="117">G121+G125+G126+G130+G131</f>
        <v>76865.247129124051</v>
      </c>
      <c r="H133" s="5">
        <f t="shared" si="117"/>
        <v>77119.79779882211</v>
      </c>
      <c r="I133" s="5">
        <f t="shared" si="117"/>
        <v>71285.095845665288</v>
      </c>
      <c r="J133" s="5">
        <f t="shared" si="117"/>
        <v>87503.529238778196</v>
      </c>
      <c r="K133" s="5">
        <f t="shared" si="117"/>
        <v>70559.715982697904</v>
      </c>
      <c r="L133" s="5">
        <f t="shared" si="117"/>
        <v>43457.53</v>
      </c>
      <c r="M133" s="5">
        <f t="shared" si="117"/>
        <v>53203.53</v>
      </c>
      <c r="N133" s="5">
        <f t="shared" si="117"/>
        <v>59334.53</v>
      </c>
      <c r="O133" s="5">
        <f t="shared" si="117"/>
        <v>54739.53</v>
      </c>
      <c r="P133" s="5">
        <f t="shared" si="117"/>
        <v>60501.53</v>
      </c>
      <c r="Q133" s="5">
        <f t="shared" si="117"/>
        <v>103449.90239999999</v>
      </c>
      <c r="R133" s="5">
        <f t="shared" si="117"/>
        <v>94506.57</v>
      </c>
      <c r="S133" s="5">
        <f t="shared" si="117"/>
        <v>94009.620999999999</v>
      </c>
      <c r="T133" s="5">
        <f t="shared" si="117"/>
        <v>95495.849999999991</v>
      </c>
      <c r="U133" s="5">
        <f t="shared" si="117"/>
        <v>99068.680999999982</v>
      </c>
      <c r="V133" s="5">
        <f>V121+V125+V126+V130+V131</f>
        <v>90850.902849615828</v>
      </c>
      <c r="W133" s="5">
        <f t="shared" ref="W133:AE133" si="118">W121+W125+W126+W130+W131</f>
        <v>94931.704511710501</v>
      </c>
      <c r="X133" s="5">
        <f t="shared" si="118"/>
        <v>96231.151026088992</v>
      </c>
      <c r="Y133" s="5">
        <f t="shared" si="118"/>
        <v>94917.043259797269</v>
      </c>
      <c r="Z133" s="5">
        <f t="shared" si="118"/>
        <v>92391.45095753124</v>
      </c>
      <c r="AA133" s="5">
        <f t="shared" si="118"/>
        <v>87617.45498853852</v>
      </c>
      <c r="AB133" s="5">
        <f t="shared" si="118"/>
        <v>89600.623585689085</v>
      </c>
      <c r="AC133" s="5">
        <f t="shared" si="118"/>
        <v>86275.1746946645</v>
      </c>
      <c r="AD133" s="5">
        <f t="shared" si="118"/>
        <v>90387.065665915346</v>
      </c>
      <c r="AE133" s="5">
        <f t="shared" si="118"/>
        <v>84901.700602270736</v>
      </c>
      <c r="AF133" s="5">
        <f>AF121+AF125+AF126+AF130+AF131</f>
        <v>87230.73437973723</v>
      </c>
      <c r="AG133" s="5">
        <f>AG121+AG125+AG126+AG130+AG131</f>
        <v>82117.397820088605</v>
      </c>
      <c r="AH133" s="5">
        <f>AH121+AH125+AH126+AH130+AH131</f>
        <v>89590.816811458833</v>
      </c>
      <c r="AI133" s="5">
        <f>AI121+AI125+AI126+AI130+AI131</f>
        <v>90157.950241507948</v>
      </c>
      <c r="AJ133" s="5">
        <f>AJ121+AJ125+AJ126+AJ130+AJ131</f>
        <v>90788.603720265179</v>
      </c>
      <c r="AK133" s="5">
        <f t="shared" ref="AK133:AY133" si="119">AK121+AK125+AK126+AK130+AK131</f>
        <v>88221.675755868171</v>
      </c>
      <c r="AL133" s="5">
        <f t="shared" si="119"/>
        <v>87988.951014086546</v>
      </c>
      <c r="AM133" s="5">
        <f t="shared" si="119"/>
        <v>87361.462248678057</v>
      </c>
      <c r="AN133" s="5">
        <f t="shared" si="119"/>
        <v>85987.102300913917</v>
      </c>
      <c r="AO133" s="5">
        <f t="shared" si="119"/>
        <v>82047.176246932053</v>
      </c>
      <c r="AP133" s="5">
        <f t="shared" si="119"/>
        <v>87427.34980263107</v>
      </c>
      <c r="AQ133" s="5">
        <f t="shared" si="119"/>
        <v>85282.938174302224</v>
      </c>
      <c r="AR133" s="5">
        <f t="shared" si="119"/>
        <v>86686.047942758029</v>
      </c>
      <c r="AS133" s="5">
        <f t="shared" si="119"/>
        <v>86455.137751138202</v>
      </c>
      <c r="AT133" s="5">
        <f t="shared" si="119"/>
        <v>82924.344405785319</v>
      </c>
      <c r="AU133" s="5">
        <f t="shared" si="119"/>
        <v>84531.431106319826</v>
      </c>
      <c r="AV133" s="5">
        <f t="shared" si="119"/>
        <v>88439.058323429723</v>
      </c>
      <c r="AW133" s="5">
        <f t="shared" si="119"/>
        <v>86158.442410401942</v>
      </c>
      <c r="AX133" s="5">
        <f t="shared" si="119"/>
        <v>84042.964249199591</v>
      </c>
      <c r="AY133" s="5">
        <f t="shared" si="119"/>
        <v>81967.524978237707</v>
      </c>
      <c r="AZ133" s="5">
        <f>AZ121+AZ125+AZ126+AZ130+AZ131</f>
        <v>85566.368682713597</v>
      </c>
      <c r="BA133" s="5">
        <f>BA121+BA125+BA126+BA130+BA131</f>
        <v>86276.05738559975</v>
      </c>
      <c r="BB133" s="5">
        <f>BB121+BB125+BB126+BB130+BB131</f>
        <v>87760.809246785197</v>
      </c>
      <c r="BC133" s="5">
        <f>BC121+BC125+BC126+BC130+BC131</f>
        <v>84081.245183194435</v>
      </c>
      <c r="BD133" s="5">
        <f>BD121+BD125+BD126+BD130+BD131</f>
        <v>88192.411291826167</v>
      </c>
      <c r="BE133" s="5">
        <f t="shared" ref="BE133:BI133" si="120">BE121+BE125+BE126+BE130+BE131</f>
        <v>99266.874154778779</v>
      </c>
      <c r="BF133" s="5">
        <f t="shared" si="120"/>
        <v>99377.837784128598</v>
      </c>
      <c r="BG133" s="5">
        <f t="shared" si="120"/>
        <v>101257.08656300585</v>
      </c>
      <c r="BH133" s="5">
        <f t="shared" si="120"/>
        <v>103272.43665885511</v>
      </c>
      <c r="BI133" s="5">
        <f t="shared" si="120"/>
        <v>0</v>
      </c>
    </row>
    <row r="134" spans="1:61" ht="13.5" thickBot="1" x14ac:dyDescent="0.25">
      <c r="A134" s="62"/>
      <c r="B134" s="63"/>
      <c r="C134" s="63"/>
      <c r="D134" s="57"/>
      <c r="E134" s="57"/>
      <c r="F134" s="64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</row>
    <row r="135" spans="1:61" ht="14.25" thickTop="1" thickBot="1" x14ac:dyDescent="0.25">
      <c r="A135" s="100"/>
      <c r="B135" s="80" t="s">
        <v>34</v>
      </c>
      <c r="C135" s="101"/>
      <c r="D135" s="102"/>
      <c r="E135" s="102"/>
      <c r="F135" s="103"/>
      <c r="G135" s="18"/>
      <c r="H135" s="18"/>
      <c r="I135" s="18"/>
      <c r="J135" s="18"/>
      <c r="K135" s="18"/>
      <c r="L135" s="19"/>
      <c r="M135" s="19"/>
      <c r="N135" s="19"/>
      <c r="O135" s="19"/>
      <c r="P135" s="19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20"/>
      <c r="BE135" s="20"/>
      <c r="BF135" s="20"/>
      <c r="BG135" s="20"/>
      <c r="BH135" s="20"/>
      <c r="BI135" s="20"/>
    </row>
    <row r="136" spans="1:61" ht="13.5" thickTop="1" x14ac:dyDescent="0.2">
      <c r="A136" s="98"/>
      <c r="B136" s="45"/>
      <c r="C136" s="45"/>
      <c r="D136" s="70"/>
      <c r="E136" s="99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</row>
    <row r="137" spans="1:61" x14ac:dyDescent="0.2">
      <c r="B137" s="57"/>
      <c r="D137" s="36" t="s">
        <v>6</v>
      </c>
      <c r="F137" s="104" t="s">
        <v>7</v>
      </c>
      <c r="G137" s="10">
        <f>G121+G103</f>
        <v>4600</v>
      </c>
      <c r="H137" s="10">
        <f t="shared" ref="H137:BI140" si="121">H121+H103</f>
        <v>4600</v>
      </c>
      <c r="I137" s="10">
        <f t="shared" si="121"/>
        <v>3300</v>
      </c>
      <c r="J137" s="10">
        <f t="shared" si="121"/>
        <v>4742</v>
      </c>
      <c r="K137" s="10">
        <f t="shared" si="121"/>
        <v>3900</v>
      </c>
      <c r="L137" s="10">
        <f t="shared" si="121"/>
        <v>3966</v>
      </c>
      <c r="M137" s="10">
        <f t="shared" si="121"/>
        <v>4150</v>
      </c>
      <c r="N137" s="10">
        <f t="shared" si="121"/>
        <v>4330</v>
      </c>
      <c r="O137" s="10">
        <f t="shared" si="121"/>
        <v>3650</v>
      </c>
      <c r="P137" s="10">
        <f t="shared" si="121"/>
        <v>3664</v>
      </c>
      <c r="Q137" s="4">
        <f t="shared" si="121"/>
        <v>5615</v>
      </c>
      <c r="R137" s="4">
        <f t="shared" si="121"/>
        <v>4300</v>
      </c>
      <c r="S137" s="4">
        <f t="shared" si="121"/>
        <v>4000</v>
      </c>
      <c r="T137" s="4">
        <f t="shared" si="121"/>
        <v>4900</v>
      </c>
      <c r="U137" s="4">
        <f t="shared" si="121"/>
        <v>4900</v>
      </c>
      <c r="V137" s="1">
        <f t="shared" si="121"/>
        <v>5305.9</v>
      </c>
      <c r="W137" s="1">
        <f t="shared" si="121"/>
        <v>5582</v>
      </c>
      <c r="X137" s="1">
        <f t="shared" si="121"/>
        <v>5131</v>
      </c>
      <c r="Y137" s="1">
        <f t="shared" si="121"/>
        <v>2765</v>
      </c>
      <c r="Z137" s="1">
        <f t="shared" si="121"/>
        <v>2440</v>
      </c>
      <c r="AA137" s="1">
        <f t="shared" si="121"/>
        <v>2590</v>
      </c>
      <c r="AB137" s="1">
        <f t="shared" si="121"/>
        <v>4700</v>
      </c>
      <c r="AC137" s="10">
        <f t="shared" si="121"/>
        <v>3850</v>
      </c>
      <c r="AD137" s="1">
        <f t="shared" si="121"/>
        <v>3825</v>
      </c>
      <c r="AE137" s="1">
        <f t="shared" si="121"/>
        <v>3760</v>
      </c>
      <c r="AF137" s="1">
        <f t="shared" si="121"/>
        <v>5806.2678005047219</v>
      </c>
      <c r="AG137" s="1">
        <f t="shared" si="121"/>
        <v>5686.9489890102614</v>
      </c>
      <c r="AH137" s="1">
        <f t="shared" si="121"/>
        <v>5234.2347790204776</v>
      </c>
      <c r="AI137" s="1">
        <f t="shared" si="121"/>
        <v>4927.2019327554353</v>
      </c>
      <c r="AJ137" s="1">
        <f t="shared" si="121"/>
        <v>4469.8314425451854</v>
      </c>
      <c r="AK137" s="1">
        <f t="shared" si="121"/>
        <v>4359.2345817197292</v>
      </c>
      <c r="AL137" s="1">
        <f t="shared" si="121"/>
        <v>3605.9340715412645</v>
      </c>
      <c r="AM137" s="1">
        <f t="shared" si="121"/>
        <v>3783.7184441143436</v>
      </c>
      <c r="AN137" s="1">
        <f t="shared" si="121"/>
        <v>3620.0584725526792</v>
      </c>
      <c r="AO137" s="1">
        <f t="shared" si="121"/>
        <v>3523.1887815031951</v>
      </c>
      <c r="AP137" s="1">
        <f t="shared" si="121"/>
        <v>3654.8978852491623</v>
      </c>
      <c r="AQ137" s="1">
        <f t="shared" si="121"/>
        <v>3522.4747845331299</v>
      </c>
      <c r="AR137" s="4">
        <f t="shared" si="121"/>
        <v>3467.5964493993329</v>
      </c>
      <c r="AS137" s="1">
        <f t="shared" si="121"/>
        <v>3750.5942058445216</v>
      </c>
      <c r="AT137" s="1">
        <f t="shared" si="121"/>
        <v>3303.3631666109741</v>
      </c>
      <c r="AU137" s="1">
        <f t="shared" si="121"/>
        <v>3563.4302564636741</v>
      </c>
      <c r="AV137" s="1">
        <f t="shared" si="121"/>
        <v>3947.6166666666668</v>
      </c>
      <c r="AW137" s="1">
        <f t="shared" si="121"/>
        <v>3599.5851393693042</v>
      </c>
      <c r="AX137" s="1">
        <f t="shared" si="121"/>
        <v>3623.9978769880727</v>
      </c>
      <c r="AY137" s="1">
        <f t="shared" si="121"/>
        <v>2860.4594424800002</v>
      </c>
      <c r="AZ137" s="1">
        <f t="shared" si="121"/>
        <v>3502.8984839452723</v>
      </c>
      <c r="BA137" s="1">
        <f t="shared" si="121"/>
        <v>3754.1649536734194</v>
      </c>
      <c r="BB137" s="1">
        <f t="shared" si="121"/>
        <v>3814.9493539067744</v>
      </c>
      <c r="BC137" s="1">
        <f t="shared" si="121"/>
        <v>3640.1397966217828</v>
      </c>
      <c r="BD137" s="1">
        <f t="shared" si="121"/>
        <v>3871.597377454078</v>
      </c>
      <c r="BE137" s="1">
        <f t="shared" si="121"/>
        <v>3581.2216315964533</v>
      </c>
      <c r="BF137" s="1">
        <f t="shared" si="121"/>
        <v>3470.5</v>
      </c>
      <c r="BG137" s="1">
        <f t="shared" si="121"/>
        <v>4755.640341902762</v>
      </c>
      <c r="BH137" s="1">
        <f t="shared" si="121"/>
        <v>4446</v>
      </c>
      <c r="BI137" s="1">
        <f t="shared" si="121"/>
        <v>0</v>
      </c>
    </row>
    <row r="138" spans="1:61" x14ac:dyDescent="0.2">
      <c r="D138" s="36" t="s">
        <v>8</v>
      </c>
      <c r="F138" s="58" t="s">
        <v>9</v>
      </c>
      <c r="G138" s="21">
        <f>G122+G104</f>
        <v>5799.9999999999991</v>
      </c>
      <c r="H138" s="21">
        <f t="shared" si="121"/>
        <v>4400</v>
      </c>
      <c r="I138" s="21">
        <f t="shared" si="121"/>
        <v>4099.9999999999991</v>
      </c>
      <c r="J138" s="21">
        <f t="shared" si="121"/>
        <v>4799.9999999999982</v>
      </c>
      <c r="K138" s="21">
        <f t="shared" si="121"/>
        <v>4400</v>
      </c>
      <c r="L138" s="21">
        <f t="shared" si="121"/>
        <v>3856</v>
      </c>
      <c r="M138" s="21">
        <f t="shared" si="121"/>
        <v>5102</v>
      </c>
      <c r="N138" s="21">
        <f t="shared" si="121"/>
        <v>5401</v>
      </c>
      <c r="O138" s="21">
        <f t="shared" si="121"/>
        <v>5443</v>
      </c>
      <c r="P138" s="21">
        <f t="shared" si="121"/>
        <v>6085</v>
      </c>
      <c r="Q138" s="14">
        <f t="shared" si="121"/>
        <v>6489.3499999999995</v>
      </c>
      <c r="R138" s="14">
        <f t="shared" si="121"/>
        <v>6470.3499999999995</v>
      </c>
      <c r="S138" s="14">
        <f t="shared" si="121"/>
        <v>6471.9999999999991</v>
      </c>
      <c r="T138" s="14">
        <f t="shared" si="121"/>
        <v>6472.12</v>
      </c>
      <c r="U138" s="14">
        <f t="shared" si="121"/>
        <v>6479.8</v>
      </c>
      <c r="V138" s="14">
        <f t="shared" si="121"/>
        <v>7000.5007538234986</v>
      </c>
      <c r="W138" s="14">
        <f t="shared" si="121"/>
        <v>8169.422293376002</v>
      </c>
      <c r="X138" s="14">
        <f t="shared" si="121"/>
        <v>8133.7357066095001</v>
      </c>
      <c r="Y138" s="14">
        <f t="shared" si="121"/>
        <v>8252.2691475000011</v>
      </c>
      <c r="Z138" s="14">
        <f t="shared" si="121"/>
        <v>8057.9476569374992</v>
      </c>
      <c r="AA138" s="14">
        <f t="shared" si="121"/>
        <v>7466.8927225688112</v>
      </c>
      <c r="AB138" s="14">
        <f t="shared" si="121"/>
        <v>7871.1244647428503</v>
      </c>
      <c r="AC138" s="14">
        <f t="shared" si="121"/>
        <v>7394.3743840193347</v>
      </c>
      <c r="AD138" s="14">
        <f t="shared" si="121"/>
        <v>8370.5691475000003</v>
      </c>
      <c r="AE138" s="14">
        <f t="shared" si="121"/>
        <v>6770.0047732968887</v>
      </c>
      <c r="AF138" s="14">
        <f t="shared" si="121"/>
        <v>5619.6157869699991</v>
      </c>
      <c r="AG138" s="14">
        <f t="shared" si="121"/>
        <v>4258.678722749999</v>
      </c>
      <c r="AH138" s="14">
        <f t="shared" si="121"/>
        <v>7055.4815289249991</v>
      </c>
      <c r="AI138" s="14">
        <f t="shared" si="121"/>
        <v>7766.5130897500003</v>
      </c>
      <c r="AJ138" s="14">
        <f t="shared" si="121"/>
        <v>7735.33012117</v>
      </c>
      <c r="AK138" s="14">
        <f t="shared" si="121"/>
        <v>8373.2691475000011</v>
      </c>
      <c r="AL138" s="14">
        <f t="shared" si="121"/>
        <v>8373.2691475000011</v>
      </c>
      <c r="AM138" s="14">
        <f t="shared" si="121"/>
        <v>8373.2691475000011</v>
      </c>
      <c r="AN138" s="14">
        <f t="shared" si="121"/>
        <v>8373.2691475000011</v>
      </c>
      <c r="AO138" s="14">
        <f t="shared" si="121"/>
        <v>6534.0696239624349</v>
      </c>
      <c r="AP138" s="14">
        <f t="shared" si="121"/>
        <v>8373.2691475000011</v>
      </c>
      <c r="AQ138" s="14">
        <f t="shared" si="121"/>
        <v>7522.2714133008976</v>
      </c>
      <c r="AR138" s="14">
        <f t="shared" si="121"/>
        <v>8363.850503845395</v>
      </c>
      <c r="AS138" s="14">
        <f t="shared" si="121"/>
        <v>8075.4251860000004</v>
      </c>
      <c r="AT138" s="14">
        <f t="shared" si="121"/>
        <v>7554.1785613749998</v>
      </c>
      <c r="AU138" s="14">
        <f t="shared" si="121"/>
        <v>7204.5679254799888</v>
      </c>
      <c r="AV138" s="14">
        <f t="shared" si="121"/>
        <v>8373.2691475000011</v>
      </c>
      <c r="AW138" s="14">
        <f t="shared" si="121"/>
        <v>8373.2691475000011</v>
      </c>
      <c r="AX138" s="14">
        <f t="shared" si="121"/>
        <v>6835.7505180809549</v>
      </c>
      <c r="AY138" s="14">
        <f t="shared" si="121"/>
        <v>7381.7902052143654</v>
      </c>
      <c r="AZ138" s="14">
        <f t="shared" si="121"/>
        <v>8183.2989755588233</v>
      </c>
      <c r="BA138" s="14">
        <f t="shared" si="121"/>
        <v>8192.1681099225916</v>
      </c>
      <c r="BB138" s="14">
        <f t="shared" si="121"/>
        <v>8373.2691475000011</v>
      </c>
      <c r="BC138" s="14">
        <f t="shared" si="121"/>
        <v>7302.0406549375011</v>
      </c>
      <c r="BD138" s="14">
        <f t="shared" si="121"/>
        <v>8373.2691475000011</v>
      </c>
      <c r="BE138" s="14">
        <f t="shared" si="121"/>
        <v>9745.55163451101</v>
      </c>
      <c r="BF138" s="14">
        <f t="shared" si="121"/>
        <v>8752.430212884974</v>
      </c>
      <c r="BG138" s="14">
        <f t="shared" si="121"/>
        <v>8869.2737950618011</v>
      </c>
      <c r="BH138" s="14">
        <f t="shared" si="121"/>
        <v>8807.8524061427088</v>
      </c>
      <c r="BI138" s="14">
        <f t="shared" si="121"/>
        <v>0</v>
      </c>
    </row>
    <row r="139" spans="1:61" x14ac:dyDescent="0.2">
      <c r="F139" s="104" t="s">
        <v>10</v>
      </c>
      <c r="G139" s="21">
        <f>G123+G105</f>
        <v>46611.8320959419</v>
      </c>
      <c r="H139" s="21">
        <f t="shared" si="121"/>
        <v>45301.603527482737</v>
      </c>
      <c r="I139" s="21">
        <f t="shared" si="121"/>
        <v>43823.304686113595</v>
      </c>
      <c r="J139" s="21">
        <f t="shared" si="121"/>
        <v>48339.30359710331</v>
      </c>
      <c r="K139" s="21">
        <f t="shared" si="121"/>
        <v>44433.871803185037</v>
      </c>
      <c r="L139" s="21">
        <f t="shared" si="121"/>
        <v>29073</v>
      </c>
      <c r="M139" s="21">
        <f t="shared" si="121"/>
        <v>36662.858410000001</v>
      </c>
      <c r="N139" s="21">
        <f t="shared" si="121"/>
        <v>44365.420102999997</v>
      </c>
      <c r="O139" s="21">
        <f t="shared" si="121"/>
        <v>42190.816169999998</v>
      </c>
      <c r="P139" s="21">
        <f t="shared" si="121"/>
        <v>55060.074532999999</v>
      </c>
      <c r="Q139" s="14">
        <f t="shared" si="121"/>
        <v>67223.878917999988</v>
      </c>
      <c r="R139" s="14">
        <f t="shared" si="121"/>
        <v>63056.053753</v>
      </c>
      <c r="S139" s="14">
        <f t="shared" si="121"/>
        <v>66924.264404000001</v>
      </c>
      <c r="T139" s="14">
        <f t="shared" si="121"/>
        <v>68844.872289999999</v>
      </c>
      <c r="U139" s="14">
        <f t="shared" si="121"/>
        <v>71177.190636999992</v>
      </c>
      <c r="V139" s="14">
        <f t="shared" si="121"/>
        <v>55623.595430869333</v>
      </c>
      <c r="W139" s="14">
        <f t="shared" si="121"/>
        <v>61014.233818153392</v>
      </c>
      <c r="X139" s="14">
        <f t="shared" si="121"/>
        <v>60670.743231400927</v>
      </c>
      <c r="Y139" s="14">
        <f t="shared" si="121"/>
        <v>61045.139000333365</v>
      </c>
      <c r="Z139" s="14">
        <f t="shared" si="121"/>
        <v>56284.406615489497</v>
      </c>
      <c r="AA139" s="14">
        <f t="shared" si="121"/>
        <v>62504.807394705698</v>
      </c>
      <c r="AB139" s="14">
        <f t="shared" si="121"/>
        <v>63248.857197236066</v>
      </c>
      <c r="AC139" s="14">
        <f t="shared" si="121"/>
        <v>59218.287045569989</v>
      </c>
      <c r="AD139" s="14">
        <f t="shared" si="121"/>
        <v>66529.289493557881</v>
      </c>
      <c r="AE139" s="14">
        <f t="shared" si="121"/>
        <v>52244.948646523713</v>
      </c>
      <c r="AF139" s="14">
        <f t="shared" si="121"/>
        <v>64608.164779447448</v>
      </c>
      <c r="AG139" s="14">
        <f t="shared" si="121"/>
        <v>65508.773914130732</v>
      </c>
      <c r="AH139" s="14">
        <f t="shared" si="121"/>
        <v>72856.352079596574</v>
      </c>
      <c r="AI139" s="14">
        <f t="shared" si="121"/>
        <v>72683.700524059444</v>
      </c>
      <c r="AJ139" s="14">
        <f t="shared" si="121"/>
        <v>73511.231245897274</v>
      </c>
      <c r="AK139" s="14">
        <f t="shared" si="121"/>
        <v>69980.088853535606</v>
      </c>
      <c r="AL139" s="14">
        <f t="shared" si="121"/>
        <v>61158.412272533475</v>
      </c>
      <c r="AM139" s="14">
        <f t="shared" si="121"/>
        <v>63901.672004437118</v>
      </c>
      <c r="AN139" s="14">
        <f t="shared" si="121"/>
        <v>66801.925896812361</v>
      </c>
      <c r="AO139" s="14">
        <f t="shared" si="121"/>
        <v>66465.308192906363</v>
      </c>
      <c r="AP139" s="14">
        <f t="shared" si="121"/>
        <v>71238.240959905597</v>
      </c>
      <c r="AQ139" s="14">
        <f t="shared" si="121"/>
        <v>72217.97785032689</v>
      </c>
      <c r="AR139" s="14">
        <f t="shared" si="121"/>
        <v>71229.543998991052</v>
      </c>
      <c r="AS139" s="14">
        <f t="shared" si="121"/>
        <v>71287.67106926073</v>
      </c>
      <c r="AT139" s="14">
        <f t="shared" si="121"/>
        <v>70707.254813135864</v>
      </c>
      <c r="AU139" s="14">
        <f t="shared" si="121"/>
        <v>67879.673083754271</v>
      </c>
      <c r="AV139" s="14">
        <f t="shared" si="121"/>
        <v>69132.232507946843</v>
      </c>
      <c r="AW139" s="14">
        <f t="shared" si="121"/>
        <v>61304.677938599125</v>
      </c>
      <c r="AX139" s="14">
        <f t="shared" si="121"/>
        <v>62936.476289257545</v>
      </c>
      <c r="AY139" s="14">
        <f t="shared" si="121"/>
        <v>66428.06618600263</v>
      </c>
      <c r="AZ139" s="14">
        <f t="shared" si="121"/>
        <v>75800.302490277958</v>
      </c>
      <c r="BA139" s="14">
        <f t="shared" si="121"/>
        <v>71917.939800838736</v>
      </c>
      <c r="BB139" s="14">
        <f t="shared" si="121"/>
        <v>66355.73613668693</v>
      </c>
      <c r="BC139" s="14">
        <f t="shared" si="121"/>
        <v>69569.082049270335</v>
      </c>
      <c r="BD139" s="14">
        <f t="shared" si="121"/>
        <v>71939.130085665805</v>
      </c>
      <c r="BE139" s="14">
        <f t="shared" si="121"/>
        <v>69454.817095767416</v>
      </c>
      <c r="BF139" s="14">
        <f t="shared" si="121"/>
        <v>71756.067683833506</v>
      </c>
      <c r="BG139" s="14">
        <f t="shared" si="121"/>
        <v>78541.586163394211</v>
      </c>
      <c r="BH139" s="14">
        <f t="shared" si="121"/>
        <v>76474.8581846249</v>
      </c>
      <c r="BI139" s="14">
        <f t="shared" si="121"/>
        <v>0</v>
      </c>
    </row>
    <row r="140" spans="1:61" x14ac:dyDescent="0.2">
      <c r="D140" s="37"/>
      <c r="F140" s="58" t="s">
        <v>7</v>
      </c>
      <c r="G140" s="21">
        <f>G124+G106</f>
        <v>8162.3322374613217</v>
      </c>
      <c r="H140" s="21">
        <f t="shared" si="121"/>
        <v>7416.3831023777229</v>
      </c>
      <c r="I140" s="21">
        <f t="shared" si="121"/>
        <v>7131.5348497753666</v>
      </c>
      <c r="J140" s="21">
        <f t="shared" si="121"/>
        <v>7208.6830104094261</v>
      </c>
      <c r="K140" s="21">
        <f t="shared" si="121"/>
        <v>6674.134757807069</v>
      </c>
      <c r="L140" s="21">
        <f t="shared" si="121"/>
        <v>6092.68</v>
      </c>
      <c r="M140" s="21">
        <f t="shared" si="121"/>
        <v>4607.99</v>
      </c>
      <c r="N140" s="21">
        <f t="shared" si="121"/>
        <v>6201.93</v>
      </c>
      <c r="O140" s="21">
        <f t="shared" si="121"/>
        <v>5464.57</v>
      </c>
      <c r="P140" s="21">
        <f t="shared" si="121"/>
        <v>6250.32</v>
      </c>
      <c r="Q140" s="14">
        <f t="shared" si="121"/>
        <v>8883.130000000001</v>
      </c>
      <c r="R140" s="14">
        <f t="shared" si="121"/>
        <v>9074.7900000000009</v>
      </c>
      <c r="S140" s="14">
        <f t="shared" si="121"/>
        <v>8857.9210000000021</v>
      </c>
      <c r="T140" s="14">
        <f t="shared" si="121"/>
        <v>9035.33</v>
      </c>
      <c r="U140" s="14">
        <f t="shared" si="121"/>
        <v>8928.119999999999</v>
      </c>
      <c r="V140" s="14">
        <f t="shared" si="121"/>
        <v>8792.6559846989985</v>
      </c>
      <c r="W140" s="14">
        <f t="shared" si="121"/>
        <v>9642.8628314524976</v>
      </c>
      <c r="X140" s="14">
        <f t="shared" si="121"/>
        <v>9794.9390633987496</v>
      </c>
      <c r="Y140" s="14">
        <f t="shared" si="121"/>
        <v>9883.1631300000008</v>
      </c>
      <c r="Z140" s="14">
        <f t="shared" si="121"/>
        <v>8857.9003792062504</v>
      </c>
      <c r="AA140" s="14">
        <f t="shared" si="121"/>
        <v>9625.6651350710054</v>
      </c>
      <c r="AB140" s="14">
        <f t="shared" si="121"/>
        <v>9556.4669075533384</v>
      </c>
      <c r="AC140" s="14">
        <f t="shared" si="121"/>
        <v>9306.0026396554968</v>
      </c>
      <c r="AD140" s="14">
        <f t="shared" si="121"/>
        <v>9586.3628114623389</v>
      </c>
      <c r="AE140" s="14">
        <f t="shared" si="121"/>
        <v>9672.6710761692084</v>
      </c>
      <c r="AF140" s="14">
        <f t="shared" si="121"/>
        <v>9084.9738778174997</v>
      </c>
      <c r="AG140" s="14">
        <f t="shared" si="121"/>
        <v>8946.8694421750006</v>
      </c>
      <c r="AH140" s="14">
        <f t="shared" si="121"/>
        <v>9778.0419375800011</v>
      </c>
      <c r="AI140" s="14">
        <f t="shared" si="121"/>
        <v>9652.2976747949979</v>
      </c>
      <c r="AJ140" s="14">
        <f t="shared" si="121"/>
        <v>9337.4372093074999</v>
      </c>
      <c r="AK140" s="14">
        <f t="shared" si="121"/>
        <v>9775.4493739124991</v>
      </c>
      <c r="AL140" s="14">
        <f t="shared" si="121"/>
        <v>8118.6331300000002</v>
      </c>
      <c r="AM140" s="14">
        <f t="shared" si="121"/>
        <v>8822.7631299999994</v>
      </c>
      <c r="AN140" s="14">
        <f t="shared" si="121"/>
        <v>9499.7130302103833</v>
      </c>
      <c r="AO140" s="14">
        <f t="shared" si="121"/>
        <v>9244.5642387184125</v>
      </c>
      <c r="AP140" s="14">
        <f t="shared" si="121"/>
        <v>10073.659184973301</v>
      </c>
      <c r="AQ140" s="14">
        <f t="shared" si="121"/>
        <v>9972.9025240291594</v>
      </c>
      <c r="AR140" s="14">
        <f t="shared" si="121"/>
        <v>9501.2973883009563</v>
      </c>
      <c r="AS140" s="14">
        <f t="shared" si="121"/>
        <v>9969.4787704800001</v>
      </c>
      <c r="AT140" s="14">
        <f t="shared" si="121"/>
        <v>9240.5756243521901</v>
      </c>
      <c r="AU140" s="14">
        <f t="shared" si="121"/>
        <v>9922.8776241795968</v>
      </c>
      <c r="AV140" s="14">
        <f t="shared" si="121"/>
        <v>9702.8404460000002</v>
      </c>
      <c r="AW140" s="14">
        <f t="shared" si="121"/>
        <v>8783.2476310707279</v>
      </c>
      <c r="AX140" s="14">
        <f t="shared" si="121"/>
        <v>10097.214162</v>
      </c>
      <c r="AY140" s="14">
        <f t="shared" si="121"/>
        <v>9431.4572385484535</v>
      </c>
      <c r="AZ140" s="14">
        <f t="shared" si="121"/>
        <v>10128.302155180001</v>
      </c>
      <c r="BA140" s="14">
        <f t="shared" si="121"/>
        <v>10117.19285546</v>
      </c>
      <c r="BB140" s="14">
        <f t="shared" si="121"/>
        <v>8931.9623040000006</v>
      </c>
      <c r="BC140" s="14">
        <f t="shared" si="121"/>
        <v>9311.7257250692564</v>
      </c>
      <c r="BD140" s="14">
        <f t="shared" si="121"/>
        <v>9699.0328110000009</v>
      </c>
      <c r="BE140" s="14">
        <f t="shared" si="121"/>
        <v>9642.6831686078713</v>
      </c>
      <c r="BF140" s="14">
        <f t="shared" si="121"/>
        <v>10236.042797470836</v>
      </c>
      <c r="BG140" s="14">
        <f t="shared" si="121"/>
        <v>10141.72057280445</v>
      </c>
      <c r="BH140" s="14">
        <f t="shared" si="121"/>
        <v>10525.554360356778</v>
      </c>
      <c r="BI140" s="14">
        <f t="shared" si="121"/>
        <v>0</v>
      </c>
    </row>
    <row r="141" spans="1:61" x14ac:dyDescent="0.2">
      <c r="B141" s="37"/>
      <c r="E141" s="59"/>
      <c r="F141" s="38" t="s">
        <v>11</v>
      </c>
      <c r="G141" s="10">
        <f>SUM(G138:G140)</f>
        <v>60574.16433340322</v>
      </c>
      <c r="H141" s="10">
        <f t="shared" ref="H141:BI141" si="122">SUM(H138:H140)</f>
        <v>57117.986629860461</v>
      </c>
      <c r="I141" s="10">
        <f t="shared" si="122"/>
        <v>55054.839535888961</v>
      </c>
      <c r="J141" s="10">
        <f t="shared" si="122"/>
        <v>60347.986607512736</v>
      </c>
      <c r="K141" s="10">
        <f t="shared" si="122"/>
        <v>55508.006560992108</v>
      </c>
      <c r="L141" s="10">
        <f t="shared" si="122"/>
        <v>39021.68</v>
      </c>
      <c r="M141" s="10">
        <f t="shared" si="122"/>
        <v>46372.848409999999</v>
      </c>
      <c r="N141" s="10">
        <f t="shared" si="122"/>
        <v>55968.350102999997</v>
      </c>
      <c r="O141" s="10">
        <f t="shared" si="122"/>
        <v>53098.386169999998</v>
      </c>
      <c r="P141" s="10">
        <f t="shared" si="122"/>
        <v>67395.394532999999</v>
      </c>
      <c r="Q141" s="1">
        <f t="shared" si="122"/>
        <v>82596.358917999998</v>
      </c>
      <c r="R141" s="1">
        <f t="shared" si="122"/>
        <v>78601.193753</v>
      </c>
      <c r="S141" s="1">
        <f t="shared" si="122"/>
        <v>82254.185404000003</v>
      </c>
      <c r="T141" s="1">
        <f t="shared" si="122"/>
        <v>84352.322289999996</v>
      </c>
      <c r="U141" s="1">
        <f t="shared" si="122"/>
        <v>86585.110636999991</v>
      </c>
      <c r="V141" s="1">
        <f t="shared" si="122"/>
        <v>71416.752169391839</v>
      </c>
      <c r="W141" s="1">
        <f t="shared" si="122"/>
        <v>78826.518942981886</v>
      </c>
      <c r="X141" s="1">
        <f t="shared" si="122"/>
        <v>78599.418001409183</v>
      </c>
      <c r="Y141" s="1">
        <f t="shared" si="122"/>
        <v>79180.571277833369</v>
      </c>
      <c r="Z141" s="1">
        <f t="shared" si="122"/>
        <v>73200.254651633237</v>
      </c>
      <c r="AA141" s="1">
        <f t="shared" si="122"/>
        <v>79597.365252345509</v>
      </c>
      <c r="AB141" s="1">
        <f t="shared" si="122"/>
        <v>80676.448569532251</v>
      </c>
      <c r="AC141" s="1">
        <f t="shared" si="122"/>
        <v>75918.664069244813</v>
      </c>
      <c r="AD141" s="1">
        <f t="shared" si="122"/>
        <v>84486.221452520229</v>
      </c>
      <c r="AE141" s="1">
        <f t="shared" si="122"/>
        <v>68687.624495989818</v>
      </c>
      <c r="AF141" s="1">
        <f t="shared" si="122"/>
        <v>79312.754444234946</v>
      </c>
      <c r="AG141" s="1">
        <f t="shared" si="122"/>
        <v>78714.322079055724</v>
      </c>
      <c r="AH141" s="1">
        <f t="shared" si="122"/>
        <v>89689.875546101568</v>
      </c>
      <c r="AI141" s="1">
        <f t="shared" si="122"/>
        <v>90102.511288604452</v>
      </c>
      <c r="AJ141" s="1">
        <f t="shared" si="122"/>
        <v>90583.998576374783</v>
      </c>
      <c r="AK141" s="1">
        <f t="shared" si="122"/>
        <v>88128.807374948112</v>
      </c>
      <c r="AL141" s="1">
        <f t="shared" si="122"/>
        <v>77650.314550033479</v>
      </c>
      <c r="AM141" s="1">
        <f t="shared" si="122"/>
        <v>81097.704281937127</v>
      </c>
      <c r="AN141" s="1">
        <f t="shared" si="122"/>
        <v>84674.90807452274</v>
      </c>
      <c r="AO141" s="1">
        <f t="shared" si="122"/>
        <v>82243.94205558722</v>
      </c>
      <c r="AP141" s="1">
        <f t="shared" si="122"/>
        <v>89685.169292378909</v>
      </c>
      <c r="AQ141" s="1">
        <f t="shared" si="122"/>
        <v>89713.151787656941</v>
      </c>
      <c r="AR141" s="1">
        <f t="shared" si="122"/>
        <v>89094.691891137409</v>
      </c>
      <c r="AS141" s="1">
        <f t="shared" si="122"/>
        <v>89332.57502574072</v>
      </c>
      <c r="AT141" s="1">
        <f t="shared" si="122"/>
        <v>87502.00899886305</v>
      </c>
      <c r="AU141" s="1">
        <f t="shared" si="122"/>
        <v>85007.118633413862</v>
      </c>
      <c r="AV141" s="1">
        <f t="shared" si="122"/>
        <v>87208.342101446848</v>
      </c>
      <c r="AW141" s="1">
        <f t="shared" si="122"/>
        <v>78461.194717169856</v>
      </c>
      <c r="AX141" s="1">
        <f t="shared" si="122"/>
        <v>79869.44096933851</v>
      </c>
      <c r="AY141" s="1">
        <f t="shared" si="122"/>
        <v>83241.313629765442</v>
      </c>
      <c r="AZ141" s="1">
        <f t="shared" si="122"/>
        <v>94111.903621016783</v>
      </c>
      <c r="BA141" s="1">
        <f t="shared" si="122"/>
        <v>90227.300766221335</v>
      </c>
      <c r="BB141" s="1">
        <f t="shared" si="122"/>
        <v>83660.967588186933</v>
      </c>
      <c r="BC141" s="1">
        <f t="shared" si="122"/>
        <v>86182.848429277103</v>
      </c>
      <c r="BD141" s="1">
        <f t="shared" si="122"/>
        <v>90011.432044165806</v>
      </c>
      <c r="BE141" s="1">
        <f t="shared" si="122"/>
        <v>88843.05189888629</v>
      </c>
      <c r="BF141" s="1">
        <f t="shared" si="122"/>
        <v>90744.540694189316</v>
      </c>
      <c r="BG141" s="1">
        <f t="shared" si="122"/>
        <v>97552.580531260464</v>
      </c>
      <c r="BH141" s="1">
        <f t="shared" si="122"/>
        <v>95808.264951124394</v>
      </c>
      <c r="BI141" s="1">
        <f t="shared" si="122"/>
        <v>0</v>
      </c>
    </row>
    <row r="142" spans="1:61" x14ac:dyDescent="0.2">
      <c r="D142" s="36" t="s">
        <v>12</v>
      </c>
      <c r="F142" s="58" t="s">
        <v>7</v>
      </c>
      <c r="G142" s="10">
        <f>G126+G108</f>
        <v>21105.299129300001</v>
      </c>
      <c r="H142" s="10">
        <f t="shared" ref="H142:BI145" si="123">H126+H108</f>
        <v>20691.189413299995</v>
      </c>
      <c r="I142" s="10">
        <f t="shared" si="123"/>
        <v>28908.211156999998</v>
      </c>
      <c r="J142" s="10">
        <f t="shared" si="123"/>
        <v>22346.119090400003</v>
      </c>
      <c r="K142" s="10">
        <f t="shared" si="123"/>
        <v>26931.640000000003</v>
      </c>
      <c r="L142" s="10">
        <f t="shared" si="123"/>
        <v>26940.646213699998</v>
      </c>
      <c r="M142" s="10">
        <f t="shared" si="123"/>
        <v>24127.790141600002</v>
      </c>
      <c r="N142" s="10">
        <f t="shared" si="123"/>
        <v>25992.589999999993</v>
      </c>
      <c r="O142" s="10">
        <f t="shared" si="123"/>
        <v>29308.228112299999</v>
      </c>
      <c r="P142" s="10">
        <f t="shared" si="123"/>
        <v>30601.221343299996</v>
      </c>
      <c r="Q142" s="10">
        <f t="shared" si="123"/>
        <v>27922.989999999998</v>
      </c>
      <c r="R142" s="10">
        <f t="shared" si="123"/>
        <v>30022.449999999993</v>
      </c>
      <c r="S142" s="10">
        <f t="shared" si="123"/>
        <v>32376.909999999996</v>
      </c>
      <c r="T142" s="10">
        <f t="shared" si="123"/>
        <v>32879.180000000008</v>
      </c>
      <c r="U142" s="10">
        <f t="shared" si="123"/>
        <v>32891.279901800001</v>
      </c>
      <c r="V142" s="10">
        <f t="shared" si="123"/>
        <v>31885.646075800003</v>
      </c>
      <c r="W142" s="10">
        <f t="shared" si="123"/>
        <v>26035.947281999997</v>
      </c>
      <c r="X142" s="10">
        <f t="shared" si="123"/>
        <v>26021.108118400003</v>
      </c>
      <c r="Y142" s="10">
        <f t="shared" si="123"/>
        <v>28591.809323499998</v>
      </c>
      <c r="Z142" s="10">
        <f t="shared" si="123"/>
        <v>28389.189999999995</v>
      </c>
      <c r="AA142" s="1">
        <f t="shared" si="123"/>
        <v>32306.19</v>
      </c>
      <c r="AB142" s="1">
        <f t="shared" si="123"/>
        <v>33239.869999999995</v>
      </c>
      <c r="AC142" s="1">
        <f t="shared" si="123"/>
        <v>32639.099999999995</v>
      </c>
      <c r="AD142" s="1">
        <f t="shared" si="123"/>
        <v>32135.229999999996</v>
      </c>
      <c r="AE142" s="1">
        <f t="shared" si="123"/>
        <v>31838.23</v>
      </c>
      <c r="AF142" s="10">
        <f t="shared" si="123"/>
        <v>28869.670000000002</v>
      </c>
      <c r="AG142" s="10">
        <f t="shared" si="123"/>
        <v>30297.06</v>
      </c>
      <c r="AH142" s="10">
        <f t="shared" si="123"/>
        <v>30833.479983700003</v>
      </c>
      <c r="AI142" s="10">
        <f t="shared" si="123"/>
        <v>29654.559950999999</v>
      </c>
      <c r="AJ142" s="10">
        <f t="shared" si="123"/>
        <v>28535.43</v>
      </c>
      <c r="AK142" s="1">
        <f t="shared" si="123"/>
        <v>27669.958177777782</v>
      </c>
      <c r="AL142" s="1">
        <f t="shared" si="123"/>
        <v>21997.418177777778</v>
      </c>
      <c r="AM142" s="1">
        <f t="shared" si="123"/>
        <v>18191.958177777778</v>
      </c>
      <c r="AN142" s="1">
        <f t="shared" si="123"/>
        <v>21460.168177777785</v>
      </c>
      <c r="AO142" s="1">
        <f t="shared" si="123"/>
        <v>30499.218177777777</v>
      </c>
      <c r="AP142" s="1">
        <f t="shared" si="123"/>
        <v>30905.925497777778</v>
      </c>
      <c r="AQ142" s="1">
        <f t="shared" si="123"/>
        <v>32431.550817777777</v>
      </c>
      <c r="AR142" s="1">
        <f t="shared" si="123"/>
        <v>28704.574282777779</v>
      </c>
      <c r="AS142" s="1">
        <f t="shared" si="123"/>
        <v>28984.615937777773</v>
      </c>
      <c r="AT142" s="1">
        <f t="shared" si="123"/>
        <v>29868.071002777775</v>
      </c>
      <c r="AU142" s="1">
        <f t="shared" si="123"/>
        <v>29070.268159999996</v>
      </c>
      <c r="AV142" s="1">
        <f t="shared" si="123"/>
        <v>26063.717520000002</v>
      </c>
      <c r="AW142" s="1">
        <f t="shared" si="123"/>
        <v>21423.844055000005</v>
      </c>
      <c r="AX142" s="1">
        <f t="shared" si="123"/>
        <v>24096.030287000005</v>
      </c>
      <c r="AY142" s="1">
        <f t="shared" si="123"/>
        <v>28260.391845000002</v>
      </c>
      <c r="AZ142" s="1">
        <f t="shared" si="123"/>
        <v>29695.178945</v>
      </c>
      <c r="BA142" s="1">
        <f t="shared" si="123"/>
        <v>29496.445045</v>
      </c>
      <c r="BB142" s="1">
        <f t="shared" si="123"/>
        <v>24433.387878999998</v>
      </c>
      <c r="BC142" s="1">
        <f t="shared" si="123"/>
        <v>27963.292885000003</v>
      </c>
      <c r="BD142" s="1">
        <f t="shared" si="123"/>
        <v>27187.193995000005</v>
      </c>
      <c r="BE142" s="1">
        <f t="shared" si="123"/>
        <v>24493.874924165873</v>
      </c>
      <c r="BF142" s="1">
        <f t="shared" si="123"/>
        <v>22242.083988159131</v>
      </c>
      <c r="BG142" s="1">
        <f t="shared" si="123"/>
        <v>27319.685458684053</v>
      </c>
      <c r="BH142" s="1">
        <f t="shared" si="123"/>
        <v>26411.953152099381</v>
      </c>
      <c r="BI142" s="1">
        <f t="shared" si="123"/>
        <v>0</v>
      </c>
    </row>
    <row r="143" spans="1:61" x14ac:dyDescent="0.2">
      <c r="B143" s="36" t="s">
        <v>35</v>
      </c>
      <c r="D143" s="36" t="s">
        <v>13</v>
      </c>
      <c r="F143" s="104" t="s">
        <v>9</v>
      </c>
      <c r="G143" s="21">
        <f>G127+G109</f>
        <v>41507</v>
      </c>
      <c r="H143" s="21">
        <f t="shared" si="123"/>
        <v>42374</v>
      </c>
      <c r="I143" s="21">
        <f t="shared" si="123"/>
        <v>40835.999999999993</v>
      </c>
      <c r="J143" s="21">
        <f t="shared" si="123"/>
        <v>50645.007020190336</v>
      </c>
      <c r="K143" s="21">
        <f t="shared" si="123"/>
        <v>41752.858677875483</v>
      </c>
      <c r="L143" s="21">
        <f t="shared" si="123"/>
        <v>31070</v>
      </c>
      <c r="M143" s="21">
        <f t="shared" si="123"/>
        <v>33458</v>
      </c>
      <c r="N143" s="21">
        <f t="shared" si="123"/>
        <v>37555</v>
      </c>
      <c r="O143" s="21">
        <f t="shared" si="123"/>
        <v>36301</v>
      </c>
      <c r="P143" s="21">
        <f t="shared" si="123"/>
        <v>37325</v>
      </c>
      <c r="Q143" s="14">
        <f t="shared" si="123"/>
        <v>51269.64</v>
      </c>
      <c r="R143" s="14">
        <f t="shared" si="123"/>
        <v>46561.04</v>
      </c>
      <c r="S143" s="14">
        <f t="shared" si="123"/>
        <v>49213.36</v>
      </c>
      <c r="T143" s="14">
        <f t="shared" si="123"/>
        <v>50338.659999999996</v>
      </c>
      <c r="U143" s="14">
        <f t="shared" si="123"/>
        <v>55346.96</v>
      </c>
      <c r="V143" s="21">
        <f t="shared" si="123"/>
        <v>63033.460652988331</v>
      </c>
      <c r="W143" s="21">
        <f t="shared" si="123"/>
        <v>63298.470475465001</v>
      </c>
      <c r="X143" s="21">
        <f t="shared" si="123"/>
        <v>63663.648809981663</v>
      </c>
      <c r="Y143" s="21">
        <f t="shared" si="123"/>
        <v>60031.748482251671</v>
      </c>
      <c r="Z143" s="21">
        <f t="shared" si="123"/>
        <v>57783.314029551679</v>
      </c>
      <c r="AA143" s="21">
        <f t="shared" si="123"/>
        <v>69218.173283657641</v>
      </c>
      <c r="AB143" s="21">
        <f t="shared" si="123"/>
        <v>67076.721549941343</v>
      </c>
      <c r="AC143" s="21">
        <f t="shared" si="123"/>
        <v>70266.230304293451</v>
      </c>
      <c r="AD143" s="21">
        <f t="shared" si="123"/>
        <v>70232.721165093855</v>
      </c>
      <c r="AE143" s="21">
        <f t="shared" si="123"/>
        <v>70989.156200471654</v>
      </c>
      <c r="AF143" s="14">
        <f t="shared" si="123"/>
        <v>68322.27542301442</v>
      </c>
      <c r="AG143" s="14">
        <f t="shared" si="123"/>
        <v>71055.137390480057</v>
      </c>
      <c r="AH143" s="14">
        <f t="shared" si="123"/>
        <v>73666.948820317979</v>
      </c>
      <c r="AI143" s="14">
        <f t="shared" si="123"/>
        <v>77660.587243292714</v>
      </c>
      <c r="AJ143" s="14">
        <f t="shared" si="123"/>
        <v>72911.975102412252</v>
      </c>
      <c r="AK143" s="14">
        <f t="shared" si="123"/>
        <v>74111.551525630537</v>
      </c>
      <c r="AL143" s="14">
        <f t="shared" si="123"/>
        <v>71033.12340888106</v>
      </c>
      <c r="AM143" s="14">
        <f t="shared" si="123"/>
        <v>70009.973075085203</v>
      </c>
      <c r="AN143" s="14">
        <f t="shared" si="123"/>
        <v>68235.47534842504</v>
      </c>
      <c r="AO143" s="14">
        <f t="shared" si="123"/>
        <v>71714.802110692661</v>
      </c>
      <c r="AP143" s="14">
        <f t="shared" si="123"/>
        <v>73118.757118996931</v>
      </c>
      <c r="AQ143" s="14">
        <f t="shared" si="123"/>
        <v>71187.42142346871</v>
      </c>
      <c r="AR143" s="14">
        <f t="shared" si="123"/>
        <v>72754.757469427001</v>
      </c>
      <c r="AS143" s="14">
        <f t="shared" si="123"/>
        <v>75722.809601716406</v>
      </c>
      <c r="AT143" s="14">
        <f t="shared" si="123"/>
        <v>76696.539642086049</v>
      </c>
      <c r="AU143" s="14">
        <f t="shared" si="123"/>
        <v>78933.545607252832</v>
      </c>
      <c r="AV143" s="14">
        <f t="shared" si="123"/>
        <v>78629.586603765187</v>
      </c>
      <c r="AW143" s="14">
        <f t="shared" si="123"/>
        <v>73332.376624250785</v>
      </c>
      <c r="AX143" s="14">
        <f t="shared" si="123"/>
        <v>71831.543002606137</v>
      </c>
      <c r="AY143" s="14">
        <f t="shared" si="123"/>
        <v>70929.807347548078</v>
      </c>
      <c r="AZ143" s="14">
        <f t="shared" si="123"/>
        <v>70933.987410331014</v>
      </c>
      <c r="BA143" s="14">
        <f t="shared" si="123"/>
        <v>74856.497974118902</v>
      </c>
      <c r="BB143" s="14">
        <f t="shared" si="123"/>
        <v>72713.1684404681</v>
      </c>
      <c r="BC143" s="14">
        <f t="shared" si="123"/>
        <v>74559.989533374624</v>
      </c>
      <c r="BD143" s="14">
        <f t="shared" si="123"/>
        <v>76728.100799176507</v>
      </c>
      <c r="BE143" s="14">
        <f t="shared" si="123"/>
        <v>76563.928626924011</v>
      </c>
      <c r="BF143" s="14">
        <f t="shared" si="123"/>
        <v>77770.567895413376</v>
      </c>
      <c r="BG143" s="14">
        <f t="shared" si="123"/>
        <v>80568.908510614609</v>
      </c>
      <c r="BH143" s="14">
        <f t="shared" si="123"/>
        <v>82934.371963070342</v>
      </c>
      <c r="BI143" s="14">
        <f t="shared" si="123"/>
        <v>0</v>
      </c>
    </row>
    <row r="144" spans="1:61" x14ac:dyDescent="0.2">
      <c r="B144" s="89" t="s">
        <v>75</v>
      </c>
      <c r="F144" s="58" t="s">
        <v>10</v>
      </c>
      <c r="G144" s="21">
        <f>G128+G110</f>
        <v>100</v>
      </c>
      <c r="H144" s="21">
        <f t="shared" si="123"/>
        <v>100</v>
      </c>
      <c r="I144" s="21">
        <f t="shared" si="123"/>
        <v>100</v>
      </c>
      <c r="J144" s="21">
        <f t="shared" si="123"/>
        <v>100</v>
      </c>
      <c r="K144" s="21">
        <f t="shared" si="123"/>
        <v>100</v>
      </c>
      <c r="L144" s="21">
        <f t="shared" si="123"/>
        <v>248</v>
      </c>
      <c r="M144" s="21">
        <f t="shared" si="123"/>
        <v>269</v>
      </c>
      <c r="N144" s="21">
        <f t="shared" si="123"/>
        <v>291</v>
      </c>
      <c r="O144" s="21">
        <f t="shared" si="123"/>
        <v>229</v>
      </c>
      <c r="P144" s="21">
        <f t="shared" si="123"/>
        <v>273</v>
      </c>
      <c r="Q144" s="14">
        <f t="shared" si="123"/>
        <v>442.11</v>
      </c>
      <c r="R144" s="14">
        <f t="shared" si="123"/>
        <v>429.18</v>
      </c>
      <c r="S144" s="14">
        <f t="shared" si="123"/>
        <v>408.25000000000006</v>
      </c>
      <c r="T144" s="14">
        <f t="shared" si="123"/>
        <v>433.45</v>
      </c>
      <c r="U144" s="14">
        <f t="shared" si="123"/>
        <v>408.25000000000006</v>
      </c>
      <c r="V144" s="14">
        <f t="shared" si="123"/>
        <v>1346.346055</v>
      </c>
      <c r="W144" s="14">
        <f t="shared" si="123"/>
        <v>1295.9670133333334</v>
      </c>
      <c r="X144" s="14">
        <f t="shared" si="123"/>
        <v>1356.584821666667</v>
      </c>
      <c r="Y144" s="14">
        <f t="shared" si="123"/>
        <v>1359.769821666667</v>
      </c>
      <c r="Z144" s="14">
        <f t="shared" si="123"/>
        <v>1357.324821666667</v>
      </c>
      <c r="AA144" s="14">
        <f t="shared" si="123"/>
        <v>1357.5779677170431</v>
      </c>
      <c r="AB144" s="14">
        <f t="shared" si="123"/>
        <v>1357.0293330420639</v>
      </c>
      <c r="AC144" s="14">
        <f t="shared" si="123"/>
        <v>1317.5244532301122</v>
      </c>
      <c r="AD144" s="14">
        <f t="shared" si="123"/>
        <v>1358.8701741416078</v>
      </c>
      <c r="AE144" s="14">
        <f t="shared" si="123"/>
        <v>1349.3386212468886</v>
      </c>
      <c r="AF144" s="14">
        <f t="shared" si="123"/>
        <v>1355.9987927600002</v>
      </c>
      <c r="AG144" s="14">
        <f t="shared" si="123"/>
        <v>1269.0596764475001</v>
      </c>
      <c r="AH144" s="14">
        <f t="shared" si="123"/>
        <v>1358.7165691666669</v>
      </c>
      <c r="AI144" s="14">
        <f t="shared" si="123"/>
        <v>1347.6331622133334</v>
      </c>
      <c r="AJ144" s="14">
        <f t="shared" si="123"/>
        <v>1359.769821666667</v>
      </c>
      <c r="AK144" s="14">
        <f t="shared" si="123"/>
        <v>1359.7485001666669</v>
      </c>
      <c r="AL144" s="14">
        <f t="shared" si="123"/>
        <v>1359.769821666667</v>
      </c>
      <c r="AM144" s="14">
        <f t="shared" si="123"/>
        <v>1359.769821666667</v>
      </c>
      <c r="AN144" s="14">
        <f t="shared" si="123"/>
        <v>1358.7408831666669</v>
      </c>
      <c r="AO144" s="14">
        <f t="shared" si="123"/>
        <v>1337.559298195931</v>
      </c>
      <c r="AP144" s="14">
        <f t="shared" si="123"/>
        <v>1354.2886195233339</v>
      </c>
      <c r="AQ144" s="14">
        <f t="shared" si="123"/>
        <v>1359.769821666667</v>
      </c>
      <c r="AR144" s="14">
        <f t="shared" si="123"/>
        <v>1359.769821666667</v>
      </c>
      <c r="AS144" s="14">
        <f t="shared" si="123"/>
        <v>1359.769821666667</v>
      </c>
      <c r="AT144" s="14">
        <f t="shared" si="123"/>
        <v>1313.8264298298311</v>
      </c>
      <c r="AU144" s="14">
        <f t="shared" si="123"/>
        <v>1359.769821666667</v>
      </c>
      <c r="AV144" s="14">
        <f t="shared" si="123"/>
        <v>1359.769821666667</v>
      </c>
      <c r="AW144" s="14">
        <f t="shared" si="123"/>
        <v>1358.8345506238327</v>
      </c>
      <c r="AX144" s="14">
        <f t="shared" si="123"/>
        <v>1352.0843292714899</v>
      </c>
      <c r="AY144" s="14">
        <f t="shared" si="123"/>
        <v>1307.6648897928599</v>
      </c>
      <c r="AZ144" s="14">
        <f t="shared" si="123"/>
        <v>1359.0267418309234</v>
      </c>
      <c r="BA144" s="14">
        <f t="shared" si="123"/>
        <v>1359.4330394547294</v>
      </c>
      <c r="BB144" s="14">
        <f t="shared" si="123"/>
        <v>1359.3718128152843</v>
      </c>
      <c r="BC144" s="14">
        <f t="shared" si="123"/>
        <v>1346.2491297428805</v>
      </c>
      <c r="BD144" s="14">
        <f t="shared" si="123"/>
        <v>1359.6387494298676</v>
      </c>
      <c r="BE144" s="14">
        <f t="shared" si="123"/>
        <v>1390.576521239308</v>
      </c>
      <c r="BF144" s="14">
        <f t="shared" si="123"/>
        <v>1428.8523425229534</v>
      </c>
      <c r="BG144" s="14">
        <f t="shared" si="123"/>
        <v>1456.772779889805</v>
      </c>
      <c r="BH144" s="14">
        <f t="shared" si="123"/>
        <v>1436.0367874275125</v>
      </c>
      <c r="BI144" s="14">
        <f t="shared" si="123"/>
        <v>0</v>
      </c>
    </row>
    <row r="145" spans="1:65" x14ac:dyDescent="0.2">
      <c r="F145" s="58" t="s">
        <v>7</v>
      </c>
      <c r="G145" s="21">
        <f>G129+G111</f>
        <v>15600</v>
      </c>
      <c r="H145" s="21">
        <f t="shared" si="123"/>
        <v>16600</v>
      </c>
      <c r="I145" s="21">
        <f t="shared" si="123"/>
        <v>15300.000000000002</v>
      </c>
      <c r="J145" s="21">
        <f t="shared" si="123"/>
        <v>19900</v>
      </c>
      <c r="K145" s="21">
        <f t="shared" si="123"/>
        <v>13400</v>
      </c>
      <c r="L145" s="21">
        <f t="shared" si="123"/>
        <v>4622</v>
      </c>
      <c r="M145" s="21">
        <f t="shared" si="123"/>
        <v>4806</v>
      </c>
      <c r="N145" s="21">
        <f t="shared" si="123"/>
        <v>5760</v>
      </c>
      <c r="O145" s="21">
        <f t="shared" si="123"/>
        <v>5379</v>
      </c>
      <c r="P145" s="21">
        <f t="shared" si="123"/>
        <v>5689</v>
      </c>
      <c r="Q145" s="14">
        <f t="shared" si="123"/>
        <v>8684.2999999999993</v>
      </c>
      <c r="R145" s="14">
        <f t="shared" si="123"/>
        <v>8092.9600000000009</v>
      </c>
      <c r="S145" s="14">
        <f t="shared" si="123"/>
        <v>8287.7000000000007</v>
      </c>
      <c r="T145" s="14">
        <f t="shared" si="123"/>
        <v>8447.8700000000008</v>
      </c>
      <c r="U145" s="14">
        <f t="shared" si="123"/>
        <v>8121.74</v>
      </c>
      <c r="V145" s="14">
        <f t="shared" si="123"/>
        <v>6680.4411341666664</v>
      </c>
      <c r="W145" s="14">
        <f t="shared" si="123"/>
        <v>6614.4785675000003</v>
      </c>
      <c r="X145" s="14">
        <f t="shared" si="123"/>
        <v>6693.3544091666672</v>
      </c>
      <c r="Y145" s="14">
        <f t="shared" si="123"/>
        <v>6693.3544091666672</v>
      </c>
      <c r="Z145" s="14">
        <f t="shared" si="123"/>
        <v>6693.3544091666672</v>
      </c>
      <c r="AA145" s="14">
        <f t="shared" si="123"/>
        <v>6693.3544091666672</v>
      </c>
      <c r="AB145" s="14">
        <f t="shared" si="123"/>
        <v>6693.3544091666672</v>
      </c>
      <c r="AC145" s="14">
        <f t="shared" si="123"/>
        <v>6687.5329788243753</v>
      </c>
      <c r="AD145" s="14">
        <f t="shared" si="123"/>
        <v>6693.3544091666672</v>
      </c>
      <c r="AE145" s="14">
        <f t="shared" si="123"/>
        <v>6693.3544091666672</v>
      </c>
      <c r="AF145" s="14">
        <f t="shared" si="123"/>
        <v>6693.3544091666672</v>
      </c>
      <c r="AG145" s="14">
        <f t="shared" si="123"/>
        <v>6635.6180724291662</v>
      </c>
      <c r="AH145" s="14">
        <f t="shared" si="123"/>
        <v>6693.3544091666672</v>
      </c>
      <c r="AI145" s="14">
        <f t="shared" si="123"/>
        <v>6693.3544091666672</v>
      </c>
      <c r="AJ145" s="14">
        <f t="shared" si="123"/>
        <v>6693.0932809500009</v>
      </c>
      <c r="AK145" s="14">
        <f t="shared" si="123"/>
        <v>6693.3544091666672</v>
      </c>
      <c r="AL145" s="14">
        <f t="shared" si="123"/>
        <v>6693.3544091666672</v>
      </c>
      <c r="AM145" s="14">
        <f t="shared" si="123"/>
        <v>6693.3544091666672</v>
      </c>
      <c r="AN145" s="14">
        <f t="shared" si="123"/>
        <v>6679.4471212549897</v>
      </c>
      <c r="AO145" s="14">
        <f t="shared" si="123"/>
        <v>6639.0335604555912</v>
      </c>
      <c r="AP145" s="14">
        <f t="shared" si="123"/>
        <v>6693.3544091666672</v>
      </c>
      <c r="AQ145" s="14">
        <f t="shared" si="123"/>
        <v>6693.3544091666672</v>
      </c>
      <c r="AR145" s="14">
        <f t="shared" si="123"/>
        <v>6693.3544091666672</v>
      </c>
      <c r="AS145" s="14">
        <f t="shared" si="123"/>
        <v>6693.3544091666672</v>
      </c>
      <c r="AT145" s="14">
        <f t="shared" si="123"/>
        <v>6510.1150540020235</v>
      </c>
      <c r="AU145" s="14">
        <f t="shared" si="123"/>
        <v>6693.3544091666672</v>
      </c>
      <c r="AV145" s="14">
        <f t="shared" si="123"/>
        <v>6693.3544091666672</v>
      </c>
      <c r="AW145" s="14">
        <f t="shared" si="123"/>
        <v>6693.3544091666672</v>
      </c>
      <c r="AX145" s="14">
        <f t="shared" si="123"/>
        <v>6693.3544091666672</v>
      </c>
      <c r="AY145" s="14">
        <f t="shared" si="123"/>
        <v>6503.0714477433758</v>
      </c>
      <c r="AZ145" s="14">
        <f t="shared" si="123"/>
        <v>6693.3544091666672</v>
      </c>
      <c r="BA145" s="14">
        <f t="shared" si="123"/>
        <v>6693.3544091666672</v>
      </c>
      <c r="BB145" s="14">
        <f t="shared" si="123"/>
        <v>6693.3544091666672</v>
      </c>
      <c r="BC145" s="14">
        <f t="shared" si="123"/>
        <v>6690.7395406666674</v>
      </c>
      <c r="BD145" s="14">
        <f t="shared" si="123"/>
        <v>6693.3544091666672</v>
      </c>
      <c r="BE145" s="14">
        <f t="shared" si="123"/>
        <v>7921.2215882007531</v>
      </c>
      <c r="BF145" s="14">
        <f t="shared" si="123"/>
        <v>8426.0617831396194</v>
      </c>
      <c r="BG145" s="14">
        <f t="shared" si="123"/>
        <v>7806.0421182007276</v>
      </c>
      <c r="BH145" s="14">
        <f t="shared" si="123"/>
        <v>8354.638796409592</v>
      </c>
      <c r="BI145" s="14">
        <f t="shared" si="123"/>
        <v>0</v>
      </c>
    </row>
    <row r="146" spans="1:65" x14ac:dyDescent="0.2">
      <c r="F146" s="38" t="s">
        <v>11</v>
      </c>
      <c r="G146" s="10">
        <f>SUM(G143:G145)</f>
        <v>57207</v>
      </c>
      <c r="H146" s="10">
        <f t="shared" ref="H146:BI146" si="124">SUM(H143:H145)</f>
        <v>59074</v>
      </c>
      <c r="I146" s="10">
        <f t="shared" si="124"/>
        <v>56235.999999999993</v>
      </c>
      <c r="J146" s="10">
        <f t="shared" si="124"/>
        <v>70645.007020190329</v>
      </c>
      <c r="K146" s="10">
        <f t="shared" si="124"/>
        <v>55252.858677875483</v>
      </c>
      <c r="L146" s="10">
        <f t="shared" si="124"/>
        <v>35940</v>
      </c>
      <c r="M146" s="10">
        <f t="shared" si="124"/>
        <v>38533</v>
      </c>
      <c r="N146" s="10">
        <f t="shared" si="124"/>
        <v>43606</v>
      </c>
      <c r="O146" s="10">
        <f t="shared" si="124"/>
        <v>41909</v>
      </c>
      <c r="P146" s="10">
        <f t="shared" si="124"/>
        <v>43287</v>
      </c>
      <c r="Q146" s="1">
        <f t="shared" si="124"/>
        <v>60396.05</v>
      </c>
      <c r="R146" s="1">
        <f t="shared" si="124"/>
        <v>55083.18</v>
      </c>
      <c r="S146" s="1">
        <f t="shared" si="124"/>
        <v>57909.31</v>
      </c>
      <c r="T146" s="1">
        <f t="shared" si="124"/>
        <v>59219.979999999996</v>
      </c>
      <c r="U146" s="1">
        <f t="shared" si="124"/>
        <v>63876.95</v>
      </c>
      <c r="V146" s="1">
        <f t="shared" si="124"/>
        <v>71060.247842155004</v>
      </c>
      <c r="W146" s="1">
        <f t="shared" si="124"/>
        <v>71208.916056298331</v>
      </c>
      <c r="X146" s="1">
        <f t="shared" si="124"/>
        <v>71713.588040814997</v>
      </c>
      <c r="Y146" s="1">
        <f t="shared" si="124"/>
        <v>68084.872713085002</v>
      </c>
      <c r="Z146" s="1">
        <f t="shared" si="124"/>
        <v>65833.993260385017</v>
      </c>
      <c r="AA146" s="1">
        <f t="shared" si="124"/>
        <v>77269.105660541361</v>
      </c>
      <c r="AB146" s="1">
        <f t="shared" si="124"/>
        <v>75127.105292150081</v>
      </c>
      <c r="AC146" s="1">
        <f t="shared" si="124"/>
        <v>78271.287736347935</v>
      </c>
      <c r="AD146" s="1">
        <f t="shared" si="124"/>
        <v>78284.945748402126</v>
      </c>
      <c r="AE146" s="1">
        <f t="shared" si="124"/>
        <v>79031.849230885215</v>
      </c>
      <c r="AF146" s="1">
        <f t="shared" si="124"/>
        <v>76371.628624941091</v>
      </c>
      <c r="AG146" s="1">
        <f t="shared" si="124"/>
        <v>78959.815139356724</v>
      </c>
      <c r="AH146" s="1">
        <f t="shared" si="124"/>
        <v>81719.019798651309</v>
      </c>
      <c r="AI146" s="1">
        <f t="shared" si="124"/>
        <v>85701.574814672713</v>
      </c>
      <c r="AJ146" s="1">
        <f t="shared" si="124"/>
        <v>80964.838205028907</v>
      </c>
      <c r="AK146" s="1">
        <f t="shared" si="124"/>
        <v>82164.654434963872</v>
      </c>
      <c r="AL146" s="1">
        <f t="shared" si="124"/>
        <v>79086.247639714391</v>
      </c>
      <c r="AM146" s="1">
        <f t="shared" si="124"/>
        <v>78063.097305918534</v>
      </c>
      <c r="AN146" s="1">
        <f t="shared" si="124"/>
        <v>76273.663352846692</v>
      </c>
      <c r="AO146" s="1">
        <f t="shared" si="124"/>
        <v>79691.394969344183</v>
      </c>
      <c r="AP146" s="1">
        <f t="shared" si="124"/>
        <v>81166.400147686931</v>
      </c>
      <c r="AQ146" s="1">
        <f t="shared" si="124"/>
        <v>79240.545654302041</v>
      </c>
      <c r="AR146" s="1">
        <f t="shared" si="124"/>
        <v>80807.881700260332</v>
      </c>
      <c r="AS146" s="1">
        <f t="shared" si="124"/>
        <v>83775.933832549737</v>
      </c>
      <c r="AT146" s="1">
        <f t="shared" si="124"/>
        <v>84520.481125917897</v>
      </c>
      <c r="AU146" s="1">
        <f t="shared" si="124"/>
        <v>86986.669838086164</v>
      </c>
      <c r="AV146" s="1">
        <f t="shared" si="124"/>
        <v>86682.710834598518</v>
      </c>
      <c r="AW146" s="1">
        <f t="shared" si="124"/>
        <v>81384.56558404128</v>
      </c>
      <c r="AX146" s="1">
        <f t="shared" si="124"/>
        <v>79876.981741044292</v>
      </c>
      <c r="AY146" s="1">
        <f t="shared" si="124"/>
        <v>78740.543685084311</v>
      </c>
      <c r="AZ146" s="1">
        <f t="shared" si="124"/>
        <v>78986.368561328607</v>
      </c>
      <c r="BA146" s="1">
        <f t="shared" si="124"/>
        <v>82909.2854227403</v>
      </c>
      <c r="BB146" s="1">
        <f t="shared" si="124"/>
        <v>80765.894662450053</v>
      </c>
      <c r="BC146" s="1">
        <f t="shared" si="124"/>
        <v>82596.978203784165</v>
      </c>
      <c r="BD146" s="1">
        <f t="shared" si="124"/>
        <v>84781.093957773046</v>
      </c>
      <c r="BE146" s="1">
        <f t="shared" si="124"/>
        <v>85875.726736364071</v>
      </c>
      <c r="BF146" s="1">
        <f t="shared" si="124"/>
        <v>87625.48202107595</v>
      </c>
      <c r="BG146" s="1">
        <f t="shared" si="124"/>
        <v>89831.723408705133</v>
      </c>
      <c r="BH146" s="1">
        <f t="shared" si="124"/>
        <v>92725.047546907444</v>
      </c>
      <c r="BI146" s="1">
        <f t="shared" si="124"/>
        <v>0</v>
      </c>
    </row>
    <row r="147" spans="1:65" x14ac:dyDescent="0.2">
      <c r="D147" s="36" t="s">
        <v>14</v>
      </c>
      <c r="F147" s="58" t="s">
        <v>9</v>
      </c>
      <c r="G147" s="10">
        <f>G131+G113</f>
        <v>27422.319975282331</v>
      </c>
      <c r="H147" s="10">
        <f t="shared" ref="H147:BI147" si="125">H131+H113</f>
        <v>30340.932048318013</v>
      </c>
      <c r="I147" s="10">
        <f t="shared" si="125"/>
        <v>29536.22506851087</v>
      </c>
      <c r="J147" s="10">
        <f t="shared" si="125"/>
        <v>30513.358993398157</v>
      </c>
      <c r="K147" s="10">
        <f t="shared" si="125"/>
        <v>27679.497571089465</v>
      </c>
      <c r="L147" s="10">
        <f t="shared" si="125"/>
        <v>27119.053305000001</v>
      </c>
      <c r="M147" s="10">
        <f t="shared" si="125"/>
        <v>26070.146042</v>
      </c>
      <c r="N147" s="10">
        <f t="shared" si="125"/>
        <v>28563.880762000001</v>
      </c>
      <c r="O147" s="10">
        <f t="shared" si="125"/>
        <v>28837.697639000002</v>
      </c>
      <c r="P147" s="10">
        <f t="shared" si="125"/>
        <v>29059.272881000001</v>
      </c>
      <c r="Q147" s="10">
        <f t="shared" si="125"/>
        <v>46688.272889</v>
      </c>
      <c r="R147" s="10">
        <f t="shared" si="125"/>
        <v>45168.499567000006</v>
      </c>
      <c r="S147" s="10">
        <f t="shared" si="125"/>
        <v>43272.249580000003</v>
      </c>
      <c r="T147" s="10">
        <f t="shared" si="125"/>
        <v>41496.466725999999</v>
      </c>
      <c r="U147" s="10">
        <f t="shared" si="125"/>
        <v>39296.898574999999</v>
      </c>
      <c r="V147" s="1">
        <f t="shared" si="125"/>
        <v>29941.306055416666</v>
      </c>
      <c r="W147" s="1">
        <f t="shared" si="125"/>
        <v>28153.648653146665</v>
      </c>
      <c r="X147" s="1">
        <f t="shared" si="125"/>
        <v>25634.855076083335</v>
      </c>
      <c r="Y147" s="1">
        <f t="shared" si="125"/>
        <v>32128.331693053333</v>
      </c>
      <c r="Z147" s="1">
        <f t="shared" si="125"/>
        <v>34976.561306416661</v>
      </c>
      <c r="AA147" s="1">
        <f t="shared" si="125"/>
        <v>32479.610218483336</v>
      </c>
      <c r="AB147" s="1">
        <f t="shared" si="125"/>
        <v>28541.390550499997</v>
      </c>
      <c r="AC147" s="1">
        <f t="shared" si="125"/>
        <v>32719.377242953335</v>
      </c>
      <c r="AD147" s="1">
        <f t="shared" si="125"/>
        <v>32002.214838166663</v>
      </c>
      <c r="AE147" s="1">
        <f t="shared" si="125"/>
        <v>31984.562125049997</v>
      </c>
      <c r="AF147" s="1">
        <f t="shared" si="125"/>
        <v>33124.309597744985</v>
      </c>
      <c r="AG147" s="1">
        <f t="shared" si="125"/>
        <v>34523.570734025983</v>
      </c>
      <c r="AH147" s="1">
        <f t="shared" si="125"/>
        <v>34316.329784200738</v>
      </c>
      <c r="AI147" s="1">
        <f t="shared" si="125"/>
        <v>34843.194356708889</v>
      </c>
      <c r="AJ147" s="1">
        <f t="shared" si="125"/>
        <v>31239.769454265006</v>
      </c>
      <c r="AK147" s="1">
        <f t="shared" si="125"/>
        <v>30220.060548572743</v>
      </c>
      <c r="AL147" s="1">
        <f t="shared" si="125"/>
        <v>32278.243783701757</v>
      </c>
      <c r="AM147" s="1">
        <f t="shared" si="125"/>
        <v>32986.651475051978</v>
      </c>
      <c r="AN147" s="1">
        <f t="shared" si="125"/>
        <v>33948.729405388251</v>
      </c>
      <c r="AO147" s="1">
        <f t="shared" si="125"/>
        <v>33381.78615591881</v>
      </c>
      <c r="AP147" s="1">
        <f t="shared" si="125"/>
        <v>33528.337638020646</v>
      </c>
      <c r="AQ147" s="1">
        <f t="shared" si="125"/>
        <v>31663.389568341918</v>
      </c>
      <c r="AR147" s="1">
        <f t="shared" si="125"/>
        <v>32803.573661755734</v>
      </c>
      <c r="AS147" s="1">
        <f t="shared" si="125"/>
        <v>33614.25054449145</v>
      </c>
      <c r="AT147" s="1">
        <f t="shared" si="125"/>
        <v>32755.066250166848</v>
      </c>
      <c r="AU147" s="1">
        <f t="shared" si="125"/>
        <v>32248.590574225338</v>
      </c>
      <c r="AV147" s="1">
        <f t="shared" si="125"/>
        <v>33839.723840538682</v>
      </c>
      <c r="AW147" s="1">
        <f t="shared" si="125"/>
        <v>31912.676926839726</v>
      </c>
      <c r="AX147" s="1">
        <f t="shared" si="125"/>
        <v>33118.971203287423</v>
      </c>
      <c r="AY147" s="1">
        <f t="shared" si="125"/>
        <v>34200.289401558221</v>
      </c>
      <c r="AZ147" s="1">
        <f t="shared" si="125"/>
        <v>33148.703662223226</v>
      </c>
      <c r="BA147" s="1">
        <f t="shared" si="125"/>
        <v>33135.006391163486</v>
      </c>
      <c r="BB147" s="1">
        <f t="shared" si="125"/>
        <v>33144.281828829851</v>
      </c>
      <c r="BC147" s="1">
        <f t="shared" si="125"/>
        <v>33014.119420725598</v>
      </c>
      <c r="BD147" s="1">
        <f t="shared" si="125"/>
        <v>33688.284787322453</v>
      </c>
      <c r="BE147" s="1">
        <f t="shared" si="125"/>
        <v>30006.832510655142</v>
      </c>
      <c r="BF147" s="1">
        <f t="shared" si="125"/>
        <v>33166.466436814007</v>
      </c>
      <c r="BG147" s="1">
        <f t="shared" si="125"/>
        <v>37819.530382229335</v>
      </c>
      <c r="BH147" s="1">
        <f t="shared" si="125"/>
        <v>39838.68103513532</v>
      </c>
      <c r="BI147" s="1">
        <f t="shared" si="125"/>
        <v>0</v>
      </c>
    </row>
    <row r="148" spans="1:65" x14ac:dyDescent="0.2">
      <c r="E148" s="36" t="s">
        <v>36</v>
      </c>
      <c r="F148" s="58"/>
      <c r="G148" s="12">
        <f>G143-G118</f>
        <v>41507</v>
      </c>
      <c r="H148" s="12">
        <f t="shared" ref="H148:AE148" si="126">H143-H118</f>
        <v>42374</v>
      </c>
      <c r="I148" s="12">
        <f t="shared" si="126"/>
        <v>40835.999999999993</v>
      </c>
      <c r="J148" s="12">
        <f t="shared" si="126"/>
        <v>50645.007020190336</v>
      </c>
      <c r="K148" s="12">
        <f t="shared" si="126"/>
        <v>41752.858677875483</v>
      </c>
      <c r="L148" s="12">
        <f t="shared" si="126"/>
        <v>31070</v>
      </c>
      <c r="M148" s="12">
        <f t="shared" si="126"/>
        <v>33458</v>
      </c>
      <c r="N148" s="12">
        <f t="shared" si="126"/>
        <v>37555</v>
      </c>
      <c r="O148" s="12">
        <f t="shared" si="126"/>
        <v>36301</v>
      </c>
      <c r="P148" s="12">
        <f t="shared" si="126"/>
        <v>37325</v>
      </c>
      <c r="Q148" s="2">
        <f t="shared" si="126"/>
        <v>51269.64</v>
      </c>
      <c r="R148" s="2">
        <f t="shared" si="126"/>
        <v>46561.04</v>
      </c>
      <c r="S148" s="2">
        <f t="shared" si="126"/>
        <v>49213.36</v>
      </c>
      <c r="T148" s="2">
        <f t="shared" si="126"/>
        <v>50338.659999999996</v>
      </c>
      <c r="U148" s="2">
        <f t="shared" si="126"/>
        <v>55346.96</v>
      </c>
      <c r="V148" s="2">
        <f t="shared" si="126"/>
        <v>62057.56065298833</v>
      </c>
      <c r="W148" s="2">
        <f t="shared" si="126"/>
        <v>62347.570475465</v>
      </c>
      <c r="X148" s="2">
        <f t="shared" si="126"/>
        <v>62998.048809981665</v>
      </c>
      <c r="Y148" s="2">
        <f t="shared" si="126"/>
        <v>59376.948482251668</v>
      </c>
      <c r="Z148" s="2">
        <f t="shared" si="126"/>
        <v>56962.414029551677</v>
      </c>
      <c r="AA148" s="2">
        <f t="shared" si="126"/>
        <v>68472.273283657647</v>
      </c>
      <c r="AB148" s="2">
        <f t="shared" si="126"/>
        <v>66351.321549941349</v>
      </c>
      <c r="AC148" s="2">
        <f t="shared" si="126"/>
        <v>69363.730304293451</v>
      </c>
      <c r="AD148" s="2">
        <f t="shared" si="126"/>
        <v>69505.221165093855</v>
      </c>
      <c r="AE148" s="2">
        <f t="shared" si="126"/>
        <v>70075.556200471648</v>
      </c>
      <c r="AF148" s="2">
        <f>AF143-AF118</f>
        <v>68322.27542301442</v>
      </c>
      <c r="AG148" s="2">
        <f>AG143-AG118</f>
        <v>71055.137390480057</v>
      </c>
      <c r="AH148" s="2">
        <f>AH143-AH118</f>
        <v>73666.948820317979</v>
      </c>
      <c r="AI148" s="2">
        <f>AI143-AI118</f>
        <v>77660.587243292714</v>
      </c>
      <c r="AJ148" s="2">
        <f>AJ143-AJ118</f>
        <v>72911.975102412252</v>
      </c>
      <c r="AK148" s="2">
        <f t="shared" ref="AK148:AY148" si="127">AK143-AK118</f>
        <v>74111.551525630537</v>
      </c>
      <c r="AL148" s="2">
        <f t="shared" si="127"/>
        <v>71033.12340888106</v>
      </c>
      <c r="AM148" s="2">
        <f t="shared" si="127"/>
        <v>70009.973075085203</v>
      </c>
      <c r="AN148" s="2">
        <f t="shared" si="127"/>
        <v>68235.47534842504</v>
      </c>
      <c r="AO148" s="2">
        <f t="shared" si="127"/>
        <v>71714.802110692661</v>
      </c>
      <c r="AP148" s="2">
        <f t="shared" si="127"/>
        <v>73118.757118996931</v>
      </c>
      <c r="AQ148" s="2">
        <f t="shared" si="127"/>
        <v>71187.42142346871</v>
      </c>
      <c r="AR148" s="2">
        <f t="shared" si="127"/>
        <v>72754.757469427001</v>
      </c>
      <c r="AS148" s="2">
        <f t="shared" si="127"/>
        <v>75722.809601716406</v>
      </c>
      <c r="AT148" s="2">
        <f t="shared" si="127"/>
        <v>76696.539642086049</v>
      </c>
      <c r="AU148" s="2">
        <f t="shared" si="127"/>
        <v>78933.545607252832</v>
      </c>
      <c r="AV148" s="2">
        <f t="shared" si="127"/>
        <v>78629.586603765187</v>
      </c>
      <c r="AW148" s="2">
        <f t="shared" si="127"/>
        <v>73332.376624250785</v>
      </c>
      <c r="AX148" s="2">
        <f t="shared" si="127"/>
        <v>71831.543002606137</v>
      </c>
      <c r="AY148" s="2">
        <f t="shared" si="127"/>
        <v>70929.807347548078</v>
      </c>
      <c r="AZ148" s="2">
        <f>AZ143-AZ118</f>
        <v>70933.987410331014</v>
      </c>
      <c r="BA148" s="2">
        <f>BA143-BA118</f>
        <v>74856.497974118902</v>
      </c>
      <c r="BB148" s="2">
        <f>BB143-BB118</f>
        <v>72713.1684404681</v>
      </c>
      <c r="BC148" s="2">
        <f>BC143-BC118</f>
        <v>74559.989533374624</v>
      </c>
      <c r="BD148" s="2">
        <f>BD143-BD118</f>
        <v>76728.100799176507</v>
      </c>
      <c r="BE148" s="2">
        <f t="shared" ref="BE148:BI148" si="128">BE143-BE118</f>
        <v>76563.928626924011</v>
      </c>
      <c r="BF148" s="2">
        <f t="shared" si="128"/>
        <v>77770.567895413376</v>
      </c>
      <c r="BG148" s="2">
        <f t="shared" si="128"/>
        <v>80568.908510614609</v>
      </c>
      <c r="BH148" s="2">
        <f t="shared" si="128"/>
        <v>82934.371963070342</v>
      </c>
      <c r="BI148" s="2">
        <f t="shared" si="128"/>
        <v>0</v>
      </c>
    </row>
    <row r="149" spans="1:65" x14ac:dyDescent="0.2">
      <c r="F149" s="58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</row>
    <row r="150" spans="1:65" x14ac:dyDescent="0.2">
      <c r="A150" s="62"/>
      <c r="B150" s="63"/>
      <c r="C150" s="63"/>
      <c r="D150" s="83"/>
      <c r="E150" s="57"/>
      <c r="F150" s="64" t="s">
        <v>21</v>
      </c>
      <c r="G150" s="5">
        <f>G137+G141+G142+G146+G147</f>
        <v>170908.78343798555</v>
      </c>
      <c r="H150" s="5">
        <f t="shared" ref="H150:U150" si="129">H137+H141+H142+H146+H147</f>
        <v>171824.10809147847</v>
      </c>
      <c r="I150" s="5">
        <f t="shared" si="129"/>
        <v>173035.27576139983</v>
      </c>
      <c r="J150" s="5">
        <f t="shared" si="129"/>
        <v>188594.47171150125</v>
      </c>
      <c r="K150" s="5">
        <f t="shared" si="129"/>
        <v>169272.00280995708</v>
      </c>
      <c r="L150" s="22">
        <f t="shared" si="129"/>
        <v>132987.37951870001</v>
      </c>
      <c r="M150" s="22">
        <f t="shared" si="129"/>
        <v>139253.78459359999</v>
      </c>
      <c r="N150" s="22">
        <f t="shared" si="129"/>
        <v>158460.82086499999</v>
      </c>
      <c r="O150" s="22">
        <f t="shared" si="129"/>
        <v>156803.31192129999</v>
      </c>
      <c r="P150" s="22">
        <f t="shared" si="129"/>
        <v>174006.88875730001</v>
      </c>
      <c r="Q150" s="5">
        <f t="shared" si="129"/>
        <v>223218.67180700001</v>
      </c>
      <c r="R150" s="5">
        <f t="shared" si="129"/>
        <v>213175.32332000002</v>
      </c>
      <c r="S150" s="5">
        <f t="shared" si="129"/>
        <v>219812.65498399999</v>
      </c>
      <c r="T150" s="5">
        <f t="shared" si="129"/>
        <v>222847.94901600003</v>
      </c>
      <c r="U150" s="5">
        <f t="shared" si="129"/>
        <v>227550.23911379999</v>
      </c>
      <c r="V150" s="5">
        <f>V137+V141+V142+V146+V147</f>
        <v>209609.85214276353</v>
      </c>
      <c r="W150" s="5">
        <f t="shared" ref="W150:AE150" si="130">W137+W141+W142+W146+W147</f>
        <v>209807.03093442688</v>
      </c>
      <c r="X150" s="5">
        <f>X137+X141+X142+X146+X147</f>
        <v>207099.96923670752</v>
      </c>
      <c r="Y150" s="5">
        <f t="shared" si="130"/>
        <v>210750.5850074717</v>
      </c>
      <c r="Z150" s="5">
        <f t="shared" si="130"/>
        <v>204839.99921843494</v>
      </c>
      <c r="AA150" s="5">
        <f t="shared" si="130"/>
        <v>224242.27113137022</v>
      </c>
      <c r="AB150" s="5">
        <f t="shared" si="130"/>
        <v>222284.81441218231</v>
      </c>
      <c r="AC150" s="5">
        <f t="shared" si="130"/>
        <v>223398.42904854607</v>
      </c>
      <c r="AD150" s="5">
        <f t="shared" si="130"/>
        <v>230733.61203908903</v>
      </c>
      <c r="AE150" s="5">
        <f t="shared" si="130"/>
        <v>215302.26585192501</v>
      </c>
      <c r="AF150" s="5">
        <f>AF137+AF141+AF142+AF146+AF147</f>
        <v>223484.63046742574</v>
      </c>
      <c r="AG150" s="5">
        <f>AG137+AG141+AG142+AG146+AG147</f>
        <v>228181.71694144869</v>
      </c>
      <c r="AH150" s="5">
        <f>AH137+AH141+AH142+AH146+AH147</f>
        <v>241792.93989167409</v>
      </c>
      <c r="AI150" s="5">
        <f>AI137+AI141+AI142+AI146+AI147</f>
        <v>245229.04234374152</v>
      </c>
      <c r="AJ150" s="5">
        <f>AJ137+AJ141+AJ142+AJ146+AJ147</f>
        <v>235793.86767821389</v>
      </c>
      <c r="AK150" s="5">
        <f t="shared" ref="AK150:AY150" si="131">AK137+AK141+AK142+AK146+AK147</f>
        <v>232542.71511798224</v>
      </c>
      <c r="AL150" s="5">
        <f t="shared" si="131"/>
        <v>214618.15822276869</v>
      </c>
      <c r="AM150" s="5">
        <f t="shared" si="131"/>
        <v>214123.12968479976</v>
      </c>
      <c r="AN150" s="5">
        <f t="shared" si="131"/>
        <v>219977.52748308814</v>
      </c>
      <c r="AO150" s="5">
        <f t="shared" si="131"/>
        <v>229339.53014013119</v>
      </c>
      <c r="AP150" s="5">
        <f t="shared" si="131"/>
        <v>238940.73046111339</v>
      </c>
      <c r="AQ150" s="5">
        <f t="shared" si="131"/>
        <v>236571.11261261182</v>
      </c>
      <c r="AR150" s="5">
        <f t="shared" si="131"/>
        <v>234878.31798533059</v>
      </c>
      <c r="AS150" s="5">
        <f t="shared" si="131"/>
        <v>239457.9695464042</v>
      </c>
      <c r="AT150" s="5">
        <f t="shared" si="131"/>
        <v>237948.99054433656</v>
      </c>
      <c r="AU150" s="5">
        <f t="shared" si="131"/>
        <v>236876.07746218902</v>
      </c>
      <c r="AV150" s="5">
        <f t="shared" si="131"/>
        <v>237742.11096325071</v>
      </c>
      <c r="AW150" s="5">
        <f t="shared" si="131"/>
        <v>216781.86642242016</v>
      </c>
      <c r="AX150" s="5">
        <f t="shared" si="131"/>
        <v>220585.4220776583</v>
      </c>
      <c r="AY150" s="5">
        <f t="shared" si="131"/>
        <v>227302.998003888</v>
      </c>
      <c r="AZ150" s="5">
        <f>AZ137+AZ141+AZ142+AZ146+AZ147</f>
        <v>239445.05327351391</v>
      </c>
      <c r="BA150" s="5">
        <f>BA137+BA141+BA142+BA146+BA147</f>
        <v>239522.20257879855</v>
      </c>
      <c r="BB150" s="5">
        <f>BB137+BB141+BB142+BB146+BB147</f>
        <v>225819.48131237359</v>
      </c>
      <c r="BC150" s="5">
        <f>BC137+BC141+BC142+BC146+BC147</f>
        <v>233397.37873540862</v>
      </c>
      <c r="BD150" s="5">
        <f>BD137+BD141+BD142+BD146+BD147</f>
        <v>239539.60216171539</v>
      </c>
      <c r="BE150" s="5">
        <f t="shared" ref="BE150:BI150" si="132">BE137+BE141+BE142+BE146+BE147</f>
        <v>232800.70770166782</v>
      </c>
      <c r="BF150" s="5">
        <f t="shared" si="132"/>
        <v>237249.07314023841</v>
      </c>
      <c r="BG150" s="5">
        <f t="shared" si="132"/>
        <v>257279.16012278173</v>
      </c>
      <c r="BH150" s="5">
        <f t="shared" si="132"/>
        <v>259229.94668526654</v>
      </c>
      <c r="BI150" s="5">
        <f t="shared" si="132"/>
        <v>0</v>
      </c>
    </row>
    <row r="151" spans="1:65" x14ac:dyDescent="0.2">
      <c r="A151" s="62"/>
      <c r="B151" s="63"/>
      <c r="C151" s="63"/>
      <c r="D151" s="57"/>
      <c r="E151" s="57"/>
      <c r="F151" s="64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</row>
    <row r="152" spans="1:65" x14ac:dyDescent="0.2">
      <c r="A152" s="98"/>
      <c r="C152" s="105" t="s">
        <v>37</v>
      </c>
      <c r="D152" s="99"/>
      <c r="E152" s="99"/>
      <c r="F152" s="70"/>
      <c r="G152" s="23">
        <f>G117+G101</f>
        <v>170908.78343798558</v>
      </c>
      <c r="H152" s="23">
        <f t="shared" ref="H152:BI152" si="133">H117+H101</f>
        <v>171824.10809147847</v>
      </c>
      <c r="I152" s="23">
        <f t="shared" si="133"/>
        <v>173035.27576139988</v>
      </c>
      <c r="J152" s="23">
        <f t="shared" si="133"/>
        <v>188594.47171150119</v>
      </c>
      <c r="K152" s="23">
        <f t="shared" si="133"/>
        <v>169272.00280995702</v>
      </c>
      <c r="L152" s="23">
        <f t="shared" si="133"/>
        <v>132987.37951870004</v>
      </c>
      <c r="M152" s="23">
        <f t="shared" si="133"/>
        <v>139253.78459359999</v>
      </c>
      <c r="N152" s="23">
        <f t="shared" si="133"/>
        <v>158460.82086499999</v>
      </c>
      <c r="O152" s="23">
        <f t="shared" si="133"/>
        <v>156803.31192129999</v>
      </c>
      <c r="P152" s="23">
        <f t="shared" si="133"/>
        <v>174006.88875729995</v>
      </c>
      <c r="Q152" s="23">
        <f t="shared" si="133"/>
        <v>223218.67180699995</v>
      </c>
      <c r="R152" s="23">
        <f t="shared" si="133"/>
        <v>213175.32332000002</v>
      </c>
      <c r="S152" s="23">
        <f t="shared" si="133"/>
        <v>219812.65498399996</v>
      </c>
      <c r="T152" s="23">
        <f t="shared" si="133"/>
        <v>222847.94901600003</v>
      </c>
      <c r="U152" s="23">
        <f t="shared" si="133"/>
        <v>227550.23911379999</v>
      </c>
      <c r="V152" s="23">
        <f t="shared" si="133"/>
        <v>209609.8521427635</v>
      </c>
      <c r="W152" s="23">
        <f t="shared" si="133"/>
        <v>209807.03093442688</v>
      </c>
      <c r="X152" s="23">
        <f t="shared" si="133"/>
        <v>207099.96923670743</v>
      </c>
      <c r="Y152" s="23">
        <f t="shared" si="133"/>
        <v>210750.5850074717</v>
      </c>
      <c r="Z152" s="23">
        <f t="shared" si="133"/>
        <v>204839.99921843491</v>
      </c>
      <c r="AA152" s="23">
        <f t="shared" si="133"/>
        <v>224242.27113137022</v>
      </c>
      <c r="AB152" s="23">
        <f t="shared" si="133"/>
        <v>222284.8144121822</v>
      </c>
      <c r="AC152" s="23">
        <f t="shared" si="133"/>
        <v>223398.42904854612</v>
      </c>
      <c r="AD152" s="23">
        <f t="shared" si="133"/>
        <v>230733.61203908906</v>
      </c>
      <c r="AE152" s="23">
        <f t="shared" si="133"/>
        <v>215302.26585192498</v>
      </c>
      <c r="AF152" s="23">
        <f t="shared" si="133"/>
        <v>223484.63046742571</v>
      </c>
      <c r="AG152" s="23">
        <f t="shared" si="133"/>
        <v>228181.71694144869</v>
      </c>
      <c r="AH152" s="23">
        <f t="shared" si="133"/>
        <v>241792.93989167412</v>
      </c>
      <c r="AI152" s="23">
        <f t="shared" si="133"/>
        <v>245229.04234374149</v>
      </c>
      <c r="AJ152" s="23">
        <f t="shared" si="133"/>
        <v>235793.86767821384</v>
      </c>
      <c r="AK152" s="23">
        <f t="shared" si="133"/>
        <v>232542.71511798224</v>
      </c>
      <c r="AL152" s="23">
        <f t="shared" si="133"/>
        <v>214618.15822276869</v>
      </c>
      <c r="AM152" s="23">
        <f t="shared" si="133"/>
        <v>214123.12968479976</v>
      </c>
      <c r="AN152" s="23">
        <f t="shared" si="133"/>
        <v>219977.52748308811</v>
      </c>
      <c r="AO152" s="23">
        <f t="shared" si="133"/>
        <v>229339.53014013119</v>
      </c>
      <c r="AP152" s="23">
        <f t="shared" si="133"/>
        <v>238940.73046111342</v>
      </c>
      <c r="AQ152" s="23">
        <f t="shared" si="133"/>
        <v>236571.11261261185</v>
      </c>
      <c r="AR152" s="23">
        <f t="shared" si="133"/>
        <v>234878.31798533059</v>
      </c>
      <c r="AS152" s="23">
        <f t="shared" si="133"/>
        <v>239457.96954640426</v>
      </c>
      <c r="AT152" s="23">
        <f t="shared" si="133"/>
        <v>237948.99054433656</v>
      </c>
      <c r="AU152" s="23">
        <f t="shared" si="133"/>
        <v>236876.07746218896</v>
      </c>
      <c r="AV152" s="23">
        <f t="shared" si="133"/>
        <v>237742.11096325069</v>
      </c>
      <c r="AW152" s="23">
        <f t="shared" si="133"/>
        <v>216781.86642242019</v>
      </c>
      <c r="AX152" s="23">
        <f t="shared" si="133"/>
        <v>220585.42207765835</v>
      </c>
      <c r="AY152" s="23">
        <f t="shared" si="133"/>
        <v>227302.99800388797</v>
      </c>
      <c r="AZ152" s="23">
        <f t="shared" si="133"/>
        <v>239445.05327351385</v>
      </c>
      <c r="BA152" s="23">
        <f t="shared" si="133"/>
        <v>239522.20257879858</v>
      </c>
      <c r="BB152" s="23">
        <f t="shared" si="133"/>
        <v>225819.48131237365</v>
      </c>
      <c r="BC152" s="23">
        <f t="shared" si="133"/>
        <v>233397.37873540865</v>
      </c>
      <c r="BD152" s="23">
        <f t="shared" si="133"/>
        <v>239539.60216171539</v>
      </c>
      <c r="BE152" s="23">
        <f t="shared" si="133"/>
        <v>232800.70770166788</v>
      </c>
      <c r="BF152" s="23">
        <f t="shared" si="133"/>
        <v>237249.07314023841</v>
      </c>
      <c r="BG152" s="23">
        <f t="shared" si="133"/>
        <v>257279.16012278182</v>
      </c>
      <c r="BH152" s="23">
        <f>BH117+BH101</f>
        <v>259229.94668526648</v>
      </c>
      <c r="BI152" s="23">
        <f t="shared" si="133"/>
        <v>0</v>
      </c>
      <c r="BK152" s="52">
        <f>AVERAGE(AY152:BH152)</f>
        <v>239158.56037156531</v>
      </c>
      <c r="BL152" s="53">
        <f>AVERAGE(AO152:BH152)</f>
        <v>236035.38659655495</v>
      </c>
      <c r="BM152" s="53">
        <f>AVERAGE(AE152:BH152)</f>
        <v>233058.45752047229</v>
      </c>
    </row>
    <row r="153" spans="1:65" s="96" customFormat="1" x14ac:dyDescent="0.2">
      <c r="A153" s="106"/>
      <c r="C153" s="93" t="s">
        <v>64</v>
      </c>
      <c r="D153" s="107"/>
      <c r="E153" s="107"/>
      <c r="F153" s="108"/>
      <c r="G153" s="94">
        <f>[1]MajorResEvap!F32+[1]MajorResEvap!F18+[1]MajorResEvap!F21+[1]MajorResEvap!F44</f>
        <v>468318.3828666</v>
      </c>
      <c r="H153" s="94">
        <f>[1]MajorResEvap!G32+[1]MajorResEvap!G18+[1]MajorResEvap!G21+[1]MajorResEvap!G44</f>
        <v>473502.17856020003</v>
      </c>
      <c r="I153" s="94">
        <f>[1]MajorResEvap!H32+[1]MajorResEvap!H18+[1]MajorResEvap!H21+[1]MajorResEvap!H44</f>
        <v>535329.26604790008</v>
      </c>
      <c r="J153" s="94">
        <f>[1]MajorResEvap!I32+[1]MajorResEvap!I18+[1]MajorResEvap!I21+[1]MajorResEvap!I44</f>
        <v>615367.31007839995</v>
      </c>
      <c r="K153" s="94">
        <f>[1]MajorResEvap!J32+[1]MajorResEvap!J18+[1]MajorResEvap!J21+[1]MajorResEvap!J44</f>
        <v>642838.4152403</v>
      </c>
      <c r="L153" s="94">
        <f>[1]MajorResEvap!K32+[1]MajorResEvap!K18+[1]MajorResEvap!K21+[1]MajorResEvap!K44</f>
        <v>649790.41196079995</v>
      </c>
      <c r="M153" s="94">
        <f>[1]MajorResEvap!L32+[1]MajorResEvap!L18+[1]MajorResEvap!L21+[1]MajorResEvap!L44</f>
        <v>558020.5071244</v>
      </c>
      <c r="N153" s="94">
        <f>[1]MajorResEvap!M32+[1]MajorResEvap!M18+[1]MajorResEvap!M21+[1]MajorResEvap!M44</f>
        <v>544966.29366350011</v>
      </c>
      <c r="O153" s="94">
        <f>[1]MajorResEvap!N32+[1]MajorResEvap!N18+[1]MajorResEvap!N21+[1]MajorResEvap!N44</f>
        <v>648778.10831889999</v>
      </c>
      <c r="P153" s="94">
        <f>[1]MajorResEvap!O32+[1]MajorResEvap!O18+[1]MajorResEvap!O21+[1]MajorResEvap!O44</f>
        <v>722116.50055719994</v>
      </c>
      <c r="Q153" s="94">
        <f>[1]MajorResEvap!P32+[1]MajorResEvap!P18+[1]MajorResEvap!P21+[1]MajorResEvap!P44</f>
        <v>674783.36431700003</v>
      </c>
      <c r="R153" s="94">
        <f>[1]MajorResEvap!Q32+[1]MajorResEvap!Q18+[1]MajorResEvap!Q21+[1]MajorResEvap!Q44</f>
        <v>700431.98352939996</v>
      </c>
      <c r="S153" s="94">
        <f>[1]MajorResEvap!R32+[1]MajorResEvap!R18+[1]MajorResEvap!R21+[1]MajorResEvap!R44</f>
        <v>770999.05669349991</v>
      </c>
      <c r="T153" s="94">
        <f>[1]MajorResEvap!S32+[1]MajorResEvap!S18+[1]MajorResEvap!S21+[1]MajorResEvap!S44</f>
        <v>749165.57555559999</v>
      </c>
      <c r="U153" s="94">
        <f>[1]MajorResEvap!T32+[1]MajorResEvap!T18+[1]MajorResEvap!T21+[1]MajorResEvap!T44</f>
        <v>736815.86633249989</v>
      </c>
      <c r="V153" s="94">
        <f>[1]MajorResEvap!U32+[1]MajorResEvap!U18+[1]MajorResEvap!U21+[1]MajorResEvap!U44</f>
        <v>739607.33433129999</v>
      </c>
      <c r="W153" s="94">
        <f>[1]MajorResEvap!V32+[1]MajorResEvap!V18+[1]MajorResEvap!V21+[1]MajorResEvap!V44</f>
        <v>739215.13576450001</v>
      </c>
      <c r="X153" s="94">
        <f>[1]MajorResEvap!W32+[1]MajorResEvap!W18+[1]MajorResEvap!W21+[1]MajorResEvap!W44</f>
        <v>720298.25673740008</v>
      </c>
      <c r="Y153" s="94">
        <f>[1]MajorResEvap!X32+[1]MajorResEvap!X18+[1]MajorResEvap!X21+[1]MajorResEvap!X44</f>
        <v>658856.31206420006</v>
      </c>
      <c r="Z153" s="94">
        <f>[1]MajorResEvap!Y32+[1]MajorResEvap!Y18+[1]MajorResEvap!Y21+[1]MajorResEvap!Y44</f>
        <v>569894.65985439997</v>
      </c>
      <c r="AA153" s="94">
        <f>[1]MajorResEvap!Z32+[1]MajorResEvap!Z18+[1]MajorResEvap!Z21+[1]MajorResEvap!Z44</f>
        <v>533435.65515260003</v>
      </c>
      <c r="AB153" s="94">
        <f>[1]MajorResEvap!AA32+[1]MajorResEvap!AA18+[1]MajorResEvap!AA21+[1]MajorResEvap!AA44</f>
        <v>513718.37906540011</v>
      </c>
      <c r="AC153" s="94">
        <f>[1]MajorResEvap!AB32+[1]MajorResEvap!AB18+[1]MajorResEvap!AB21+[1]MajorResEvap!AB44</f>
        <v>606263.48136650003</v>
      </c>
      <c r="AD153" s="94">
        <f>[1]MajorResEvap!AC32+[1]MajorResEvap!AC18+[1]MajorResEvap!AC21+[1]MajorResEvap!AC44</f>
        <v>612248.07777189999</v>
      </c>
      <c r="AE153" s="94">
        <f>[1]MajorResEvap!AD32+[1]MajorResEvap!AD18+[1]MajorResEvap!AD21+[1]MajorResEvap!AD44</f>
        <v>685636.35155030014</v>
      </c>
      <c r="AF153" s="94">
        <f>[1]MajorResEvap!AE32+[1]MajorResEvap!AE18+[1]MajorResEvap!AE21+[1]MajorResEvap!AE44</f>
        <v>700655.06417769997</v>
      </c>
      <c r="AG153" s="94">
        <f>[1]MajorResEvap!AF32+[1]MajorResEvap!AF18+[1]MajorResEvap!AF21+[1]MajorResEvap!AF44</f>
        <v>719313.56454960001</v>
      </c>
      <c r="AH153" s="94">
        <f>[1]MajorResEvap!AG32+[1]MajorResEvap!AG18+[1]MajorResEvap!AG21+[1]MajorResEvap!AG44</f>
        <v>731206.06727550004</v>
      </c>
      <c r="AI153" s="94">
        <f>[1]MajorResEvap!AH32+[1]MajorResEvap!AH18+[1]MajorResEvap!AH21+[1]MajorResEvap!AH44</f>
        <v>730123.99822350009</v>
      </c>
      <c r="AJ153" s="94">
        <f>[1]MajorResEvap!AI32+[1]MajorResEvap!AI18+[1]MajorResEvap!AI21+[1]MajorResEvap!AI44</f>
        <v>689822.10314370005</v>
      </c>
      <c r="AK153" s="94">
        <f>[1]MajorResEvap!AJ32+[1]MajorResEvap!AJ18+[1]MajorResEvap!AJ21+[1]MajorResEvap!AJ44</f>
        <v>640771.17886620003</v>
      </c>
      <c r="AL153" s="94">
        <f>[1]MajorResEvap!AK32+[1]MajorResEvap!AK18+[1]MajorResEvap!AK21+[1]MajorResEvap!AK44</f>
        <v>532402.09312770003</v>
      </c>
      <c r="AM153" s="94">
        <f>[1]MajorResEvap!AL32+[1]MajorResEvap!AL18+[1]MajorResEvap!AL21+[1]MajorResEvap!AL44</f>
        <v>452039.62837729999</v>
      </c>
      <c r="AN153" s="94">
        <f>[1]MajorResEvap!AM32+[1]MajorResEvap!AM18+[1]MajorResEvap!AM21+[1]MajorResEvap!AM44</f>
        <v>382542.05217699998</v>
      </c>
      <c r="AO153" s="94">
        <f>[1]MajorResEvap!AN32+[1]MajorResEvap!AN18+[1]MajorResEvap!AN21+[1]MajorResEvap!AN44</f>
        <v>427521.33825839998</v>
      </c>
      <c r="AP153" s="94">
        <f>[1]MajorResEvap!AO32+[1]MajorResEvap!AO18+[1]MajorResEvap!AO21+[1]MajorResEvap!AO44</f>
        <v>451849.06452950003</v>
      </c>
      <c r="AQ153" s="94">
        <f>[1]MajorResEvap!AP32+[1]MajorResEvap!AP18+[1]MajorResEvap!AP21+[1]MajorResEvap!AP44</f>
        <v>453004.14053170005</v>
      </c>
      <c r="AR153" s="94">
        <f>[1]MajorResEvap!AQ32+[1]MajorResEvap!AQ18+[1]MajorResEvap!AQ21+[1]MajorResEvap!AQ44</f>
        <v>494846.16840670002</v>
      </c>
      <c r="AS153" s="94">
        <f>[1]MajorResEvap!AR32+[1]MajorResEvap!AR18+[1]MajorResEvap!AR21+[1]MajorResEvap!AR44</f>
        <v>533125.89124350005</v>
      </c>
      <c r="AT153" s="94">
        <f>[1]MajorResEvap!AS32+[1]MajorResEvap!AS18+[1]MajorResEvap!AS21+[1]MajorResEvap!AS44</f>
        <v>531051.63395319995</v>
      </c>
      <c r="AU153" s="94">
        <f>[1]MajorResEvap!AT32+[1]MajorResEvap!AT18+[1]MajorResEvap!AT21+[1]MajorResEvap!AT44</f>
        <v>569892.98136470001</v>
      </c>
      <c r="AV153" s="94">
        <f>[1]MajorResEvap!AU32+[1]MajorResEvap!AU18+[1]MajorResEvap!AU21+[1]MajorResEvap!AU44</f>
        <v>517478.00106699998</v>
      </c>
      <c r="AW153" s="94">
        <f>[1]MajorResEvap!AV32+[1]MajorResEvap!AV18+[1]MajorResEvap!AV21+[1]MajorResEvap!AV44</f>
        <v>423840.32360080001</v>
      </c>
      <c r="AX153" s="94">
        <f>[1]MajorResEvap!AW32+[1]MajorResEvap!AW18+[1]MajorResEvap!AW21+[1]MajorResEvap!AW44</f>
        <v>442647.63449219998</v>
      </c>
      <c r="AY153" s="94">
        <f>[1]MajorResEvap!AX32+[1]MajorResEvap!AX18+[1]MajorResEvap!AX21+[1]MajorResEvap!AX44</f>
        <v>460771.41263959993</v>
      </c>
      <c r="AZ153" s="94">
        <f>[1]MajorResEvap!AY32+[1]MajorResEvap!AY18+[1]MajorResEvap!AY21+[1]MajorResEvap!AY44</f>
        <v>468651.37954780005</v>
      </c>
      <c r="BA153" s="94">
        <f>[1]MajorResEvap!AZ32+[1]MajorResEvap!AZ18+[1]MajorResEvap!AZ21+[1]MajorResEvap!AZ44</f>
        <v>512386.94184380001</v>
      </c>
      <c r="BB153" s="94">
        <f>[1]MajorResEvap!BA32+[1]MajorResEvap!BA18+[1]MajorResEvap!BA21+[1]MajorResEvap!BA44</f>
        <v>452226.62599550001</v>
      </c>
      <c r="BC153" s="94">
        <f>[1]MajorResEvap!BB32+[1]MajorResEvap!BB18+[1]MajorResEvap!BB21+[1]MajorResEvap!BB44</f>
        <v>460323.15507420001</v>
      </c>
      <c r="BD153" s="94">
        <f>[1]MajorResEvap!BC32+[1]MajorResEvap!BC18+[1]MajorResEvap!BC21+[1]MajorResEvap!BC44</f>
        <v>446433.25011590007</v>
      </c>
      <c r="BE153" s="94">
        <f>[1]MajorResEvap!BD32+[1]MajorResEvap!BD18+[1]MajorResEvap!BD21+[1]MajorResEvap!BD44</f>
        <v>334206.28393540002</v>
      </c>
      <c r="BF153" s="94">
        <f>[1]MajorResEvap!BE32+[1]MajorResEvap!BE18+[1]MajorResEvap!BE21+[1]MajorResEvap!BE44</f>
        <v>267804.18436730001</v>
      </c>
      <c r="BG153" s="94">
        <f>[1]MajorResEvap!BF32+[1]MajorResEvap!BF18+[1]MajorResEvap!BF21+[1]MajorResEvap!BF44</f>
        <v>334907.5353015</v>
      </c>
      <c r="BH153" s="94">
        <f>[1]MajorResEvap!BG32+[1]MajorResEvap!BG18+[1]MajorResEvap!BG21+[1]MajorResEvap!BG44</f>
        <v>356576.7382807</v>
      </c>
      <c r="BI153" s="94">
        <f>[1]MajorResEvap!BH32+[1]MajorResEvap!BH18+[1]MajorResEvap!BH21+[1]MajorResEvap!BH44</f>
        <v>0</v>
      </c>
    </row>
    <row r="154" spans="1:65" s="96" customFormat="1" ht="13.5" thickBot="1" x14ac:dyDescent="0.25">
      <c r="A154" s="106"/>
      <c r="B154" s="121"/>
      <c r="C154" s="121"/>
      <c r="D154" s="122"/>
      <c r="E154" s="122"/>
      <c r="F154" s="123"/>
      <c r="G154" s="124">
        <f>G153+G152</f>
        <v>639227.16630458552</v>
      </c>
      <c r="H154" s="124">
        <f t="shared" ref="H154:BI154" si="134">H153+H152</f>
        <v>645326.2866516785</v>
      </c>
      <c r="I154" s="124">
        <f t="shared" si="134"/>
        <v>708364.54180929996</v>
      </c>
      <c r="J154" s="124">
        <f t="shared" si="134"/>
        <v>803961.7817899012</v>
      </c>
      <c r="K154" s="124">
        <f t="shared" si="134"/>
        <v>812110.41805025702</v>
      </c>
      <c r="L154" s="124">
        <f t="shared" si="134"/>
        <v>782777.79147950001</v>
      </c>
      <c r="M154" s="124">
        <f t="shared" si="134"/>
        <v>697274.29171799996</v>
      </c>
      <c r="N154" s="124">
        <f t="shared" si="134"/>
        <v>703427.11452850013</v>
      </c>
      <c r="O154" s="124">
        <f t="shared" si="134"/>
        <v>805581.42024020001</v>
      </c>
      <c r="P154" s="124">
        <f t="shared" si="134"/>
        <v>896123.38931449992</v>
      </c>
      <c r="Q154" s="124">
        <f t="shared" si="134"/>
        <v>898002.03612399998</v>
      </c>
      <c r="R154" s="124">
        <f t="shared" si="134"/>
        <v>913607.30684940005</v>
      </c>
      <c r="S154" s="124">
        <f t="shared" si="134"/>
        <v>990811.71167749981</v>
      </c>
      <c r="T154" s="124">
        <f t="shared" si="134"/>
        <v>972013.52457160002</v>
      </c>
      <c r="U154" s="124">
        <f t="shared" si="134"/>
        <v>964366.10544629989</v>
      </c>
      <c r="V154" s="124">
        <f t="shared" si="134"/>
        <v>949217.18647406343</v>
      </c>
      <c r="W154" s="124">
        <f t="shared" si="134"/>
        <v>949022.16669892683</v>
      </c>
      <c r="X154" s="124">
        <f t="shared" si="134"/>
        <v>927398.22597410751</v>
      </c>
      <c r="Y154" s="124">
        <f t="shared" si="134"/>
        <v>869606.89707167179</v>
      </c>
      <c r="Z154" s="124">
        <f t="shared" si="134"/>
        <v>774734.65907283488</v>
      </c>
      <c r="AA154" s="124">
        <f t="shared" si="134"/>
        <v>757677.92628397024</v>
      </c>
      <c r="AB154" s="124">
        <f t="shared" si="134"/>
        <v>736003.1934775823</v>
      </c>
      <c r="AC154" s="124">
        <f t="shared" si="134"/>
        <v>829661.91041504615</v>
      </c>
      <c r="AD154" s="124">
        <f t="shared" si="134"/>
        <v>842981.68981098908</v>
      </c>
      <c r="AE154" s="124">
        <f t="shared" si="134"/>
        <v>900938.61740222515</v>
      </c>
      <c r="AF154" s="124">
        <f t="shared" si="134"/>
        <v>924139.69464512565</v>
      </c>
      <c r="AG154" s="124">
        <f t="shared" si="134"/>
        <v>947495.28149104863</v>
      </c>
      <c r="AH154" s="124">
        <f t="shared" si="134"/>
        <v>972999.00716717413</v>
      </c>
      <c r="AI154" s="124">
        <f t="shared" si="134"/>
        <v>975353.04056724161</v>
      </c>
      <c r="AJ154" s="124">
        <f t="shared" si="134"/>
        <v>925615.97082191391</v>
      </c>
      <c r="AK154" s="124">
        <f t="shared" si="134"/>
        <v>873313.89398418227</v>
      </c>
      <c r="AL154" s="124">
        <f t="shared" si="134"/>
        <v>747020.25135046872</v>
      </c>
      <c r="AM154" s="124">
        <f t="shared" si="134"/>
        <v>666162.75806209981</v>
      </c>
      <c r="AN154" s="124">
        <f t="shared" si="134"/>
        <v>602519.57966008806</v>
      </c>
      <c r="AO154" s="124">
        <f t="shared" si="134"/>
        <v>656860.86839853111</v>
      </c>
      <c r="AP154" s="124">
        <f t="shared" si="134"/>
        <v>690789.79499061347</v>
      </c>
      <c r="AQ154" s="124">
        <f t="shared" si="134"/>
        <v>689575.25314431195</v>
      </c>
      <c r="AR154" s="124">
        <f t="shared" si="134"/>
        <v>729724.48639203061</v>
      </c>
      <c r="AS154" s="124">
        <f t="shared" si="134"/>
        <v>772583.86078990437</v>
      </c>
      <c r="AT154" s="124">
        <f t="shared" si="134"/>
        <v>769000.62449753657</v>
      </c>
      <c r="AU154" s="124">
        <f t="shared" si="134"/>
        <v>806769.05882688891</v>
      </c>
      <c r="AV154" s="124">
        <f t="shared" si="134"/>
        <v>755220.11203025072</v>
      </c>
      <c r="AW154" s="124">
        <f t="shared" si="134"/>
        <v>640622.19002322014</v>
      </c>
      <c r="AX154" s="124">
        <f t="shared" si="134"/>
        <v>663233.05656985834</v>
      </c>
      <c r="AY154" s="124">
        <f t="shared" si="134"/>
        <v>688074.41064348794</v>
      </c>
      <c r="AZ154" s="124">
        <f t="shared" si="134"/>
        <v>708096.43282131385</v>
      </c>
      <c r="BA154" s="124">
        <f t="shared" si="134"/>
        <v>751909.14442259865</v>
      </c>
      <c r="BB154" s="124">
        <f t="shared" si="134"/>
        <v>678046.10730787367</v>
      </c>
      <c r="BC154" s="124">
        <f t="shared" si="134"/>
        <v>693720.53380960866</v>
      </c>
      <c r="BD154" s="124">
        <f t="shared" si="134"/>
        <v>685972.85227761546</v>
      </c>
      <c r="BE154" s="124">
        <f t="shared" si="134"/>
        <v>567006.99163706787</v>
      </c>
      <c r="BF154" s="124">
        <f t="shared" si="134"/>
        <v>505053.25750753842</v>
      </c>
      <c r="BG154" s="124">
        <f t="shared" si="134"/>
        <v>592186.69542428176</v>
      </c>
      <c r="BH154" s="124">
        <f t="shared" si="134"/>
        <v>615806.6849659665</v>
      </c>
      <c r="BI154" s="124">
        <f t="shared" si="134"/>
        <v>0</v>
      </c>
      <c r="BK154" s="52">
        <f>AVERAGE(AY154:BH154)</f>
        <v>648587.31108173518</v>
      </c>
      <c r="BL154" s="53">
        <f>AVERAGE(AO154:BH154)</f>
        <v>683012.6208240249</v>
      </c>
      <c r="BM154" s="53">
        <f>AVERAGE(AE154:BH154)</f>
        <v>739860.35038773564</v>
      </c>
    </row>
    <row r="155" spans="1:65" ht="14.25" thickTop="1" thickBot="1" x14ac:dyDescent="0.25">
      <c r="A155" s="76" t="s">
        <v>38</v>
      </c>
      <c r="B155" s="77"/>
      <c r="C155" s="77"/>
      <c r="D155" s="78"/>
      <c r="E155" s="78"/>
      <c r="F155" s="78" t="s">
        <v>19</v>
      </c>
      <c r="G155" s="8">
        <f>'[1]CP-1'!G81+'[1]CP-2'!G81+[1]Stateline!G45+'[1]CP-3'!G42+'[1]CP-4'!G79+'[1]CP-5'!G55+'[1]CP-6'!G106+'[1]CP-7'!G102+'[1]CP-8'!G57+'[1]CP-9'!G57+'[1]CP-10'!G67+'[1]CP-11'!G125+'[1]CP-12'!G63+'[1]CP-13'!G74+[1]Jensen!G128+'[1]CP-14'!G66+'[1]CP-15'!G85+[1]Ouray!G103+'[1]CP-16'!G93+'[1]CP-17'!G44+'[1]Grn-Colo-Confl'!G76+'[1]CP-18'!G80+'[1]CP-19'!G267+'[1]Colo-SanJuan-Confl'!G113+'[1]CP-20'!G48+'[1]CP-21'!G45</f>
        <v>34600</v>
      </c>
      <c r="H155" s="8">
        <f>'[1]CP-1'!H81+'[1]CP-2'!H81+[1]Stateline!H45+'[1]CP-3'!H42+'[1]CP-4'!H79+'[1]CP-5'!H55+'[1]CP-6'!H106+'[1]CP-7'!H102+'[1]CP-8'!H57+'[1]CP-9'!H57+'[1]CP-10'!H67+'[1]CP-11'!H125+'[1]CP-12'!H63+'[1]CP-13'!H74+[1]Jensen!H128+'[1]CP-14'!H66+'[1]CP-15'!H85+[1]Ouray!H103+'[1]CP-16'!H93+'[1]CP-17'!H44+'[1]Grn-Colo-Confl'!H76+'[1]CP-18'!H80+'[1]CP-19'!H267+'[1]Colo-SanJuan-Confl'!H113+'[1]CP-20'!H48+'[1]CP-21'!H45</f>
        <v>36300</v>
      </c>
      <c r="I155" s="8">
        <f>'[1]CP-1'!I81+'[1]CP-2'!I81+[1]Stateline!I45+'[1]CP-3'!I42+'[1]CP-4'!I79+'[1]CP-5'!I55+'[1]CP-6'!I106+'[1]CP-7'!I102+'[1]CP-8'!I57+'[1]CP-9'!I57+'[1]CP-10'!I67+'[1]CP-11'!I125+'[1]CP-12'!I63+'[1]CP-13'!I74+[1]Jensen!I128+'[1]CP-14'!I66+'[1]CP-15'!I85+[1]Ouray!I103+'[1]CP-16'!I93+'[1]CP-17'!I44+'[1]Grn-Colo-Confl'!I76+'[1]CP-18'!I80+'[1]CP-19'!I267+'[1]Colo-SanJuan-Confl'!I113+'[1]CP-20'!I48+'[1]CP-21'!I45</f>
        <v>36999.999999999993</v>
      </c>
      <c r="J155" s="8">
        <f>'[1]CP-1'!J81+'[1]CP-2'!J81+[1]Stateline!J45+'[1]CP-3'!J42+'[1]CP-4'!J79+'[1]CP-5'!J55+'[1]CP-6'!J106+'[1]CP-7'!J102+'[1]CP-8'!J57+'[1]CP-9'!J57+'[1]CP-10'!J67+'[1]CP-11'!J125+'[1]CP-12'!J63+'[1]CP-13'!J74+[1]Jensen!J128+'[1]CP-14'!J66+'[1]CP-15'!J85+[1]Ouray!J103+'[1]CP-16'!J93+'[1]CP-17'!J44+'[1]Grn-Colo-Confl'!J76+'[1]CP-18'!J80+'[1]CP-19'!J267+'[1]Colo-SanJuan-Confl'!J113+'[1]CP-20'!J48+'[1]CP-21'!J45</f>
        <v>38500</v>
      </c>
      <c r="K155" s="8">
        <f>'[1]CP-1'!K81+'[1]CP-2'!K81+[1]Stateline!K45+'[1]CP-3'!K42+'[1]CP-4'!K79+'[1]CP-5'!K55+'[1]CP-6'!K106+'[1]CP-7'!K102+'[1]CP-8'!K57+'[1]CP-9'!K57+'[1]CP-10'!K67+'[1]CP-11'!K125+'[1]CP-12'!K63+'[1]CP-13'!K74+[1]Jensen!K128+'[1]CP-14'!K66+'[1]CP-15'!K85+[1]Ouray!K103+'[1]CP-16'!K93+'[1]CP-17'!K44+'[1]Grn-Colo-Confl'!K76+'[1]CP-18'!K80+'[1]CP-19'!K267+'[1]Colo-SanJuan-Confl'!K113+'[1]CP-20'!K48+'[1]CP-21'!K45</f>
        <v>38700</v>
      </c>
      <c r="L155" s="8">
        <f>'[1]CP-1'!L81+'[1]CP-2'!L81+[1]Stateline!L45+'[1]CP-3'!L42+'[1]CP-4'!L79+'[1]CP-5'!L55+'[1]CP-6'!L106+'[1]CP-7'!L102+'[1]CP-8'!L57+'[1]CP-9'!L57+'[1]CP-10'!L67+'[1]CP-11'!L125+'[1]CP-12'!L63+'[1]CP-13'!L74+[1]Jensen!L128+'[1]CP-14'!L66+'[1]CP-15'!L85+[1]Ouray!L103+'[1]CP-16'!L93+'[1]CP-17'!L44+'[1]Grn-Colo-Confl'!L76+'[1]CP-18'!L80+'[1]CP-19'!L267+'[1]Colo-SanJuan-Confl'!L113+'[1]CP-20'!L48+'[1]CP-21'!L45</f>
        <v>30110</v>
      </c>
      <c r="M155" s="8">
        <f>'[1]CP-1'!M81+'[1]CP-2'!M81+[1]Stateline!M45+'[1]CP-3'!M42+'[1]CP-4'!M79+'[1]CP-5'!M55+'[1]CP-6'!M106+'[1]CP-7'!M102+'[1]CP-8'!M57+'[1]CP-9'!M57+'[1]CP-10'!M67+'[1]CP-11'!M125+'[1]CP-12'!M63+'[1]CP-13'!M74+[1]Jensen!M128+'[1]CP-14'!M66+'[1]CP-15'!M85+[1]Ouray!M103+'[1]CP-16'!M93+'[1]CP-17'!M44+'[1]Grn-Colo-Confl'!M76+'[1]CP-18'!M80+'[1]CP-19'!M267+'[1]Colo-SanJuan-Confl'!M113+'[1]CP-20'!M48+'[1]CP-21'!M45</f>
        <v>31530</v>
      </c>
      <c r="N155" s="8">
        <f>'[1]CP-1'!N81+'[1]CP-2'!N81+[1]Stateline!N45+'[1]CP-3'!N42+'[1]CP-4'!N79+'[1]CP-5'!N55+'[1]CP-6'!N106+'[1]CP-7'!N102+'[1]CP-8'!N57+'[1]CP-9'!N57+'[1]CP-10'!N67+'[1]CP-11'!N125+'[1]CP-12'!N63+'[1]CP-13'!N74+[1]Jensen!N128+'[1]CP-14'!N66+'[1]CP-15'!N85+[1]Ouray!N103+'[1]CP-16'!N93+'[1]CP-17'!N44+'[1]Grn-Colo-Confl'!N76+'[1]CP-18'!N80+'[1]CP-19'!N267+'[1]Colo-SanJuan-Confl'!N113+'[1]CP-20'!N48+'[1]CP-21'!N45</f>
        <v>33550</v>
      </c>
      <c r="O155" s="8">
        <f>'[1]CP-1'!O81+'[1]CP-2'!O81+[1]Stateline!O45+'[1]CP-3'!O42+'[1]CP-4'!O79+'[1]CP-5'!O55+'[1]CP-6'!O106+'[1]CP-7'!O102+'[1]CP-8'!O57+'[1]CP-9'!O57+'[1]CP-10'!O67+'[1]CP-11'!O125+'[1]CP-12'!O63+'[1]CP-13'!O74+[1]Jensen!O128+'[1]CP-14'!O66+'[1]CP-15'!O85+[1]Ouray!O103+'[1]CP-16'!O93+'[1]CP-17'!O44+'[1]Grn-Colo-Confl'!O76+'[1]CP-18'!O80+'[1]CP-19'!O267+'[1]Colo-SanJuan-Confl'!O113+'[1]CP-20'!O48+'[1]CP-21'!O45</f>
        <v>34720.000000000007</v>
      </c>
      <c r="P155" s="8">
        <f>'[1]CP-1'!P81+'[1]CP-2'!P81+[1]Stateline!P45+'[1]CP-3'!P42+'[1]CP-4'!P79+'[1]CP-5'!P55+'[1]CP-6'!P106+'[1]CP-7'!P102+'[1]CP-8'!P57+'[1]CP-9'!P57+'[1]CP-10'!P67+'[1]CP-11'!P125+'[1]CP-12'!P63+'[1]CP-13'!P74+[1]Jensen!P128+'[1]CP-14'!P66+'[1]CP-15'!P85+[1]Ouray!P103+'[1]CP-16'!P93+'[1]CP-17'!P44+'[1]Grn-Colo-Confl'!P76+'[1]CP-18'!P80+'[1]CP-19'!P267+'[1]Colo-SanJuan-Confl'!P113+'[1]CP-20'!P48+'[1]CP-21'!P45</f>
        <v>36130</v>
      </c>
      <c r="Q155" s="8">
        <f>'[1]CP-1'!Q81+'[1]CP-2'!Q81+[1]Stateline!Q45+'[1]CP-3'!Q42+'[1]CP-4'!Q79+'[1]CP-5'!Q55+'[1]CP-6'!Q106+'[1]CP-7'!Q102+'[1]CP-8'!Q57+'[1]CP-9'!Q57+'[1]CP-10'!Q67+'[1]CP-11'!Q125+'[1]CP-12'!Q63+'[1]CP-13'!Q74+[1]Jensen!Q128+'[1]CP-14'!Q66+'[1]CP-15'!Q85+[1]Ouray!Q103+'[1]CP-16'!Q93+'[1]CP-17'!Q44+'[1]Grn-Colo-Confl'!Q76+'[1]CP-18'!Q80+'[1]CP-19'!Q267+'[1]Colo-SanJuan-Confl'!Q113+'[1]CP-20'!Q48+'[1]CP-21'!Q45</f>
        <v>47230</v>
      </c>
      <c r="R155" s="8">
        <f>'[1]CP-1'!R81+'[1]CP-2'!R81+[1]Stateline!R45+'[1]CP-3'!R42+'[1]CP-4'!R79+'[1]CP-5'!R55+'[1]CP-6'!R106+'[1]CP-7'!R102+'[1]CP-8'!R57+'[1]CP-9'!R57+'[1]CP-10'!R67+'[1]CP-11'!R125+'[1]CP-12'!R63+'[1]CP-13'!R74+[1]Jensen!R128+'[1]CP-14'!R66+'[1]CP-15'!R85+[1]Ouray!R103+'[1]CP-16'!R93+'[1]CP-17'!R44+'[1]Grn-Colo-Confl'!R76+'[1]CP-18'!R80+'[1]CP-19'!R267+'[1]Colo-SanJuan-Confl'!R113+'[1]CP-20'!R48+'[1]CP-21'!R45</f>
        <v>48670</v>
      </c>
      <c r="S155" s="8">
        <f>'[1]CP-1'!S81+'[1]CP-2'!S81+[1]Stateline!S45+'[1]CP-3'!S42+'[1]CP-4'!S79+'[1]CP-5'!S55+'[1]CP-6'!S106+'[1]CP-7'!S102+'[1]CP-8'!S57+'[1]CP-9'!S57+'[1]CP-10'!S67+'[1]CP-11'!S125+'[1]CP-12'!S63+'[1]CP-13'!S74+[1]Jensen!S128+'[1]CP-14'!S66+'[1]CP-15'!S85+[1]Ouray!S103+'[1]CP-16'!S93+'[1]CP-17'!S44+'[1]Grn-Colo-Confl'!S76+'[1]CP-18'!S80+'[1]CP-19'!S267+'[1]Colo-SanJuan-Confl'!S113+'[1]CP-20'!S48+'[1]CP-21'!S45</f>
        <v>50250</v>
      </c>
      <c r="T155" s="8">
        <f>'[1]CP-1'!T81+'[1]CP-2'!T81+[1]Stateline!T45+'[1]CP-3'!T42+'[1]CP-4'!T79+'[1]CP-5'!T55+'[1]CP-6'!T106+'[1]CP-7'!T102+'[1]CP-8'!T57+'[1]CP-9'!T57+'[1]CP-10'!T67+'[1]CP-11'!T125+'[1]CP-12'!T63+'[1]CP-13'!T74+[1]Jensen!T128+'[1]CP-14'!T66+'[1]CP-15'!T85+[1]Ouray!T103+'[1]CP-16'!T93+'[1]CP-17'!T44+'[1]Grn-Colo-Confl'!T76+'[1]CP-18'!T80+'[1]CP-19'!T267+'[1]Colo-SanJuan-Confl'!T113+'[1]CP-20'!T48+'[1]CP-21'!T45</f>
        <v>52279.999999999993</v>
      </c>
      <c r="U155" s="8">
        <f>'[1]CP-1'!U81+'[1]CP-2'!U81+[1]Stateline!U45+'[1]CP-3'!U42+'[1]CP-4'!U79+'[1]CP-5'!U55+'[1]CP-6'!U106+'[1]CP-7'!U102+'[1]CP-8'!U57+'[1]CP-9'!U57+'[1]CP-10'!U67+'[1]CP-11'!U125+'[1]CP-12'!U63+'[1]CP-13'!U74+[1]Jensen!U128+'[1]CP-14'!U66+'[1]CP-15'!U85+[1]Ouray!U103+'[1]CP-16'!U93+'[1]CP-17'!U44+'[1]Grn-Colo-Confl'!U76+'[1]CP-18'!U80+'[1]CP-19'!U267+'[1]Colo-SanJuan-Confl'!U113+'[1]CP-20'!U48+'[1]CP-21'!U45</f>
        <v>56450.542264806019</v>
      </c>
      <c r="V155" s="8">
        <f>'[1]CP-1'!V81+'[1]CP-2'!V81+[1]Stateline!V45+'[1]CP-3'!V42+'[1]CP-4'!V79+'[1]CP-5'!V55+'[1]CP-6'!V106+'[1]CP-7'!V102+'[1]CP-8'!V57+'[1]CP-9'!V57+'[1]CP-10'!V67+'[1]CP-11'!V125+'[1]CP-12'!V63+'[1]CP-13'!V74+[1]Jensen!V128+'[1]CP-14'!V66+'[1]CP-15'!V85+[1]Ouray!V103+'[1]CP-16'!V93+'[1]CP-17'!V44+'[1]Grn-Colo-Confl'!V76+'[1]CP-18'!V80+'[1]CP-19'!V267+'[1]Colo-SanJuan-Confl'!V113+'[1]CP-20'!V48+'[1]CP-21'!V45</f>
        <v>56344.342500195111</v>
      </c>
      <c r="W155" s="8">
        <f>'[1]CP-1'!W81+'[1]CP-2'!W81+[1]Stateline!W45+'[1]CP-3'!W42+'[1]CP-4'!W79+'[1]CP-5'!W55+'[1]CP-6'!W106+'[1]CP-7'!W102+'[1]CP-8'!W57+'[1]CP-9'!W57+'[1]CP-10'!W67+'[1]CP-11'!W125+'[1]CP-12'!W63+'[1]CP-13'!W74+[1]Jensen!W128+'[1]CP-14'!W66+'[1]CP-15'!W85+[1]Ouray!W103+'[1]CP-16'!W93+'[1]CP-17'!W44+'[1]Grn-Colo-Confl'!W76+'[1]CP-18'!W80+'[1]CP-19'!W267+'[1]Colo-SanJuan-Confl'!W113+'[1]CP-20'!W48+'[1]CP-21'!W45</f>
        <v>55818.779819790019</v>
      </c>
      <c r="X155" s="8">
        <f>'[1]CP-1'!X81+'[1]CP-2'!X81+[1]Stateline!X45+'[1]CP-3'!X42+'[1]CP-4'!X79+'[1]CP-5'!X55+'[1]CP-6'!X106+'[1]CP-7'!X102+'[1]CP-8'!X57+'[1]CP-9'!X57+'[1]CP-10'!X67+'[1]CP-11'!X125+'[1]CP-12'!X63+'[1]CP-13'!X74+[1]Jensen!X128+'[1]CP-14'!X66+'[1]CP-15'!X85+[1]Ouray!X103+'[1]CP-16'!X93+'[1]CP-17'!X44+'[1]Grn-Colo-Confl'!X76+'[1]CP-18'!X80+'[1]CP-19'!X267+'[1]Colo-SanJuan-Confl'!X113+'[1]CP-20'!X48+'[1]CP-21'!X45</f>
        <v>56779.754226957906</v>
      </c>
      <c r="Y155" s="8">
        <f>'[1]CP-1'!Y81+'[1]CP-2'!Y81+[1]Stateline!Y45+'[1]CP-3'!Y42+'[1]CP-4'!Y79+'[1]CP-5'!Y55+'[1]CP-6'!Y106+'[1]CP-7'!Y102+'[1]CP-8'!Y57+'[1]CP-9'!Y57+'[1]CP-10'!Y67+'[1]CP-11'!Y125+'[1]CP-12'!Y63+'[1]CP-13'!Y74+[1]Jensen!Y128+'[1]CP-14'!Y66+'[1]CP-15'!Y85+[1]Ouray!Y103+'[1]CP-16'!Y93+'[1]CP-17'!Y44+'[1]Grn-Colo-Confl'!Y76+'[1]CP-18'!Y80+'[1]CP-19'!Y267+'[1]Colo-SanJuan-Confl'!Y113+'[1]CP-20'!Y48+'[1]CP-21'!Y45</f>
        <v>57264.480960111025</v>
      </c>
      <c r="Z155" s="8">
        <f>'[1]CP-1'!Z81+'[1]CP-2'!Z81+[1]Stateline!Z45+'[1]CP-3'!Z42+'[1]CP-4'!Z79+'[1]CP-5'!Z55+'[1]CP-6'!Z106+'[1]CP-7'!Z102+'[1]CP-8'!Z57+'[1]CP-9'!Z57+'[1]CP-10'!Z67+'[1]CP-11'!Z125+'[1]CP-12'!Z63+'[1]CP-13'!Z74+[1]Jensen!Z128+'[1]CP-14'!Z66+'[1]CP-15'!Z85+[1]Ouray!Z103+'[1]CP-16'!Z93+'[1]CP-17'!Z44+'[1]Grn-Colo-Confl'!Z76+'[1]CP-18'!Z80+'[1]CP-19'!Z267+'[1]Colo-SanJuan-Confl'!Z113+'[1]CP-20'!Z48+'[1]CP-21'!Z45</f>
        <v>57726.478738389007</v>
      </c>
      <c r="AA155" s="8">
        <f>'[1]CP-1'!AA81+'[1]CP-2'!AA81+[1]Stateline!AA45+'[1]CP-3'!AA42+'[1]CP-4'!AA79+'[1]CP-5'!AA55+'[1]CP-6'!AA106+'[1]CP-7'!AA102+'[1]CP-8'!AA57+'[1]CP-9'!AA57+'[1]CP-10'!AA67+'[1]CP-11'!AA125+'[1]CP-12'!AA63+'[1]CP-13'!AA74+[1]Jensen!AA128+'[1]CP-14'!AA66+'[1]CP-15'!AA85+[1]Ouray!AA103+'[1]CP-16'!AA93+'[1]CP-17'!AA44+'[1]Grn-Colo-Confl'!AA76+'[1]CP-18'!AA80+'[1]CP-19'!AA267+'[1]Colo-SanJuan-Confl'!AA113+'[1]CP-20'!AA48+'[1]CP-21'!AA45</f>
        <v>57449.308052410604</v>
      </c>
      <c r="AB155" s="8">
        <f>'[1]CP-1'!AB81+'[1]CP-2'!AB81+[1]Stateline!AB45+'[1]CP-3'!AB42+'[1]CP-4'!AB79+'[1]CP-5'!AB55+'[1]CP-6'!AB106+'[1]CP-7'!AB102+'[1]CP-8'!AB57+'[1]CP-9'!AB57+'[1]CP-10'!AB67+'[1]CP-11'!AB125+'[1]CP-12'!AB63+'[1]CP-13'!AB74+[1]Jensen!AB128+'[1]CP-14'!AB66+'[1]CP-15'!AB85+[1]Ouray!AB103+'[1]CP-16'!AB93+'[1]CP-17'!AB44+'[1]Grn-Colo-Confl'!AB76+'[1]CP-18'!AB80+'[1]CP-19'!AB267+'[1]Colo-SanJuan-Confl'!AB113+'[1]CP-20'!AB48+'[1]CP-21'!AB45</f>
        <v>57835.253189669776</v>
      </c>
      <c r="AC155" s="8">
        <f>'[1]CP-1'!AC81+'[1]CP-2'!AC81+[1]Stateline!AC45+'[1]CP-3'!AC42+'[1]CP-4'!AC79+'[1]CP-5'!AC55+'[1]CP-6'!AC106+'[1]CP-7'!AC102+'[1]CP-8'!AC57+'[1]CP-9'!AC57+'[1]CP-10'!AC67+'[1]CP-11'!AC125+'[1]CP-12'!AC63+'[1]CP-13'!AC74+[1]Jensen!AC128+'[1]CP-14'!AC66+'[1]CP-15'!AC85+[1]Ouray!AC103+'[1]CP-16'!AC93+'[1]CP-17'!AC44+'[1]Grn-Colo-Confl'!AC76+'[1]CP-18'!AC80+'[1]CP-19'!AC267+'[1]Colo-SanJuan-Confl'!AC113+'[1]CP-20'!AC48+'[1]CP-21'!AC45</f>
        <v>58937.822124286991</v>
      </c>
      <c r="AD155" s="8">
        <f>'[1]CP-1'!AD81+'[1]CP-2'!AD81+[1]Stateline!AD45+'[1]CP-3'!AD42+'[1]CP-4'!AD79+'[1]CP-5'!AD55+'[1]CP-6'!AD106+'[1]CP-7'!AD102+'[1]CP-8'!AD57+'[1]CP-9'!AD57+'[1]CP-10'!AD67+'[1]CP-11'!AD125+'[1]CP-12'!AD63+'[1]CP-13'!AD74+[1]Jensen!AD128+'[1]CP-14'!AD66+'[1]CP-15'!AD85+[1]Ouray!AD103+'[1]CP-16'!AD93+'[1]CP-17'!AD44+'[1]Grn-Colo-Confl'!AD76+'[1]CP-18'!AD80+'[1]CP-19'!AD267+'[1]Colo-SanJuan-Confl'!AD113+'[1]CP-20'!AD48+'[1]CP-21'!AD45</f>
        <v>60277.014632072009</v>
      </c>
      <c r="AE155" s="8">
        <f>'[1]CP-1'!AE81+'[1]CP-2'!AE81+[1]Stateline!AE45+'[1]CP-3'!AE42+'[1]CP-4'!AE79+'[1]CP-5'!AE55+'[1]CP-6'!AE106+'[1]CP-7'!AE102+'[1]CP-8'!AE57+'[1]CP-9'!AE57+'[1]CP-10'!AE67+'[1]CP-11'!AE125+'[1]CP-12'!AE63+'[1]CP-13'!AE74+[1]Jensen!AE128+'[1]CP-14'!AE66+'[1]CP-15'!AE85+[1]Ouray!AE103+'[1]CP-16'!AE93+'[1]CP-17'!AE44+'[1]Grn-Colo-Confl'!AE76+'[1]CP-18'!AE80+'[1]CP-19'!AE267+'[1]Colo-SanJuan-Confl'!AE113+'[1]CP-20'!AE48+'[1]CP-21'!AE45</f>
        <v>61847.882223474015</v>
      </c>
      <c r="AF155" s="8">
        <f>'[1]CP-1'!AF81+'[1]CP-2'!AF81+[1]Stateline!AF45+'[1]CP-3'!AF42+'[1]CP-4'!AF79+'[1]CP-5'!AF55+'[1]CP-6'!AF106+'[1]CP-7'!AF102+'[1]CP-8'!AF57+'[1]CP-9'!AF57+'[1]CP-10'!AF67+'[1]CP-11'!AF125+'[1]CP-12'!AF63+'[1]CP-13'!AF74+[1]Jensen!AF128+'[1]CP-14'!AF66+'[1]CP-15'!AF85+[1]Ouray!AF103+'[1]CP-16'!AF93+'[1]CP-17'!AF44+'[1]Grn-Colo-Confl'!AF76+'[1]CP-18'!AF80+'[1]CP-19'!AF267+'[1]Colo-SanJuan-Confl'!AF113+'[1]CP-20'!AF48+'[1]CP-21'!AF45</f>
        <v>64029.171517300412</v>
      </c>
      <c r="AG155" s="8">
        <f>'[1]CP-1'!AG81+'[1]CP-2'!AG81+[1]Stateline!AG45+'[1]CP-3'!AG42+'[1]CP-4'!AG79+'[1]CP-5'!AG55+'[1]CP-6'!AG106+'[1]CP-7'!AG102+'[1]CP-8'!AG57+'[1]CP-9'!AG57+'[1]CP-10'!AG67+'[1]CP-11'!AG125+'[1]CP-12'!AG63+'[1]CP-13'!AG74+[1]Jensen!AG128+'[1]CP-14'!AG66+'[1]CP-15'!AG85+[1]Ouray!AG103+'[1]CP-16'!AG93+'[1]CP-17'!AG44+'[1]Grn-Colo-Confl'!AG76+'[1]CP-18'!AG80+'[1]CP-19'!AG267+'[1]Colo-SanJuan-Confl'!AG113+'[1]CP-20'!AG48+'[1]CP-21'!AG45</f>
        <v>66157.843948022099</v>
      </c>
      <c r="AH155" s="8">
        <f>'[1]CP-1'!AH81+'[1]CP-2'!AH81+[1]Stateline!AH45+'[1]CP-3'!AH42+'[1]CP-4'!AH79+'[1]CP-5'!AH55+'[1]CP-6'!AH106+'[1]CP-7'!AH102+'[1]CP-8'!AH57+'[1]CP-9'!AH57+'[1]CP-10'!AH67+'[1]CP-11'!AH125+'[1]CP-12'!AH63+'[1]CP-13'!AH74+[1]Jensen!AH128+'[1]CP-14'!AH66+'[1]CP-15'!AH85+[1]Ouray!AH103+'[1]CP-16'!AH93+'[1]CP-17'!AH44+'[1]Grn-Colo-Confl'!AH76+'[1]CP-18'!AH80+'[1]CP-19'!AH267+'[1]Colo-SanJuan-Confl'!AH113+'[1]CP-20'!AH48+'[1]CP-21'!AH45</f>
        <v>69445.063013796171</v>
      </c>
      <c r="AI155" s="8">
        <f>'[1]CP-1'!AI81+'[1]CP-2'!AI81+[1]Stateline!AI45+'[1]CP-3'!AI42+'[1]CP-4'!AI79+'[1]CP-5'!AI55+'[1]CP-6'!AI106+'[1]CP-7'!AI102+'[1]CP-8'!AI57+'[1]CP-9'!AI57+'[1]CP-10'!AI67+'[1]CP-11'!AI125+'[1]CP-12'!AI63+'[1]CP-13'!AI74+[1]Jensen!AI128+'[1]CP-14'!AI66+'[1]CP-15'!AI85+[1]Ouray!AI103+'[1]CP-16'!AI93+'[1]CP-17'!AI44+'[1]Grn-Colo-Confl'!AI76+'[1]CP-18'!AI80+'[1]CP-19'!AI267+'[1]Colo-SanJuan-Confl'!AI113+'[1]CP-20'!AI48+'[1]CP-21'!AI45</f>
        <v>72504.175164989472</v>
      </c>
      <c r="AJ155" s="8">
        <f>'[1]CP-1'!AJ81+'[1]CP-2'!AJ81+[1]Stateline!AJ45+'[1]CP-3'!AJ42+'[1]CP-4'!AJ79+'[1]CP-5'!AJ55+'[1]CP-6'!AJ106+'[1]CP-7'!AJ102+'[1]CP-8'!AJ57+'[1]CP-9'!AJ57+'[1]CP-10'!AJ67+'[1]CP-11'!AJ125+'[1]CP-12'!AJ63+'[1]CP-13'!AJ74+[1]Jensen!AJ128+'[1]CP-14'!AJ66+'[1]CP-15'!AJ85+[1]Ouray!AJ103+'[1]CP-16'!AJ93+'[1]CP-17'!AJ44+'[1]Grn-Colo-Confl'!AJ76+'[1]CP-18'!AJ80+'[1]CP-19'!AJ267+'[1]Colo-SanJuan-Confl'!AJ113+'[1]CP-20'!AJ48+'[1]CP-21'!AJ45</f>
        <v>74767.889243136378</v>
      </c>
      <c r="AK155" s="8">
        <f>'[1]CP-1'!AK81+'[1]CP-2'!AK81+[1]Stateline!AK45+'[1]CP-3'!AK42+'[1]CP-4'!AK79+'[1]CP-5'!AK55+'[1]CP-6'!AK106+'[1]CP-7'!AK102+'[1]CP-8'!AK57+'[1]CP-9'!AK57+'[1]CP-10'!AK67+'[1]CP-11'!AK125+'[1]CP-12'!AK63+'[1]CP-13'!AK74+[1]Jensen!AK128+'[1]CP-14'!AK66+'[1]CP-15'!AK85+[1]Ouray!AK103+'[1]CP-16'!AK93+'[1]CP-17'!AK44+'[1]Grn-Colo-Confl'!AK76+'[1]CP-18'!AK80+'[1]CP-19'!AK267+'[1]Colo-SanJuan-Confl'!AK113+'[1]CP-20'!AK48+'[1]CP-21'!AK45</f>
        <v>73508.13735535038</v>
      </c>
      <c r="AL155" s="8">
        <f>'[1]CP-1'!AL81+'[1]CP-2'!AL81+[1]Stateline!AL45+'[1]CP-3'!AL42+'[1]CP-4'!AL79+'[1]CP-5'!AL55+'[1]CP-6'!AL106+'[1]CP-7'!AL102+'[1]CP-8'!AL57+'[1]CP-9'!AL57+'[1]CP-10'!AL67+'[1]CP-11'!AL125+'[1]CP-12'!AL63+'[1]CP-13'!AL74+[1]Jensen!AL128+'[1]CP-14'!AL66+'[1]CP-15'!AL85+[1]Ouray!AL103+'[1]CP-16'!AL93+'[1]CP-17'!AL44+'[1]Grn-Colo-Confl'!AL76+'[1]CP-18'!AL80+'[1]CP-19'!AL267+'[1]Colo-SanJuan-Confl'!AL113+'[1]CP-20'!AL48+'[1]CP-21'!AL45</f>
        <v>72918.747449530638</v>
      </c>
      <c r="AM155" s="8">
        <f>'[1]CP-1'!AM81+'[1]CP-2'!AM81+[1]Stateline!AM45+'[1]CP-3'!AM42+'[1]CP-4'!AM79+'[1]CP-5'!AM55+'[1]CP-6'!AM106+'[1]CP-7'!AM102+'[1]CP-8'!AM57+'[1]CP-9'!AM57+'[1]CP-10'!AM67+'[1]CP-11'!AM125+'[1]CP-12'!AM63+'[1]CP-13'!AM74+[1]Jensen!AM128+'[1]CP-14'!AM66+'[1]CP-15'!AM85+[1]Ouray!AM103+'[1]CP-16'!AM93+'[1]CP-17'!AM44+'[1]Grn-Colo-Confl'!AM76+'[1]CP-18'!AM80+'[1]CP-19'!AM267+'[1]Colo-SanJuan-Confl'!AM113+'[1]CP-20'!AM48+'[1]CP-21'!AM45</f>
        <v>71448.21551897566</v>
      </c>
      <c r="AN155" s="8">
        <f>'[1]CP-1'!AN81+'[1]CP-2'!AN81+[1]Stateline!AN45+'[1]CP-3'!AN42+'[1]CP-4'!AN79+'[1]CP-5'!AN55+'[1]CP-6'!AN106+'[1]CP-7'!AN102+'[1]CP-8'!AN57+'[1]CP-9'!AN57+'[1]CP-10'!AN67+'[1]CP-11'!AN125+'[1]CP-12'!AN63+'[1]CP-13'!AN74+[1]Jensen!AN128+'[1]CP-14'!AN66+'[1]CP-15'!AN85+[1]Ouray!AN103+'[1]CP-16'!AN93+'[1]CP-17'!AN44+'[1]Grn-Colo-Confl'!AN76+'[1]CP-18'!AN80+'[1]CP-19'!AN267+'[1]Colo-SanJuan-Confl'!AN113+'[1]CP-20'!AN48+'[1]CP-21'!AN45</f>
        <v>69689.812027304986</v>
      </c>
      <c r="AO155" s="8">
        <f>'[1]CP-1'!AO81+'[1]CP-2'!AO81+[1]Stateline!AO45+'[1]CP-3'!AO42+'[1]CP-4'!AO79+'[1]CP-5'!AO55+'[1]CP-6'!AO106+'[1]CP-7'!AO102+'[1]CP-8'!AO57+'[1]CP-9'!AO57+'[1]CP-10'!AO67+'[1]CP-11'!AO125+'[1]CP-12'!AO63+'[1]CP-13'!AO74+[1]Jensen!AO128+'[1]CP-14'!AO66+'[1]CP-15'!AO85+[1]Ouray!AO103+'[1]CP-16'!AO93+'[1]CP-17'!AO44+'[1]Grn-Colo-Confl'!AO76+'[1]CP-18'!AO80+'[1]CP-19'!AO267+'[1]Colo-SanJuan-Confl'!AO113+'[1]CP-20'!AO48+'[1]CP-21'!AO45</f>
        <v>68496.683251311086</v>
      </c>
      <c r="AP155" s="8">
        <f>'[1]CP-1'!AP81+'[1]CP-2'!AP81+[1]Stateline!AP45+'[1]CP-3'!AP42+'[1]CP-4'!AP79+'[1]CP-5'!AP55+'[1]CP-6'!AP106+'[1]CP-7'!AP102+'[1]CP-8'!AP57+'[1]CP-9'!AP57+'[1]CP-10'!AP67+'[1]CP-11'!AP125+'[1]CP-12'!AP63+'[1]CP-13'!AP74+[1]Jensen!AP128+'[1]CP-14'!AP66+'[1]CP-15'!AP85+[1]Ouray!AP103+'[1]CP-16'!AP93+'[1]CP-17'!AP44+'[1]Grn-Colo-Confl'!AP76+'[1]CP-18'!AP80+'[1]CP-19'!AP267+'[1]Colo-SanJuan-Confl'!AP113+'[1]CP-20'!AP48+'[1]CP-21'!AP45</f>
        <v>70897.964157430251</v>
      </c>
      <c r="AQ155" s="8">
        <f>'[1]CP-1'!AQ81+'[1]CP-2'!AQ81+[1]Stateline!AQ45+'[1]CP-3'!AQ42+'[1]CP-4'!AQ79+'[1]CP-5'!AQ55+'[1]CP-6'!AQ106+'[1]CP-7'!AQ102+'[1]CP-8'!AQ57+'[1]CP-9'!AQ57+'[1]CP-10'!AQ67+'[1]CP-11'!AQ125+'[1]CP-12'!AQ63+'[1]CP-13'!AQ74+[1]Jensen!AQ128+'[1]CP-14'!AQ66+'[1]CP-15'!AQ85+[1]Ouray!AQ103+'[1]CP-16'!AQ93+'[1]CP-17'!AQ44+'[1]Grn-Colo-Confl'!AQ76+'[1]CP-18'!AQ80+'[1]CP-19'!AQ267+'[1]Colo-SanJuan-Confl'!AQ113+'[1]CP-20'!AQ48+'[1]CP-21'!AQ45</f>
        <v>72465.66142083914</v>
      </c>
      <c r="AR155" s="8">
        <f>'[1]CP-1'!AR81+'[1]CP-2'!AR81+[1]Stateline!AR45+'[1]CP-3'!AR42+'[1]CP-4'!AR79+'[1]CP-5'!AR55+'[1]CP-6'!AR106+'[1]CP-7'!AR102+'[1]CP-8'!AR57+'[1]CP-9'!AR57+'[1]CP-10'!AR67+'[1]CP-11'!AR125+'[1]CP-12'!AR63+'[1]CP-13'!AR74+[1]Jensen!AR128+'[1]CP-14'!AR66+'[1]CP-15'!AR85+[1]Ouray!AR103+'[1]CP-16'!AR93+'[1]CP-17'!AR44+'[1]Grn-Colo-Confl'!AR76+'[1]CP-18'!AR80+'[1]CP-19'!AR267+'[1]Colo-SanJuan-Confl'!AR113+'[1]CP-20'!AR48+'[1]CP-21'!AR45</f>
        <v>75395.132720982729</v>
      </c>
      <c r="AS155" s="8">
        <f>'[1]CP-1'!AS81+'[1]CP-2'!AS81+[1]Stateline!AS45+'[1]CP-3'!AS42+'[1]CP-4'!AS79+'[1]CP-5'!AS55+'[1]CP-6'!AS106+'[1]CP-7'!AS102+'[1]CP-8'!AS57+'[1]CP-9'!AS57+'[1]CP-10'!AS67+'[1]CP-11'!AS125+'[1]CP-12'!AS63+'[1]CP-13'!AS74+[1]Jensen!AS128+'[1]CP-14'!AS66+'[1]CP-15'!AS85+[1]Ouray!AS103+'[1]CP-16'!AS93+'[1]CP-17'!AS44+'[1]Grn-Colo-Confl'!AS76+'[1]CP-18'!AS80+'[1]CP-19'!AS267+'[1]Colo-SanJuan-Confl'!AS113+'[1]CP-20'!AS48+'[1]CP-21'!AS45</f>
        <v>79095.489677178382</v>
      </c>
      <c r="AT155" s="8">
        <f>'[1]CP-1'!AT81+'[1]CP-2'!AT81+[1]Stateline!AT45+'[1]CP-3'!AT42+'[1]CP-4'!AT79+'[1]CP-5'!AT55+'[1]CP-6'!AT106+'[1]CP-7'!AT102+'[1]CP-8'!AT57+'[1]CP-9'!AT57+'[1]CP-10'!AT67+'[1]CP-11'!AT125+'[1]CP-12'!AT63+'[1]CP-13'!AT74+[1]Jensen!AT128+'[1]CP-14'!AT66+'[1]CP-15'!AT85+[1]Ouray!AT103+'[1]CP-16'!AT93+'[1]CP-17'!AT44+'[1]Grn-Colo-Confl'!AT76+'[1]CP-18'!AT80+'[1]CP-19'!AT267+'[1]Colo-SanJuan-Confl'!AT113+'[1]CP-20'!AT48+'[1]CP-21'!AT45</f>
        <v>81382.226312419298</v>
      </c>
      <c r="AU155" s="8">
        <f>'[1]CP-1'!AU81+'[1]CP-2'!AU81+[1]Stateline!AU45+'[1]CP-3'!AU42+'[1]CP-4'!AU79+'[1]CP-5'!AU55+'[1]CP-6'!AU106+'[1]CP-7'!AU102+'[1]CP-8'!AU57+'[1]CP-9'!AU57+'[1]CP-10'!AU67+'[1]CP-11'!AU125+'[1]CP-12'!AU63+'[1]CP-13'!AU74+[1]Jensen!AU128+'[1]CP-14'!AU66+'[1]CP-15'!AU85+[1]Ouray!AU103+'[1]CP-16'!AU93+'[1]CP-17'!AU44+'[1]Grn-Colo-Confl'!AU76+'[1]CP-18'!AU80+'[1]CP-19'!AU267+'[1]Colo-SanJuan-Confl'!AU113+'[1]CP-20'!AU48+'[1]CP-21'!AU45</f>
        <v>80620.199776140231</v>
      </c>
      <c r="AV155" s="8">
        <f>'[1]CP-1'!AV81+'[1]CP-2'!AV81+[1]Stateline!AV45+'[1]CP-3'!AV42+'[1]CP-4'!AV79+'[1]CP-5'!AV55+'[1]CP-6'!AV106+'[1]CP-7'!AV102+'[1]CP-8'!AV57+'[1]CP-9'!AV57+'[1]CP-10'!AV67+'[1]CP-11'!AV125+'[1]CP-12'!AV63+'[1]CP-13'!AV74+[1]Jensen!AV128+'[1]CP-14'!AV66+'[1]CP-15'!AV85+[1]Ouray!AV103+'[1]CP-16'!AV93+'[1]CP-17'!AV44+'[1]Grn-Colo-Confl'!AV76+'[1]CP-18'!AV80+'[1]CP-19'!AV267+'[1]Colo-SanJuan-Confl'!AV113+'[1]CP-20'!AV48+'[1]CP-21'!AV45</f>
        <v>80612.776878545716</v>
      </c>
      <c r="AW155" s="8">
        <f>'[1]CP-1'!AW81+'[1]CP-2'!AW81+[1]Stateline!AW45+'[1]CP-3'!AW42+'[1]CP-4'!AW79+'[1]CP-5'!AW55+'[1]CP-6'!AW106+'[1]CP-7'!AW102+'[1]CP-8'!AW57+'[1]CP-9'!AW57+'[1]CP-10'!AW67+'[1]CP-11'!AW125+'[1]CP-12'!AW63+'[1]CP-13'!AW74+[1]Jensen!AW128+'[1]CP-14'!AW66+'[1]CP-15'!AW85+[1]Ouray!AW103+'[1]CP-16'!AW93+'[1]CP-17'!AW44+'[1]Grn-Colo-Confl'!AW76+'[1]CP-18'!AW80+'[1]CP-19'!AW267+'[1]Colo-SanJuan-Confl'!AW113+'[1]CP-20'!AW48+'[1]CP-21'!AW45</f>
        <v>80958.082429231028</v>
      </c>
      <c r="AX155" s="8">
        <f>'[1]CP-1'!AX81+'[1]CP-2'!AX81+[1]Stateline!AX45+'[1]CP-3'!AX42+'[1]CP-4'!AX79+'[1]CP-5'!AX55+'[1]CP-6'!AX106+'[1]CP-7'!AX102+'[1]CP-8'!AX57+'[1]CP-9'!AX57+'[1]CP-10'!AX67+'[1]CP-11'!AX125+'[1]CP-12'!AX63+'[1]CP-13'!AX74+[1]Jensen!AX128+'[1]CP-14'!AX66+'[1]CP-15'!AX85+[1]Ouray!AX103+'[1]CP-16'!AX93+'[1]CP-17'!AX44+'[1]Grn-Colo-Confl'!AX76+'[1]CP-18'!AX80+'[1]CP-19'!AX267+'[1]Colo-SanJuan-Confl'!AX113+'[1]CP-20'!AX48+'[1]CP-21'!AX45</f>
        <v>81099.078488373911</v>
      </c>
      <c r="AY155" s="8">
        <f>'[1]CP-1'!AY81+'[1]CP-2'!AY81+[1]Stateline!AY45+'[1]CP-3'!AY42+'[1]CP-4'!AY79+'[1]CP-5'!AY55+'[1]CP-6'!AY106+'[1]CP-7'!AY102+'[1]CP-8'!AY57+'[1]CP-9'!AY57+'[1]CP-10'!AY67+'[1]CP-11'!AY125+'[1]CP-12'!AY63+'[1]CP-13'!AY74+[1]Jensen!AY128+'[1]CP-14'!AY66+'[1]CP-15'!AY85+[1]Ouray!AY103+'[1]CP-16'!AY93+'[1]CP-17'!AY44+'[1]Grn-Colo-Confl'!AY76+'[1]CP-18'!AY80+'[1]CP-19'!AY267+'[1]Colo-SanJuan-Confl'!AY113+'[1]CP-20'!AY48+'[1]CP-21'!AY45</f>
        <v>81834.762078852422</v>
      </c>
      <c r="AZ155" s="8">
        <f>'[1]CP-1'!AZ81+'[1]CP-2'!AZ81+[1]Stateline!AZ45+'[1]CP-3'!AZ42+'[1]CP-4'!AZ79+'[1]CP-5'!AZ55+'[1]CP-6'!AZ106+'[1]CP-7'!AZ102+'[1]CP-8'!AZ57+'[1]CP-9'!AZ57+'[1]CP-10'!AZ67+'[1]CP-11'!AZ125+'[1]CP-12'!AZ63+'[1]CP-13'!AZ74+[1]Jensen!AZ128+'[1]CP-14'!AZ66+'[1]CP-15'!AZ85+[1]Ouray!AZ103+'[1]CP-16'!AZ93+'[1]CP-17'!AZ44+'[1]Grn-Colo-Confl'!AZ76+'[1]CP-18'!AZ80+'[1]CP-19'!AZ267+'[1]Colo-SanJuan-Confl'!AZ113+'[1]CP-20'!AZ48+'[1]CP-21'!AZ45</f>
        <v>82819.528414904213</v>
      </c>
      <c r="BA155" s="8">
        <f>'[1]CP-1'!BA81+'[1]CP-2'!BA81+[1]Stateline!BA45+'[1]CP-3'!BA42+'[1]CP-4'!BA79+'[1]CP-5'!BA55+'[1]CP-6'!BA106+'[1]CP-7'!BA102+'[1]CP-8'!BA57+'[1]CP-9'!BA57+'[1]CP-10'!BA67+'[1]CP-11'!BA125+'[1]CP-12'!BA63+'[1]CP-13'!BA74+[1]Jensen!BA128+'[1]CP-14'!BA66+'[1]CP-15'!BA85+[1]Ouray!BA103+'[1]CP-16'!BA93+'[1]CP-17'!BA44+'[1]Grn-Colo-Confl'!BA76+'[1]CP-18'!BA80+'[1]CP-19'!BA267+'[1]Colo-SanJuan-Confl'!BA113+'[1]CP-20'!BA48+'[1]CP-21'!BA45</f>
        <v>82643.790533868116</v>
      </c>
      <c r="BB155" s="8">
        <f>'[1]CP-1'!BB81+'[1]CP-2'!BB81+[1]Stateline!BB45+'[1]CP-3'!BB42+'[1]CP-4'!BB79+'[1]CP-5'!BB55+'[1]CP-6'!BB106+'[1]CP-7'!BB102+'[1]CP-8'!BB57+'[1]CP-9'!BB57+'[1]CP-10'!BB67+'[1]CP-11'!BB125+'[1]CP-12'!BB63+'[1]CP-13'!BB74+[1]Jensen!BB128+'[1]CP-14'!BB66+'[1]CP-15'!BB85+[1]Ouray!BB103+'[1]CP-16'!BB93+'[1]CP-17'!BB44+'[1]Grn-Colo-Confl'!BB76+'[1]CP-18'!BB80+'[1]CP-19'!BB267+'[1]Colo-SanJuan-Confl'!BB113+'[1]CP-20'!BB48+'[1]CP-21'!BB45</f>
        <v>82846.170219208987</v>
      </c>
      <c r="BC155" s="8">
        <f>'[1]CP-1'!BC81+'[1]CP-2'!BC81+[1]Stateline!BC45+'[1]CP-3'!BC42+'[1]CP-4'!BC79+'[1]CP-5'!BC55+'[1]CP-6'!BC106+'[1]CP-7'!BC102+'[1]CP-8'!BC57+'[1]CP-9'!BC57+'[1]CP-10'!BC67+'[1]CP-11'!BC125+'[1]CP-12'!BC63+'[1]CP-13'!BC74+[1]Jensen!BC128+'[1]CP-14'!BC66+'[1]CP-15'!BC85+[1]Ouray!BC103+'[1]CP-16'!BC93+'[1]CP-17'!BC44+'[1]Grn-Colo-Confl'!BC76+'[1]CP-18'!BC80+'[1]CP-19'!BC267+'[1]Colo-SanJuan-Confl'!BC113+'[1]CP-20'!BC48+'[1]CP-21'!BC45</f>
        <v>82683.184840558199</v>
      </c>
      <c r="BD155" s="8">
        <f>'[1]CP-1'!BD81+'[1]CP-2'!BD81+[1]Stateline!BD45+'[1]CP-3'!BD42+'[1]CP-4'!BD79+'[1]CP-5'!BD55+'[1]CP-6'!BD106+'[1]CP-7'!BD102+'[1]CP-8'!BD57+'[1]CP-9'!BD57+'[1]CP-10'!BD67+'[1]CP-11'!BD125+'[1]CP-12'!BD63+'[1]CP-13'!BD74+[1]Jensen!BD128+'[1]CP-14'!BD66+'[1]CP-15'!BD85+[1]Ouray!BD103+'[1]CP-16'!BD93+'[1]CP-17'!BD44+'[1]Grn-Colo-Confl'!BD76+'[1]CP-18'!BD80+'[1]CP-19'!BD267+'[1]Colo-SanJuan-Confl'!BD113+'[1]CP-20'!BD48+'[1]CP-21'!BD45</f>
        <v>82140.635634431048</v>
      </c>
      <c r="BE155" s="8">
        <f>'[1]CP-1'!BE81+'[1]CP-2'!BE81+[1]Stateline!BE45+'[1]CP-3'!BE42+'[1]CP-4'!BE79+'[1]CP-5'!BE55+'[1]CP-6'!BE106+'[1]CP-7'!BE102+'[1]CP-8'!BE57+'[1]CP-9'!BE57+'[1]CP-10'!BE67+'[1]CP-11'!BE125+'[1]CP-12'!BE63+'[1]CP-13'!BE74+[1]Jensen!BE128+'[1]CP-14'!BE66+'[1]CP-15'!BE85+[1]Ouray!BE103+'[1]CP-16'!BE93+'[1]CP-17'!BE44+'[1]Grn-Colo-Confl'!BE76+'[1]CP-18'!BE80+'[1]CP-19'!BE267+'[1]Colo-SanJuan-Confl'!BE113+'[1]CP-20'!BE48+'[1]CP-21'!BE45</f>
        <v>83409.777788641106</v>
      </c>
      <c r="BF155" s="8">
        <f>'[1]CP-1'!BF81+'[1]CP-2'!BF81+[1]Stateline!BF45+'[1]CP-3'!BF42+'[1]CP-4'!BF79+'[1]CP-5'!BF55+'[1]CP-6'!BF106+'[1]CP-7'!BF102+'[1]CP-8'!BF57+'[1]CP-9'!BF57+'[1]CP-10'!BF67+'[1]CP-11'!BF125+'[1]CP-12'!BF63+'[1]CP-13'!BF74+[1]Jensen!BF128+'[1]CP-14'!BF66+'[1]CP-15'!BF85+[1]Ouray!BF103+'[1]CP-16'!BF93+'[1]CP-17'!BF44+'[1]Grn-Colo-Confl'!BF76+'[1]CP-18'!BF80+'[1]CP-19'!BF267+'[1]Colo-SanJuan-Confl'!BF113+'[1]CP-20'!BF48+'[1]CP-21'!BF45</f>
        <v>83098.956148615791</v>
      </c>
      <c r="BG155" s="8">
        <f>'[1]CP-1'!BG81+'[1]CP-2'!BG81+[1]Stateline!BG45+'[1]CP-3'!BG42+'[1]CP-4'!BG79+'[1]CP-5'!BG55+'[1]CP-6'!BG106+'[1]CP-7'!BG102+'[1]CP-8'!BG57+'[1]CP-9'!BG57+'[1]CP-10'!BG67+'[1]CP-11'!BG125+'[1]CP-12'!BG63+'[1]CP-13'!BG74+[1]Jensen!BG128+'[1]CP-14'!BG66+'[1]CP-15'!BG85+[1]Ouray!BG103+'[1]CP-16'!BG93+'[1]CP-17'!BG44+'[1]Grn-Colo-Confl'!BG76+'[1]CP-18'!BG80+'[1]CP-19'!BG267+'[1]Colo-SanJuan-Confl'!BG113+'[1]CP-20'!BG48+'[1]CP-21'!BG45</f>
        <v>83802.922146025099</v>
      </c>
      <c r="BH155" s="8">
        <f>'[1]CP-1'!BH81+'[1]CP-2'!BH81+[1]Stateline!BH45+'[1]CP-3'!BH42+'[1]CP-4'!BH79+'[1]CP-5'!BH55+'[1]CP-6'!BH106+'[1]CP-7'!BH102+'[1]CP-8'!BH57+'[1]CP-9'!BH57+'[1]CP-10'!BH67+'[1]CP-11'!BH125+'[1]CP-12'!BH63+'[1]CP-13'!BH74+[1]Jensen!BH128+'[1]CP-14'!BH66+'[1]CP-15'!BH85+[1]Ouray!BH103+'[1]CP-16'!BH93+'[1]CP-17'!BH44+'[1]Grn-Colo-Confl'!BH76+'[1]CP-18'!BH80+'[1]CP-19'!BH267+'[1]Colo-SanJuan-Confl'!BH113+'[1]CP-20'!BH48+'[1]CP-21'!BH45</f>
        <v>84296.228619188129</v>
      </c>
      <c r="BI155" s="8">
        <f>'[1]CP-1'!BI81+'[1]CP-2'!BI81+[1]Stateline!BI45+'[1]CP-3'!BI42+'[1]CP-4'!BI79+'[1]CP-5'!BI55+'[1]CP-6'!BI106+'[1]CP-7'!BI102+'[1]CP-8'!BI57+'[1]CP-9'!BI57+'[1]CP-10'!BI67+'[1]CP-11'!BI125+'[1]CP-12'!BI63+'[1]CP-13'!BI74+[1]Jensen!BI128+'[1]CP-14'!BI66+'[1]CP-15'!BI85+[1]Ouray!BI103+'[1]CP-16'!BI93+'[1]CP-17'!BI44+'[1]Grn-Colo-Confl'!BI76+'[1]CP-18'!BI80+'[1]CP-19'!BI267+'[1]Colo-SanJuan-Confl'!BI113+'[1]CP-20'!BI48+'[1]CP-21'!BI45</f>
        <v>0</v>
      </c>
    </row>
    <row r="156" spans="1:65" ht="13.5" hidden="1" thickTop="1" x14ac:dyDescent="0.2">
      <c r="A156" s="62"/>
      <c r="B156" s="109"/>
      <c r="C156" s="109" t="s">
        <v>39</v>
      </c>
      <c r="D156" s="110" t="s">
        <v>14</v>
      </c>
      <c r="E156" s="110">
        <v>14040200</v>
      </c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>
        <v>113</v>
      </c>
      <c r="W156" s="110">
        <v>102</v>
      </c>
      <c r="X156" s="110">
        <v>89</v>
      </c>
      <c r="Y156" s="110">
        <v>78</v>
      </c>
      <c r="Z156" s="110">
        <v>67</v>
      </c>
      <c r="AA156" s="110">
        <v>67</v>
      </c>
      <c r="AB156" s="110">
        <v>67</v>
      </c>
      <c r="AC156" s="110">
        <v>56</v>
      </c>
      <c r="AD156" s="111">
        <v>56</v>
      </c>
      <c r="AE156" s="111">
        <v>56</v>
      </c>
      <c r="AF156" s="110"/>
      <c r="AG156" s="110"/>
      <c r="AH156" s="110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  <c r="AS156" s="111"/>
      <c r="AT156" s="111"/>
      <c r="AU156" s="111"/>
      <c r="AV156" s="111"/>
      <c r="AW156" s="111"/>
      <c r="AX156" s="111"/>
      <c r="AY156" s="111"/>
      <c r="AZ156" s="111"/>
      <c r="BA156" s="111"/>
      <c r="BB156" s="111"/>
      <c r="BC156" s="111"/>
      <c r="BD156" s="111"/>
      <c r="BE156" s="111"/>
      <c r="BF156" s="111"/>
      <c r="BG156" s="111"/>
      <c r="BH156" s="111"/>
      <c r="BI156" s="111"/>
    </row>
    <row r="157" spans="1:65" ht="13.5" thickTop="1" x14ac:dyDescent="0.2">
      <c r="A157" s="63"/>
      <c r="B157" s="63"/>
      <c r="C157" s="63"/>
      <c r="D157" s="57"/>
      <c r="E157" s="57"/>
      <c r="F157" s="5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</row>
    <row r="158" spans="1:65" x14ac:dyDescent="0.2">
      <c r="B158" s="57"/>
      <c r="D158" s="36" t="s">
        <v>6</v>
      </c>
      <c r="F158" s="58" t="s">
        <v>7</v>
      </c>
      <c r="G158" s="1">
        <f>'[1]CP-19'!G232+'[1]CP-19'!G242+'[1]CP-19'!G256+'[1]CP-19'!G262+'[1]Colo-SanJuan-Confl'!G108+'[1]CP-20'!G43</f>
        <v>2900</v>
      </c>
      <c r="H158" s="1">
        <f>'[1]CP-19'!H232+'[1]CP-19'!H242+'[1]CP-19'!H256+'[1]CP-19'!H262+'[1]Colo-SanJuan-Confl'!H108+'[1]CP-20'!H43</f>
        <v>3600</v>
      </c>
      <c r="I158" s="1">
        <f>'[1]CP-19'!I232+'[1]CP-19'!I242+'[1]CP-19'!I256+'[1]CP-19'!I262+'[1]Colo-SanJuan-Confl'!I108+'[1]CP-20'!I43</f>
        <v>3200</v>
      </c>
      <c r="J158" s="1">
        <f>'[1]CP-19'!J232+'[1]CP-19'!J242+'[1]CP-19'!J256+'[1]CP-19'!J262+'[1]Colo-SanJuan-Confl'!J108+'[1]CP-20'!J43</f>
        <v>3700</v>
      </c>
      <c r="K158" s="1">
        <f>'[1]CP-19'!K232+'[1]CP-19'!K242+'[1]CP-19'!K256+'[1]CP-19'!K262+'[1]Colo-SanJuan-Confl'!K108+'[1]CP-20'!K43</f>
        <v>2900</v>
      </c>
      <c r="L158" s="1">
        <f>'[1]CP-19'!L232+'[1]CP-19'!L242+'[1]CP-19'!L256+'[1]CP-19'!L262+'[1]Colo-SanJuan-Confl'!L108+'[1]CP-20'!L43</f>
        <v>2900</v>
      </c>
      <c r="M158" s="1">
        <f>'[1]CP-19'!M232+'[1]CP-19'!M242+'[1]CP-19'!M256+'[1]CP-19'!M262+'[1]Colo-SanJuan-Confl'!M108+'[1]CP-20'!M43</f>
        <v>3100</v>
      </c>
      <c r="N158" s="1">
        <f>'[1]CP-19'!N232+'[1]CP-19'!N242+'[1]CP-19'!N256+'[1]CP-19'!N262+'[1]Colo-SanJuan-Confl'!N108+'[1]CP-20'!N43</f>
        <v>3799.9999999999995</v>
      </c>
      <c r="O158" s="1">
        <f>'[1]CP-19'!O232+'[1]CP-19'!O242+'[1]CP-19'!O256+'[1]CP-19'!O262+'[1]Colo-SanJuan-Confl'!O108+'[1]CP-20'!O43</f>
        <v>3600</v>
      </c>
      <c r="P158" s="1">
        <f>'[1]CP-19'!P232+'[1]CP-19'!P242+'[1]CP-19'!P256+'[1]CP-19'!P262+'[1]Colo-SanJuan-Confl'!P108+'[1]CP-20'!P43</f>
        <v>3600</v>
      </c>
      <c r="Q158" s="1">
        <f>'[1]CP-19'!Q232+'[1]CP-19'!Q242+'[1]CP-19'!Q256+'[1]CP-19'!Q262+'[1]Colo-SanJuan-Confl'!Q108+'[1]CP-20'!Q43</f>
        <v>6580</v>
      </c>
      <c r="R158" s="1">
        <f>'[1]CP-19'!R232+'[1]CP-19'!R242+'[1]CP-19'!R256+'[1]CP-19'!R262+'[1]Colo-SanJuan-Confl'!R108+'[1]CP-20'!R43</f>
        <v>6610</v>
      </c>
      <c r="S158" s="1">
        <f>'[1]CP-19'!S232+'[1]CP-19'!S242+'[1]CP-19'!S256+'[1]CP-19'!S262+'[1]Colo-SanJuan-Confl'!S108+'[1]CP-20'!S43</f>
        <v>6970</v>
      </c>
      <c r="T158" s="1">
        <f>'[1]CP-19'!T232+'[1]CP-19'!T242+'[1]CP-19'!T256+'[1]CP-19'!T262+'[1]Colo-SanJuan-Confl'!T108+'[1]CP-20'!T43</f>
        <v>7500</v>
      </c>
      <c r="U158" s="1">
        <f>'[1]CP-19'!U232+'[1]CP-19'!U242+'[1]CP-19'!U256+'[1]CP-19'!U262+'[1]Colo-SanJuan-Confl'!U108+'[1]CP-20'!U43</f>
        <v>7170</v>
      </c>
      <c r="V158" s="1">
        <f>'[1]CP-19'!V232+'[1]CP-19'!V242+'[1]CP-19'!V256+'[1]CP-19'!V262+'[1]Colo-SanJuan-Confl'!V108+'[1]CP-20'!V43</f>
        <v>6789</v>
      </c>
      <c r="W158" s="1">
        <f>'[1]CP-19'!W232+'[1]CP-19'!W242+'[1]CP-19'!W256+'[1]CP-19'!W262+'[1]Colo-SanJuan-Confl'!W108+'[1]CP-20'!W43</f>
        <v>6663</v>
      </c>
      <c r="X158" s="1">
        <f>'[1]CP-19'!X232+'[1]CP-19'!X242+'[1]CP-19'!X256+'[1]CP-19'!X262+'[1]Colo-SanJuan-Confl'!X108+'[1]CP-20'!X43</f>
        <v>7570</v>
      </c>
      <c r="Y158" s="1">
        <f>'[1]CP-19'!Y232+'[1]CP-19'!Y242+'[1]CP-19'!Y256+'[1]CP-19'!Y262+'[1]Colo-SanJuan-Confl'!Y108+'[1]CP-20'!Y43</f>
        <v>7486</v>
      </c>
      <c r="Z158" s="1">
        <f>'[1]CP-19'!Z232+'[1]CP-19'!Z242+'[1]CP-19'!Z256+'[1]CP-19'!Z262+'[1]Colo-SanJuan-Confl'!Z108+'[1]CP-20'!Z43</f>
        <v>7172</v>
      </c>
      <c r="AA158" s="1">
        <f>'[1]CP-19'!AA232+'[1]CP-19'!AA242+'[1]CP-19'!AA256+'[1]CP-19'!AA262+'[1]Colo-SanJuan-Confl'!AA108+'[1]CP-20'!AA43</f>
        <v>5964</v>
      </c>
      <c r="AB158" s="1">
        <f>'[1]CP-19'!AB232+'[1]CP-19'!AB242+'[1]CP-19'!AB256+'[1]CP-19'!AB262+'[1]Colo-SanJuan-Confl'!AB108+'[1]CP-20'!AB43</f>
        <v>5695</v>
      </c>
      <c r="AC158" s="1">
        <f>'[1]CP-19'!AC232+'[1]CP-19'!AC242+'[1]CP-19'!AC256+'[1]CP-19'!AC262+'[1]Colo-SanJuan-Confl'!AC108+'[1]CP-20'!AC43</f>
        <v>5678</v>
      </c>
      <c r="AD158" s="1">
        <f>'[1]CP-19'!AD232+'[1]CP-19'!AD242+'[1]CP-19'!AD256+'[1]CP-19'!AD262+'[1]Colo-SanJuan-Confl'!AD108+'[1]CP-20'!AD43</f>
        <v>5804</v>
      </c>
      <c r="AE158" s="1">
        <f>'[1]CP-19'!AE232+'[1]CP-19'!AE242+'[1]CP-19'!AE256+'[1]CP-19'!AE262+'[1]Colo-SanJuan-Confl'!AE108+'[1]CP-20'!AE43</f>
        <v>6350</v>
      </c>
      <c r="AF158" s="1">
        <f>'[1]CP-19'!AF232+'[1]CP-19'!AF242+'[1]CP-19'!AF256+'[1]CP-19'!AF262+'[1]Colo-SanJuan-Confl'!AF108+'[1]CP-20'!AF43</f>
        <v>5689.7472996789638</v>
      </c>
      <c r="AG158" s="1">
        <f>'[1]CP-19'!AG232+'[1]CP-19'!AG242+'[1]CP-19'!AG256+'[1]CP-19'!AG262+'[1]Colo-SanJuan-Confl'!AG108+'[1]CP-20'!AG43</f>
        <v>4933.2688958522695</v>
      </c>
      <c r="AH158" s="1">
        <f>'[1]CP-19'!AH232+'[1]CP-19'!AH242+'[1]CP-19'!AH256+'[1]CP-19'!AH262+'[1]Colo-SanJuan-Confl'!AH108+'[1]CP-20'!AH43</f>
        <v>5268.7074918565413</v>
      </c>
      <c r="AI158" s="1">
        <f>'[1]CP-19'!AI232+'[1]CP-19'!AI242+'[1]CP-19'!AI256+'[1]CP-19'!AI262+'[1]Colo-SanJuan-Confl'!AI108+'[1]CP-20'!AI43</f>
        <v>5306.3304129724038</v>
      </c>
      <c r="AJ158" s="1">
        <f>'[1]CP-19'!AJ232+'[1]CP-19'!AJ242+'[1]CP-19'!AJ256+'[1]CP-19'!AJ262+'[1]Colo-SanJuan-Confl'!AJ108+'[1]CP-20'!AJ43</f>
        <v>5194.4371045230646</v>
      </c>
      <c r="AK158" s="1">
        <f>'[1]CP-19'!AK232+'[1]CP-19'!AK242+'[1]CP-19'!AK256+'[1]CP-19'!AK262+'[1]Colo-SanJuan-Confl'!AK108+'[1]CP-20'!AK43</f>
        <v>4929.9978756663713</v>
      </c>
      <c r="AL158" s="1">
        <f>'[1]CP-19'!AL232+'[1]CP-19'!AL242+'[1]CP-19'!AL256+'[1]CP-19'!AL262+'[1]Colo-SanJuan-Confl'!AL108+'[1]CP-20'!AL43</f>
        <v>5099.5562530325769</v>
      </c>
      <c r="AM158" s="1">
        <f>'[1]CP-19'!AM232+'[1]CP-19'!AM242+'[1]CP-19'!AM256+'[1]CP-19'!AM262+'[1]Colo-SanJuan-Confl'!AM108+'[1]CP-20'!AM43</f>
        <v>5096.2392630372478</v>
      </c>
      <c r="AN158" s="1">
        <f>'[1]CP-19'!AN232+'[1]CP-19'!AN242+'[1]CP-19'!AN256+'[1]CP-19'!AN262+'[1]Colo-SanJuan-Confl'!AN108+'[1]CP-20'!AN43</f>
        <v>4809.9531920109512</v>
      </c>
      <c r="AO158" s="1">
        <f>'[1]CP-19'!AO232+'[1]CP-19'!AO242+'[1]CP-19'!AO256+'[1]CP-19'!AO262+'[1]Colo-SanJuan-Confl'!AO108+'[1]CP-20'!AO43</f>
        <v>5032.0746448000264</v>
      </c>
      <c r="AP158" s="1">
        <f>'[1]CP-19'!AP232+'[1]CP-19'!AP242+'[1]CP-19'!AP256+'[1]CP-19'!AP262+'[1]Colo-SanJuan-Confl'!AP108+'[1]CP-20'!AP43</f>
        <v>4922.1748024718017</v>
      </c>
      <c r="AQ158" s="1">
        <f>'[1]CP-19'!AQ232+'[1]CP-19'!AQ242+'[1]CP-19'!AQ256+'[1]CP-19'!AQ262+'[1]Colo-SanJuan-Confl'!AQ108+'[1]CP-20'!AQ43</f>
        <v>3512.6088802266236</v>
      </c>
      <c r="AR158" s="1">
        <f>'[1]CP-19'!AR232+'[1]CP-19'!AR242+'[1]CP-19'!AR256+'[1]CP-19'!AR262+'[1]Colo-SanJuan-Confl'!AR108+'[1]CP-20'!AR43</f>
        <v>3650.8201417840014</v>
      </c>
      <c r="AS158" s="1">
        <f>'[1]CP-19'!AS232+'[1]CP-19'!AS242+'[1]CP-19'!AS256+'[1]CP-19'!AS262+'[1]Colo-SanJuan-Confl'!AS108+'[1]CP-20'!AS43</f>
        <v>4188.0661455768477</v>
      </c>
      <c r="AT158" s="1">
        <f>'[1]CP-19'!AT232+'[1]CP-19'!AT242+'[1]CP-19'!AT256+'[1]CP-19'!AT262+'[1]Colo-SanJuan-Confl'!AT108+'[1]CP-20'!AT43</f>
        <v>5235.5416387163805</v>
      </c>
      <c r="AU158" s="1">
        <f>'[1]CP-19'!AU232+'[1]CP-19'!AU242+'[1]CP-19'!AU256+'[1]CP-19'!AU262+'[1]Colo-SanJuan-Confl'!AU108+'[1]CP-20'!AU43</f>
        <v>4541.9485715360479</v>
      </c>
      <c r="AV158" s="1">
        <f>'[1]CP-19'!AV232+'[1]CP-19'!AV242+'[1]CP-19'!AV256+'[1]CP-19'!AV262+'[1]Colo-SanJuan-Confl'!AV108+'[1]CP-20'!AV43</f>
        <v>4118.9175704320196</v>
      </c>
      <c r="AW158" s="1">
        <f>'[1]CP-19'!AW232+'[1]CP-19'!AW242+'[1]CP-19'!AW256+'[1]CP-19'!AW262+'[1]Colo-SanJuan-Confl'!AW108+'[1]CP-20'!AW43</f>
        <v>4111.0077028337582</v>
      </c>
      <c r="AX158" s="1">
        <f>'[1]CP-19'!AX232+'[1]CP-19'!AX242+'[1]CP-19'!AX256+'[1]CP-19'!AX262+'[1]Colo-SanJuan-Confl'!AX108+'[1]CP-20'!AX43</f>
        <v>4062.0116966208216</v>
      </c>
      <c r="AY158" s="1">
        <f>'[1]CP-19'!AY232+'[1]CP-19'!AY242+'[1]CP-19'!AY256+'[1]CP-19'!AY262+'[1]Colo-SanJuan-Confl'!AY108+'[1]CP-20'!AY43</f>
        <v>4458.764200850921</v>
      </c>
      <c r="AZ158" s="1">
        <f>'[1]CP-19'!AZ232+'[1]CP-19'!AZ242+'[1]CP-19'!AZ256+'[1]CP-19'!AZ262+'[1]Colo-SanJuan-Confl'!AZ108+'[1]CP-20'!AZ43</f>
        <v>5252.8279461494512</v>
      </c>
      <c r="BA158" s="1">
        <f>'[1]CP-19'!BA232+'[1]CP-19'!BA242+'[1]CP-19'!BA256+'[1]CP-19'!BA262+'[1]Colo-SanJuan-Confl'!BA108+'[1]CP-20'!BA43</f>
        <v>5268.6904879863596</v>
      </c>
      <c r="BB158" s="1">
        <f>'[1]CP-19'!BB232+'[1]CP-19'!BB242+'[1]CP-19'!BB256+'[1]CP-19'!BB262+'[1]Colo-SanJuan-Confl'!BB108+'[1]CP-20'!BB43</f>
        <v>5291.8113091754822</v>
      </c>
      <c r="BC158" s="1">
        <f>'[1]CP-19'!BC232+'[1]CP-19'!BC242+'[1]CP-19'!BC256+'[1]CP-19'!BC262+'[1]Colo-SanJuan-Confl'!BC108+'[1]CP-20'!BC43</f>
        <v>5085.9480339216261</v>
      </c>
      <c r="BD158" s="1">
        <f>'[1]CP-19'!BD232+'[1]CP-19'!BD242+'[1]CP-19'!BD256+'[1]CP-19'!BD262+'[1]Colo-SanJuan-Confl'!BD108+'[1]CP-20'!BD43</f>
        <v>4433.747670410401</v>
      </c>
      <c r="BE158" s="1">
        <f>'[1]CP-19'!BE232+'[1]CP-19'!BE242+'[1]CP-19'!BE256+'[1]CP-19'!BE262+'[1]Colo-SanJuan-Confl'!BE108+'[1]CP-20'!BE43</f>
        <v>5259.7955206821825</v>
      </c>
      <c r="BF158" s="1">
        <f>'[1]CP-19'!BF232+'[1]CP-19'!BF242+'[1]CP-19'!BF256+'[1]CP-19'!BF262+'[1]Colo-SanJuan-Confl'!BF108+'[1]CP-20'!BF43</f>
        <v>4606.6757668728596</v>
      </c>
      <c r="BG158" s="1">
        <f>'[1]CP-19'!BG232+'[1]CP-19'!BG242+'[1]CP-19'!BG256+'[1]CP-19'!BG262+'[1]Colo-SanJuan-Confl'!BG108+'[1]CP-20'!BG43</f>
        <v>5043.2613064040797</v>
      </c>
      <c r="BH158" s="1">
        <f>'[1]CP-19'!BH232+'[1]CP-19'!BH242+'[1]CP-19'!BH256+'[1]CP-19'!BH262+'[1]Colo-SanJuan-Confl'!BH108+'[1]CP-20'!BH43</f>
        <v>5115</v>
      </c>
      <c r="BI158" s="1">
        <f>'[1]CP-19'!BI232+'[1]CP-19'!BI242+'[1]CP-19'!BI256+'[1]CP-19'!BI262+'[1]Colo-SanJuan-Confl'!BI108+'[1]CP-20'!BI43</f>
        <v>0</v>
      </c>
    </row>
    <row r="159" spans="1:65" x14ac:dyDescent="0.2">
      <c r="D159" s="36" t="s">
        <v>8</v>
      </c>
      <c r="F159" s="58" t="s">
        <v>9</v>
      </c>
      <c r="G159" s="14">
        <f>'[1]CP-11'!G110+'[1]CP-12'!G63+'[1]CP-13'!G67+[1]Jensen!G109+[1]Jensen!G115+[1]Jensen!G119+'[1]CP-15'!G77+'[1]CP-15'!G79+'[1]CP-15'!G80+[1]Ouray!G88+[1]Ouray!G92+[1]Jensen!G123+[1]Ouray!G98</f>
        <v>1899.9999999999998</v>
      </c>
      <c r="H159" s="2">
        <f>'[1]CP-11'!H110+'[1]CP-12'!H63+'[1]CP-13'!H67+[1]Jensen!H109+[1]Jensen!H115+[1]Jensen!H119+'[1]CP-15'!H77+'[1]CP-15'!H79+'[1]CP-15'!H80+[1]Ouray!H88+[1]Ouray!H92+[1]Jensen!H123+[1]Ouray!H98</f>
        <v>2000</v>
      </c>
      <c r="I159" s="2">
        <f>'[1]CP-11'!I110+'[1]CP-12'!I63+'[1]CP-13'!I67+[1]Jensen!I109+[1]Jensen!I115+[1]Jensen!I119+'[1]CP-15'!I77+'[1]CP-15'!I79+'[1]CP-15'!I80+[1]Ouray!I88+[1]Ouray!I92+[1]Jensen!I123+[1]Ouray!I98</f>
        <v>2099.9999999999995</v>
      </c>
      <c r="J159" s="2">
        <f>'[1]CP-11'!J110+'[1]CP-12'!J63+'[1]CP-13'!J67+[1]Jensen!J109+[1]Jensen!J115+[1]Jensen!J119+'[1]CP-15'!J77+'[1]CP-15'!J79+'[1]CP-15'!J80+[1]Ouray!J88+[1]Ouray!J92+[1]Jensen!J123+[1]Ouray!J98</f>
        <v>2200</v>
      </c>
      <c r="K159" s="2">
        <f>'[1]CP-11'!K110+'[1]CP-12'!K63+'[1]CP-13'!K67+[1]Jensen!K109+[1]Jensen!K115+[1]Jensen!K119+'[1]CP-15'!K77+'[1]CP-15'!K79+'[1]CP-15'!K80+[1]Ouray!K88+[1]Ouray!K92+[1]Jensen!K123+[1]Ouray!K98</f>
        <v>2200</v>
      </c>
      <c r="L159" s="2">
        <f>'[1]CP-11'!L110+'[1]CP-12'!L63+'[1]CP-13'!L67+[1]Jensen!L109+[1]Jensen!L115+[1]Jensen!L119+'[1]CP-15'!L77+'[1]CP-15'!L79+'[1]CP-15'!L80+[1]Ouray!L88+[1]Ouray!L92+[1]Jensen!L123+[1]Ouray!L98</f>
        <v>1459.9999999999998</v>
      </c>
      <c r="M159" s="2">
        <f>'[1]CP-11'!M110+'[1]CP-12'!M63+'[1]CP-13'!M67+[1]Jensen!M109+[1]Jensen!M115+[1]Jensen!M119+'[1]CP-15'!M77+'[1]CP-15'!M79+'[1]CP-15'!M80+[1]Ouray!M88+[1]Ouray!M92+[1]Jensen!M123+[1]Ouray!M98</f>
        <v>1560.0000000000002</v>
      </c>
      <c r="N159" s="2">
        <f>'[1]CP-11'!N110+'[1]CP-12'!N63+'[1]CP-13'!N67+[1]Jensen!N109+[1]Jensen!N115+[1]Jensen!N119+'[1]CP-15'!N77+'[1]CP-15'!N79+'[1]CP-15'!N80+[1]Ouray!N88+[1]Ouray!N92+[1]Jensen!N123+[1]Ouray!N98</f>
        <v>1669.9999999999998</v>
      </c>
      <c r="O159" s="2">
        <f>'[1]CP-11'!O110+'[1]CP-12'!O63+'[1]CP-13'!O67+[1]Jensen!O109+[1]Jensen!O115+[1]Jensen!O119+'[1]CP-15'!O77+'[1]CP-15'!O79+'[1]CP-15'!O80+[1]Ouray!O88+[1]Ouray!O92+[1]Jensen!O123+[1]Ouray!O98</f>
        <v>1780</v>
      </c>
      <c r="P159" s="2">
        <f>'[1]CP-11'!P110+'[1]CP-12'!P63+'[1]CP-13'!P67+[1]Jensen!P109+[1]Jensen!P115+[1]Jensen!P119+'[1]CP-15'!P77+'[1]CP-15'!P79+'[1]CP-15'!P80+[1]Ouray!P88+[1]Ouray!P92+[1]Jensen!P123+[1]Ouray!P98</f>
        <v>1899.9999999999998</v>
      </c>
      <c r="Q159" s="2">
        <f>'[1]CP-11'!Q110+'[1]CP-12'!Q63+'[1]CP-13'!Q67+[1]Jensen!Q109+[1]Jensen!Q115+[1]Jensen!Q119+'[1]CP-15'!Q77+'[1]CP-15'!Q79+'[1]CP-15'!Q80+[1]Ouray!Q88+[1]Ouray!Q92+[1]Jensen!Q123+[1]Ouray!Q98</f>
        <v>1899.9999999999998</v>
      </c>
      <c r="R159" s="2">
        <f>'[1]CP-11'!R110+'[1]CP-12'!R63+'[1]CP-13'!R67+[1]Jensen!R109+[1]Jensen!R115+[1]Jensen!R119+'[1]CP-15'!R77+'[1]CP-15'!R79+'[1]CP-15'!R80+[1]Ouray!R88+[1]Ouray!R92+[1]Jensen!R123+[1]Ouray!R98</f>
        <v>1899.9999999999998</v>
      </c>
      <c r="S159" s="2">
        <f>'[1]CP-11'!S110+'[1]CP-12'!S63+'[1]CP-13'!S67+[1]Jensen!S109+[1]Jensen!S115+[1]Jensen!S119+'[1]CP-15'!S77+'[1]CP-15'!S79+'[1]CP-15'!S80+[1]Ouray!S88+[1]Ouray!S92+[1]Jensen!S123+[1]Ouray!S98</f>
        <v>1909.9999999999995</v>
      </c>
      <c r="T159" s="2">
        <f>'[1]CP-11'!T110+'[1]CP-12'!T63+'[1]CP-13'!T67+[1]Jensen!T109+[1]Jensen!T115+[1]Jensen!T119+'[1]CP-15'!T77+'[1]CP-15'!T79+'[1]CP-15'!T80+[1]Ouray!T88+[1]Ouray!T92+[1]Jensen!T123+[1]Ouray!T98</f>
        <v>1909.9999999999995</v>
      </c>
      <c r="U159" s="2">
        <f>'[1]CP-11'!U110+'[1]CP-12'!U63+'[1]CP-13'!U67+[1]Jensen!U109+[1]Jensen!U115+[1]Jensen!U119+'[1]CP-15'!U77+'[1]CP-15'!U79+'[1]CP-15'!U80+[1]Ouray!U88+[1]Ouray!U92+[1]Jensen!U123+[1]Ouray!U98</f>
        <v>2228.2863357377514</v>
      </c>
      <c r="V159" s="2">
        <f>'[1]CP-11'!V110+'[1]CP-12'!V63+'[1]CP-13'!V67+[1]Jensen!V109+[1]Jensen!V115+[1]Jensen!V119+'[1]CP-15'!V77+'[1]CP-15'!V79+'[1]CP-15'!V80+[1]Ouray!V88+[1]Ouray!V92+[1]Jensen!V123+[1]Ouray!V98</f>
        <v>2127.6111799810137</v>
      </c>
      <c r="W159" s="2">
        <f>'[1]CP-11'!W110+'[1]CP-12'!W63+'[1]CP-13'!W67+[1]Jensen!W109+[1]Jensen!W115+[1]Jensen!W119+'[1]CP-15'!W77+'[1]CP-15'!W79+'[1]CP-15'!W80+[1]Ouray!W88+[1]Ouray!W92+[1]Jensen!W123+[1]Ouray!W98</f>
        <v>2033.1338846693357</v>
      </c>
      <c r="X159" s="2">
        <f>'[1]CP-11'!X110+'[1]CP-12'!X63+'[1]CP-13'!X67+[1]Jensen!X109+[1]Jensen!X115+[1]Jensen!X119+'[1]CP-15'!X77+'[1]CP-15'!X79+'[1]CP-15'!X80+[1]Ouray!X88+[1]Ouray!X92+[1]Jensen!X123+[1]Ouray!X98</f>
        <v>1954.3508934358649</v>
      </c>
      <c r="Y159" s="2">
        <f>'[1]CP-11'!Y110+'[1]CP-12'!Y63+'[1]CP-13'!Y67+[1]Jensen!Y109+[1]Jensen!Y115+[1]Jensen!Y119+'[1]CP-15'!Y77+'[1]CP-15'!Y79+'[1]CP-15'!Y80+[1]Ouray!Y88+[1]Ouray!Y92+[1]Jensen!Y123+[1]Ouray!Y98</f>
        <v>1915.5886165225861</v>
      </c>
      <c r="Z159" s="2">
        <f>'[1]CP-11'!Z110+'[1]CP-12'!Z63+'[1]CP-13'!Z67+[1]Jensen!Z109+[1]Jensen!Z115+[1]Jensen!Z119+'[1]CP-15'!Z77+'[1]CP-15'!Z79+'[1]CP-15'!Z80+[1]Ouray!Z88+[1]Ouray!Z92+[1]Jensen!Z123+[1]Ouray!Z98</f>
        <v>1894.1534618992064</v>
      </c>
      <c r="AA159" s="2">
        <f>'[1]CP-11'!AA110+'[1]CP-12'!AA63+'[1]CP-13'!AA67+[1]Jensen!AA109+[1]Jensen!AA115+[1]Jensen!AA119+'[1]CP-15'!AA77+'[1]CP-15'!AA79+'[1]CP-15'!AA80+[1]Ouray!AA88+[1]Ouray!AA92+[1]Jensen!AA123+[1]Ouray!AA98</f>
        <v>2097.2868944960824</v>
      </c>
      <c r="AB159" s="2">
        <f>'[1]CP-11'!AB110+'[1]CP-12'!AB63+'[1]CP-13'!AB67+[1]Jensen!AB109+[1]Jensen!AB115+[1]Jensen!AB119+'[1]CP-15'!AB77+'[1]CP-15'!AB79+'[1]CP-15'!AB80+[1]Ouray!AB88+[1]Ouray!AB92+[1]Jensen!AB123+[1]Ouray!AB98</f>
        <v>2283.879453681011</v>
      </c>
      <c r="AC159" s="2">
        <f>'[1]CP-11'!AC110+'[1]CP-12'!AC63+'[1]CP-13'!AC67+[1]Jensen!AC109+[1]Jensen!AC115+[1]Jensen!AC119+'[1]CP-15'!AC77+'[1]CP-15'!AC79+'[1]CP-15'!AC80+[1]Ouray!AC88+[1]Ouray!AC92+[1]Jensen!AC123+[1]Ouray!AC98</f>
        <v>2493.7271582111007</v>
      </c>
      <c r="AD159" s="2">
        <f>'[1]CP-11'!AD110+'[1]CP-12'!AD63+'[1]CP-13'!AD67+[1]Jensen!AD109+[1]Jensen!AD115+[1]Jensen!AD119+'[1]CP-15'!AD77+'[1]CP-15'!AD79+'[1]CP-15'!AD80+[1]Ouray!AD88+[1]Ouray!AD92+[1]Jensen!AD123+[1]Ouray!AD98</f>
        <v>2720.0825751047496</v>
      </c>
      <c r="AE159" s="2">
        <f>'[1]CP-11'!AE110+'[1]CP-12'!AE63+'[1]CP-13'!AE67+[1]Jensen!AE109+[1]Jensen!AE115+[1]Jensen!AE119+'[1]CP-15'!AE77+'[1]CP-15'!AE79+'[1]CP-15'!AE80+[1]Ouray!AE88+[1]Ouray!AE92+[1]Jensen!AE123+[1]Ouray!AE98</f>
        <v>2935.5130442027498</v>
      </c>
      <c r="AF159" s="2">
        <f>'[1]CP-11'!AF110+'[1]CP-12'!AF63+'[1]CP-13'!AF67+[1]Jensen!AF109+[1]Jensen!AF115+[1]Jensen!AF119+'[1]CP-15'!AF77+'[1]CP-15'!AF79+'[1]CP-15'!AF80+[1]Ouray!AF88+[1]Ouray!AF92+[1]Jensen!AF123+[1]Ouray!AF98</f>
        <v>3053.6439355013981</v>
      </c>
      <c r="AG159" s="2">
        <f>'[1]CP-11'!AG110+'[1]CP-12'!AG63+'[1]CP-13'!AG67+[1]Jensen!AG109+[1]Jensen!AG115+[1]Jensen!AG119+'[1]CP-15'!AG77+'[1]CP-15'!AG79+'[1]CP-15'!AG80+[1]Ouray!AG88+[1]Ouray!AG92+[1]Jensen!AG123+[1]Ouray!AG98</f>
        <v>3192.3215607810453</v>
      </c>
      <c r="AH159" s="2">
        <f>'[1]CP-11'!AH110+'[1]CP-12'!AH63+'[1]CP-13'!AH67+[1]Jensen!AH109+[1]Jensen!AH115+[1]Jensen!AH119+'[1]CP-15'!AH77+'[1]CP-15'!AH79+'[1]CP-15'!AH80+[1]Ouray!AH88+[1]Ouray!AH92+[1]Jensen!AH123+[1]Ouray!AH98</f>
        <v>3323.1682314279251</v>
      </c>
      <c r="AI159" s="2">
        <f>'[1]CP-11'!AI110+'[1]CP-12'!AI63+'[1]CP-13'!AI67+[1]Jensen!AI109+[1]Jensen!AI115+[1]Jensen!AI119+'[1]CP-15'!AI77+'[1]CP-15'!AI79+'[1]CP-15'!AI80+[1]Ouray!AI88+[1]Ouray!AI92+[1]Jensen!AI123+[1]Ouray!AI98</f>
        <v>3471.3683104884217</v>
      </c>
      <c r="AJ159" s="2">
        <f>'[1]CP-11'!AJ110+'[1]CP-12'!AJ63+'[1]CP-13'!AJ67+[1]Jensen!AJ109+[1]Jensen!AJ115+[1]Jensen!AJ119+'[1]CP-15'!AJ77+'[1]CP-15'!AJ79+'[1]CP-15'!AJ80+[1]Ouray!AJ88+[1]Ouray!AJ92+[1]Jensen!AJ123+[1]Ouray!AJ98</f>
        <v>3598.2823466044788</v>
      </c>
      <c r="AK159" s="2">
        <f>'[1]CP-11'!AK110+'[1]CP-12'!AK63+'[1]CP-13'!AK67+[1]Jensen!AK109+[1]Jensen!AK115+[1]Jensen!AK119+'[1]CP-15'!AK77+'[1]CP-15'!AK79+'[1]CP-15'!AK80+[1]Ouray!AK88+[1]Ouray!AK92+[1]Jensen!AK123+[1]Ouray!AK98</f>
        <v>3448.0344252263731</v>
      </c>
      <c r="AL159" s="2">
        <f>'[1]CP-11'!AL110+'[1]CP-12'!AL63+'[1]CP-13'!AL67+[1]Jensen!AL109+[1]Jensen!AL115+[1]Jensen!AL119+'[1]CP-15'!AL77+'[1]CP-15'!AL79+'[1]CP-15'!AL80+[1]Ouray!AL88+[1]Ouray!AL92+[1]Jensen!AL123+[1]Ouray!AL98</f>
        <v>3305.0584342093821</v>
      </c>
      <c r="AM159" s="2">
        <f>'[1]CP-11'!AM110+'[1]CP-12'!AM63+'[1]CP-13'!AM67+[1]Jensen!AM109+[1]Jensen!AM115+[1]Jensen!AM119+'[1]CP-15'!AM77+'[1]CP-15'!AM79+'[1]CP-15'!AM80+[1]Ouray!AM88+[1]Ouray!AM92+[1]Jensen!AM123+[1]Ouray!AM98</f>
        <v>3145.9642725145331</v>
      </c>
      <c r="AN159" s="2">
        <f>'[1]CP-11'!AN110+'[1]CP-12'!AN63+'[1]CP-13'!AN67+[1]Jensen!AN109+[1]Jensen!AN115+[1]Jensen!AN119+'[1]CP-15'!AN77+'[1]CP-15'!AN79+'[1]CP-15'!AN80+[1]Ouray!AN88+[1]Ouray!AN92+[1]Jensen!AN123+[1]Ouray!AN98</f>
        <v>2990.7936379582311</v>
      </c>
      <c r="AO159" s="2">
        <f>'[1]CP-11'!AO110+'[1]CP-12'!AO63+'[1]CP-13'!AO67+[1]Jensen!AO109+[1]Jensen!AO115+[1]Jensen!AO119+'[1]CP-15'!AO77+'[1]CP-15'!AO79+'[1]CP-15'!AO80+[1]Ouray!AO88+[1]Ouray!AO92+[1]Jensen!AO123+[1]Ouray!AO98</f>
        <v>2798.7332850125022</v>
      </c>
      <c r="AP159" s="2">
        <f>'[1]CP-11'!AP110+'[1]CP-12'!AP63+'[1]CP-13'!AP67+[1]Jensen!AP109+[1]Jensen!AP115+[1]Jensen!AP119+'[1]CP-15'!AP77+'[1]CP-15'!AP79+'[1]CP-15'!AP80+[1]Ouray!AP88+[1]Ouray!AP92+[1]Jensen!AP123+[1]Ouray!AP98</f>
        <v>2824.6924418262474</v>
      </c>
      <c r="AQ159" s="2">
        <f>'[1]CP-11'!AQ110+'[1]CP-12'!AQ63+'[1]CP-13'!AQ67+[1]Jensen!AQ109+[1]Jensen!AQ115+[1]Jensen!AQ119+'[1]CP-15'!AQ77+'[1]CP-15'!AQ79+'[1]CP-15'!AQ80+[1]Ouray!AQ88+[1]Ouray!AQ92+[1]Jensen!AQ123+[1]Ouray!AQ98</f>
        <v>2863.5417727939275</v>
      </c>
      <c r="AR159" s="2">
        <f>'[1]CP-11'!AR110+'[1]CP-12'!AR63+'[1]CP-13'!AR67+[1]Jensen!AR109+[1]Jensen!AR115+[1]Jensen!AR119+'[1]CP-15'!AR77+'[1]CP-15'!AR79+'[1]CP-15'!AR80+[1]Ouray!AR88+[1]Ouray!AR92+[1]Jensen!AR123+[1]Ouray!AR98</f>
        <v>2897.0015431549295</v>
      </c>
      <c r="AS159" s="2">
        <f>'[1]CP-11'!AS110+'[1]CP-12'!AS63+'[1]CP-13'!AS67+[1]Jensen!AS109+[1]Jensen!AS115+[1]Jensen!AS119+'[1]CP-15'!AS77+'[1]CP-15'!AS79+'[1]CP-15'!AS80+[1]Ouray!AS88+[1]Ouray!AS92+[1]Jensen!AS123+[1]Ouray!AS98</f>
        <v>2930.6099550538652</v>
      </c>
      <c r="AT159" s="2">
        <f>'[1]CP-11'!AT110+'[1]CP-12'!AT63+'[1]CP-13'!AT67+[1]Jensen!AT109+[1]Jensen!AT115+[1]Jensen!AT119+'[1]CP-15'!AT77+'[1]CP-15'!AT79+'[1]CP-15'!AT80+[1]Ouray!AT88+[1]Ouray!AT92+[1]Jensen!AT123+[1]Ouray!AT98</f>
        <v>2874.4847102448448</v>
      </c>
      <c r="AU159" s="2">
        <f>'[1]CP-11'!AU110+'[1]CP-12'!AU63+'[1]CP-13'!AU67+[1]Jensen!AU109+[1]Jensen!AU115+[1]Jensen!AU119+'[1]CP-15'!AU77+'[1]CP-15'!AU79+'[1]CP-15'!AU80+[1]Ouray!AU88+[1]Ouray!AU92+[1]Jensen!AU123+[1]Ouray!AU98</f>
        <v>2849.5743601583563</v>
      </c>
      <c r="AV159" s="2">
        <f>'[1]CP-11'!AV110+'[1]CP-12'!AV63+'[1]CP-13'!AV67+[1]Jensen!AV109+[1]Jensen!AV115+[1]Jensen!AV119+'[1]CP-15'!AV77+'[1]CP-15'!AV79+'[1]CP-15'!AV80+[1]Ouray!AV88+[1]Ouray!AV92+[1]Jensen!AV123+[1]Ouray!AV98</f>
        <v>2836.8350400819086</v>
      </c>
      <c r="AW159" s="2">
        <f>'[1]CP-11'!AW110+'[1]CP-12'!AW63+'[1]CP-13'!AW67+[1]Jensen!AW109+[1]Jensen!AW115+[1]Jensen!AW119+'[1]CP-15'!AW77+'[1]CP-15'!AW79+'[1]CP-15'!AW80+[1]Ouray!AW88+[1]Ouray!AW92+[1]Jensen!AW123+[1]Ouray!AW98</f>
        <v>2841.7572716428695</v>
      </c>
      <c r="AX159" s="2">
        <f>'[1]CP-11'!AX110+'[1]CP-12'!AX63+'[1]CP-13'!AX67+[1]Jensen!AX109+[1]Jensen!AX115+[1]Jensen!AX119+'[1]CP-15'!AX77+'[1]CP-15'!AX79+'[1]CP-15'!AX80+[1]Ouray!AX88+[1]Ouray!AX92+[1]Jensen!AX123+[1]Ouray!AX98</f>
        <v>2842.1524001586304</v>
      </c>
      <c r="AY159" s="2">
        <f>'[1]CP-11'!AY110+'[1]CP-12'!AY63+'[1]CP-13'!AY67+[1]Jensen!AY109+[1]Jensen!AY115+[1]Jensen!AY119+'[1]CP-15'!AY77+'[1]CP-15'!AY79+'[1]CP-15'!AY80+[1]Ouray!AY88+[1]Ouray!AY92+[1]Jensen!AY123+[1]Ouray!AY98</f>
        <v>2841.679142026137</v>
      </c>
      <c r="AZ159" s="2">
        <f>'[1]CP-11'!AZ110+'[1]CP-12'!AZ63+'[1]CP-13'!AZ67+[1]Jensen!AZ109+[1]Jensen!AZ115+[1]Jensen!AZ119+'[1]CP-15'!AZ77+'[1]CP-15'!AZ79+'[1]CP-15'!AZ80+[1]Ouray!AZ88+[1]Ouray!AZ92+[1]Jensen!AZ123+[1]Ouray!AZ98</f>
        <v>2864.4815786130657</v>
      </c>
      <c r="BA159" s="2">
        <f>'[1]CP-11'!BA110+'[1]CP-12'!BA63+'[1]CP-13'!BA67+[1]Jensen!BA109+[1]Jensen!BA115+[1]Jensen!BA119+'[1]CP-15'!BA77+'[1]CP-15'!BA79+'[1]CP-15'!BA80+[1]Ouray!BA88+[1]Ouray!BA92+[1]Jensen!BA123+[1]Ouray!BA98</f>
        <v>2874.4120534334088</v>
      </c>
      <c r="BB159" s="2">
        <f>'[1]CP-11'!BB110+'[1]CP-12'!BB63+'[1]CP-13'!BB67+[1]Jensen!BB109+[1]Jensen!BB115+[1]Jensen!BB119+'[1]CP-15'!BB77+'[1]CP-15'!BB79+'[1]CP-15'!BB80+[1]Ouray!BB88+[1]Ouray!BB92+[1]Jensen!BB123+[1]Ouray!BB98</f>
        <v>2887.893340193506</v>
      </c>
      <c r="BC159" s="2">
        <f>'[1]CP-11'!BC110+'[1]CP-12'!BC63+'[1]CP-13'!BC67+[1]Jensen!BC109+[1]Jensen!BC115+[1]Jensen!BC119+'[1]CP-15'!BC77+'[1]CP-15'!BC79+'[1]CP-15'!BC80+[1]Ouray!BC88+[1]Ouray!BC92+[1]Jensen!BC123+[1]Ouray!BC98</f>
        <v>2894.7294149312879</v>
      </c>
      <c r="BD159" s="2">
        <f>'[1]CP-11'!BD110+'[1]CP-12'!BD63+'[1]CP-13'!BD67+[1]Jensen!BD109+[1]Jensen!BD115+[1]Jensen!BD119+'[1]CP-15'!BD77+'[1]CP-15'!BD79+'[1]CP-15'!BD80+[1]Ouray!BD88+[1]Ouray!BD92+[1]Jensen!BD123+[1]Ouray!BD98</f>
        <v>2887.2827095650027</v>
      </c>
      <c r="BE159" s="2">
        <f>'[1]CP-11'!BE110+'[1]CP-12'!BE63+'[1]CP-13'!BE67+[1]Jensen!BE109+[1]Jensen!BE115+[1]Jensen!BE119+'[1]CP-15'!BE77+'[1]CP-15'!BE79+'[1]CP-15'!BE80+[1]Ouray!BE88+[1]Ouray!BE92+[1]Jensen!BE123+[1]Ouray!BE98</f>
        <v>2881.0232614641159</v>
      </c>
      <c r="BF159" s="2">
        <f>'[1]CP-11'!BF110+'[1]CP-12'!BF63+'[1]CP-13'!BF67+[1]Jensen!BF109+[1]Jensen!BF115+[1]Jensen!BF119+'[1]CP-15'!BF77+'[1]CP-15'!BF79+'[1]CP-15'!BF80+[1]Ouray!BF88+[1]Ouray!BF92+[1]Jensen!BF123+[1]Ouray!BF98</f>
        <v>2897.795317062792</v>
      </c>
      <c r="BG159" s="2">
        <f>'[1]CP-11'!BG110+'[1]CP-12'!BG63+'[1]CP-13'!BG67+[1]Jensen!BG109+[1]Jensen!BG115+[1]Jensen!BG119+'[1]CP-15'!BG77+'[1]CP-15'!BG79+'[1]CP-15'!BG80+[1]Ouray!BG88+[1]Ouray!BG92+[1]Jensen!BG123+[1]Ouray!BG98</f>
        <v>2906.7685731438401</v>
      </c>
      <c r="BH159" s="2">
        <f>'[1]CP-11'!BH110+'[1]CP-12'!BH63+'[1]CP-13'!BH67+[1]Jensen!BH109+[1]Jensen!BH115+[1]Jensen!BH119+'[1]CP-15'!BH77+'[1]CP-15'!BH79+'[1]CP-15'!BH80+[1]Ouray!BH88+[1]Ouray!BH92+[1]Jensen!BH123+[1]Ouray!BH98</f>
        <v>2910.7939682876454</v>
      </c>
      <c r="BI159" s="2">
        <f>'[1]CP-11'!BI110+'[1]CP-12'!BI63+'[1]CP-13'!BI67+[1]Jensen!BI109+[1]Jensen!BI115+[1]Jensen!BI119+'[1]CP-15'!BI77+'[1]CP-15'!BI79+'[1]CP-15'!BI80+[1]Ouray!BI88+[1]Ouray!BI92+[1]Jensen!BI123+[1]Ouray!BI98</f>
        <v>0</v>
      </c>
    </row>
    <row r="160" spans="1:65" x14ac:dyDescent="0.2">
      <c r="F160" s="58" t="s">
        <v>10</v>
      </c>
      <c r="G160" s="2">
        <f>'[1]CP-1'!G81+'[1]CP-2'!G81+[1]Stateline!G45+'[1]CP-3'!G42+'[1]CP-4'!G79+'[1]CP-5'!G55+'[1]CP-6'!G106+'[1]CP-7'!G91+'[1]CP-7'!G95+'[1]CP-7'!G97+'[1]CP-8'!G52+'[1]Grn-Colo-Confl'!G67</f>
        <v>13299.999999999998</v>
      </c>
      <c r="H160" s="2">
        <f>'[1]CP-1'!H81+'[1]CP-2'!H81+[1]Stateline!H45+'[1]CP-3'!H42+'[1]CP-4'!H79+'[1]CP-5'!H55+'[1]CP-6'!H106+'[1]CP-7'!H91+'[1]CP-7'!H95+'[1]CP-7'!H97+'[1]CP-8'!H52+'[1]Grn-Colo-Confl'!H67</f>
        <v>13600</v>
      </c>
      <c r="I160" s="2">
        <f>'[1]CP-1'!I81+'[1]CP-2'!I81+[1]Stateline!I45+'[1]CP-3'!I42+'[1]CP-4'!I79+'[1]CP-5'!I55+'[1]CP-6'!I106+'[1]CP-7'!I91+'[1]CP-7'!I95+'[1]CP-7'!I97+'[1]CP-8'!I52+'[1]Grn-Colo-Confl'!I67</f>
        <v>13899.999999999996</v>
      </c>
      <c r="J160" s="2">
        <f>'[1]CP-1'!J81+'[1]CP-2'!J81+[1]Stateline!J45+'[1]CP-3'!J42+'[1]CP-4'!J79+'[1]CP-5'!J55+'[1]CP-6'!J106+'[1]CP-7'!J91+'[1]CP-7'!J95+'[1]CP-7'!J97+'[1]CP-8'!J52+'[1]Grn-Colo-Confl'!J67</f>
        <v>14200</v>
      </c>
      <c r="K160" s="2">
        <f>'[1]CP-1'!K81+'[1]CP-2'!K81+[1]Stateline!K45+'[1]CP-3'!K42+'[1]CP-4'!K79+'[1]CP-5'!K55+'[1]CP-6'!K106+'[1]CP-7'!K91+'[1]CP-7'!K95+'[1]CP-7'!K97+'[1]CP-8'!K52+'[1]Grn-Colo-Confl'!K67</f>
        <v>14500</v>
      </c>
      <c r="L160" s="2">
        <f>'[1]CP-1'!L81+'[1]CP-2'!L81+[1]Stateline!L45+'[1]CP-3'!L42+'[1]CP-4'!L79+'[1]CP-5'!L55+'[1]CP-6'!L106+'[1]CP-7'!L91+'[1]CP-7'!L95+'[1]CP-7'!L97+'[1]CP-8'!L52+'[1]Grn-Colo-Confl'!L67</f>
        <v>9810</v>
      </c>
      <c r="M160" s="2">
        <f>'[1]CP-1'!M81+'[1]CP-2'!M81+[1]Stateline!M45+'[1]CP-3'!M42+'[1]CP-4'!M79+'[1]CP-5'!M55+'[1]CP-6'!M106+'[1]CP-7'!M91+'[1]CP-7'!M95+'[1]CP-7'!M97+'[1]CP-8'!M52+'[1]Grn-Colo-Confl'!M67</f>
        <v>10210.000000000002</v>
      </c>
      <c r="N160" s="2">
        <f>'[1]CP-1'!N81+'[1]CP-2'!N81+[1]Stateline!N45+'[1]CP-3'!N42+'[1]CP-4'!N79+'[1]CP-5'!N55+'[1]CP-6'!N106+'[1]CP-7'!N91+'[1]CP-7'!N95+'[1]CP-7'!N97+'[1]CP-8'!N52+'[1]Grn-Colo-Confl'!N67</f>
        <v>10640</v>
      </c>
      <c r="O160" s="2">
        <f>'[1]CP-1'!O81+'[1]CP-2'!O81+[1]Stateline!O45+'[1]CP-3'!O42+'[1]CP-4'!O79+'[1]CP-5'!O55+'[1]CP-6'!O106+'[1]CP-7'!O91+'[1]CP-7'!O95+'[1]CP-7'!O97+'[1]CP-8'!O52+'[1]Grn-Colo-Confl'!O67</f>
        <v>11090</v>
      </c>
      <c r="P160" s="2">
        <f>'[1]CP-1'!P81+'[1]CP-2'!P81+[1]Stateline!P45+'[1]CP-3'!P42+'[1]CP-4'!P79+'[1]CP-5'!P55+'[1]CP-6'!P106+'[1]CP-7'!P91+'[1]CP-7'!P95+'[1]CP-7'!P97+'[1]CP-8'!P52+'[1]Grn-Colo-Confl'!P67</f>
        <v>11530</v>
      </c>
      <c r="Q160" s="2">
        <f>'[1]CP-1'!Q81+'[1]CP-2'!Q81+[1]Stateline!Q45+'[1]CP-3'!Q42+'[1]CP-4'!Q79+'[1]CP-5'!Q55+'[1]CP-6'!Q106+'[1]CP-7'!Q91+'[1]CP-7'!Q95+'[1]CP-7'!Q97+'[1]CP-8'!Q52+'[1]Grn-Colo-Confl'!Q67</f>
        <v>13069.999999999998</v>
      </c>
      <c r="R160" s="2">
        <f>'[1]CP-1'!R81+'[1]CP-2'!R81+[1]Stateline!R45+'[1]CP-3'!R42+'[1]CP-4'!R79+'[1]CP-5'!R55+'[1]CP-6'!R106+'[1]CP-7'!R91+'[1]CP-7'!R95+'[1]CP-7'!R97+'[1]CP-8'!R52+'[1]Grn-Colo-Confl'!R67</f>
        <v>13840</v>
      </c>
      <c r="S160" s="2">
        <f>'[1]CP-1'!S81+'[1]CP-2'!S81+[1]Stateline!S45+'[1]CP-3'!S42+'[1]CP-4'!S79+'[1]CP-5'!S55+'[1]CP-6'!S106+'[1]CP-7'!S91+'[1]CP-7'!S95+'[1]CP-7'!S97+'[1]CP-8'!S52+'[1]Grn-Colo-Confl'!S67</f>
        <v>14619.999999999998</v>
      </c>
      <c r="T160" s="2">
        <f>'[1]CP-1'!T81+'[1]CP-2'!T81+[1]Stateline!T45+'[1]CP-3'!T42+'[1]CP-4'!T79+'[1]CP-5'!T55+'[1]CP-6'!T106+'[1]CP-7'!T91+'[1]CP-7'!T95+'[1]CP-7'!T97+'[1]CP-8'!T52+'[1]Grn-Colo-Confl'!T67</f>
        <v>15389.999999999996</v>
      </c>
      <c r="U160" s="2">
        <f>'[1]CP-1'!U81+'[1]CP-2'!U81+[1]Stateline!U45+'[1]CP-3'!U42+'[1]CP-4'!U79+'[1]CP-5'!U55+'[1]CP-6'!U106+'[1]CP-7'!U91+'[1]CP-7'!U95+'[1]CP-7'!U97+'[1]CP-8'!U52+'[1]Grn-Colo-Confl'!U67</f>
        <v>19167.678918295172</v>
      </c>
      <c r="V160" s="2">
        <f>'[1]CP-1'!V81+'[1]CP-2'!V81+[1]Stateline!V45+'[1]CP-3'!V42+'[1]CP-4'!V79+'[1]CP-5'!V55+'[1]CP-6'!V106+'[1]CP-7'!V91+'[1]CP-7'!V95+'[1]CP-7'!V97+'[1]CP-8'!V52+'[1]Grn-Colo-Confl'!V67</f>
        <v>18451.640393619156</v>
      </c>
      <c r="W160" s="2">
        <f>'[1]CP-1'!W81+'[1]CP-2'!W81+[1]Stateline!W45+'[1]CP-3'!W42+'[1]CP-4'!W79+'[1]CP-5'!W55+'[1]CP-6'!W106+'[1]CP-7'!W91+'[1]CP-7'!W95+'[1]CP-7'!W97+'[1]CP-8'!W52+'[1]Grn-Colo-Confl'!W67</f>
        <v>17840.689730110342</v>
      </c>
      <c r="X160" s="2">
        <f>'[1]CP-1'!X81+'[1]CP-2'!X81+[1]Stateline!X45+'[1]CP-3'!X42+'[1]CP-4'!X79+'[1]CP-5'!X55+'[1]CP-6'!X106+'[1]CP-7'!X91+'[1]CP-7'!X95+'[1]CP-7'!X97+'[1]CP-8'!X52+'[1]Grn-Colo-Confl'!X67</f>
        <v>17549.331381565287</v>
      </c>
      <c r="Y160" s="2">
        <f>'[1]CP-1'!Y81+'[1]CP-2'!Y81+[1]Stateline!Y45+'[1]CP-3'!Y42+'[1]CP-4'!Y79+'[1]CP-5'!Y55+'[1]CP-6'!Y106+'[1]CP-7'!Y91+'[1]CP-7'!Y95+'[1]CP-7'!Y97+'[1]CP-8'!Y52+'[1]Grn-Colo-Confl'!Y67</f>
        <v>17379.324846502383</v>
      </c>
      <c r="Z160" s="2">
        <f>'[1]CP-1'!Z81+'[1]CP-2'!Z81+[1]Stateline!Z45+'[1]CP-3'!Z42+'[1]CP-4'!Z79+'[1]CP-5'!Z55+'[1]CP-6'!Z106+'[1]CP-7'!Z91+'[1]CP-7'!Z95+'[1]CP-7'!Z97+'[1]CP-8'!Z52+'[1]Grn-Colo-Confl'!Z67</f>
        <v>17213.75226982059</v>
      </c>
      <c r="AA160" s="2">
        <f>'[1]CP-1'!AA81+'[1]CP-2'!AA81+[1]Stateline!AA45+'[1]CP-3'!AA42+'[1]CP-4'!AA79+'[1]CP-5'!AA55+'[1]CP-6'!AA106+'[1]CP-7'!AA91+'[1]CP-7'!AA95+'[1]CP-7'!AA97+'[1]CP-8'!AA52+'[1]Grn-Colo-Confl'!AA67</f>
        <v>18504.395470205844</v>
      </c>
      <c r="AB160" s="2">
        <f>'[1]CP-1'!AB81+'[1]CP-2'!AB81+[1]Stateline!AB45+'[1]CP-3'!AB42+'[1]CP-4'!AB79+'[1]CP-5'!AB55+'[1]CP-6'!AB106+'[1]CP-7'!AB91+'[1]CP-7'!AB95+'[1]CP-7'!AB97+'[1]CP-8'!AB52+'[1]Grn-Colo-Confl'!AB67</f>
        <v>19587.756397638383</v>
      </c>
      <c r="AC160" s="2">
        <f>'[1]CP-1'!AC81+'[1]CP-2'!AC81+[1]Stateline!AC45+'[1]CP-3'!AC42+'[1]CP-4'!AC79+'[1]CP-5'!AC55+'[1]CP-6'!AC106+'[1]CP-7'!AC91+'[1]CP-7'!AC95+'[1]CP-7'!AC97+'[1]CP-8'!AC52+'[1]Grn-Colo-Confl'!AC67</f>
        <v>21009.113702537448</v>
      </c>
      <c r="AD160" s="2">
        <f>'[1]CP-1'!AD81+'[1]CP-2'!AD81+[1]Stateline!AD45+'[1]CP-3'!AD42+'[1]CP-4'!AD79+'[1]CP-5'!AD55+'[1]CP-6'!AD106+'[1]CP-7'!AD91+'[1]CP-7'!AD95+'[1]CP-7'!AD97+'[1]CP-8'!AD52+'[1]Grn-Colo-Confl'!AD67</f>
        <v>22551.208276303583</v>
      </c>
      <c r="AE160" s="2">
        <f>'[1]CP-1'!AE81+'[1]CP-2'!AE81+[1]Stateline!AE45+'[1]CP-3'!AE42+'[1]CP-4'!AE79+'[1]CP-5'!AE55+'[1]CP-6'!AE106+'[1]CP-7'!AE91+'[1]CP-7'!AE95+'[1]CP-7'!AE97+'[1]CP-8'!AE52+'[1]Grn-Colo-Confl'!AE67</f>
        <v>24094.893473304477</v>
      </c>
      <c r="AF160" s="2">
        <f>'[1]CP-1'!AF81+'[1]CP-2'!AF81+[1]Stateline!AF45+'[1]CP-3'!AF42+'[1]CP-4'!AF79+'[1]CP-5'!AF55+'[1]CP-6'!AF106+'[1]CP-7'!AF91+'[1]CP-7'!AF95+'[1]CP-7'!AF97+'[1]CP-8'!AF52+'[1]Grn-Colo-Confl'!AF67</f>
        <v>25421.584033480725</v>
      </c>
      <c r="AG160" s="2">
        <f>'[1]CP-1'!AG81+'[1]CP-2'!AG81+[1]Stateline!AG45+'[1]CP-3'!AG42+'[1]CP-4'!AG79+'[1]CP-5'!AG55+'[1]CP-6'!AG106+'[1]CP-7'!AG91+'[1]CP-7'!AG95+'[1]CP-7'!AG97+'[1]CP-8'!AG52+'[1]Grn-Colo-Confl'!AG67</f>
        <v>26856.833478134587</v>
      </c>
      <c r="AH160" s="2">
        <f>'[1]CP-1'!AH81+'[1]CP-2'!AH81+[1]Stateline!AH45+'[1]CP-3'!AH42+'[1]CP-4'!AH79+'[1]CP-5'!AH55+'[1]CP-6'!AH106+'[1]CP-7'!AH91+'[1]CP-7'!AH95+'[1]CP-7'!AH97+'[1]CP-8'!AH52+'[1]Grn-Colo-Confl'!AH67</f>
        <v>28295.256767415201</v>
      </c>
      <c r="AI160" s="2">
        <f>'[1]CP-1'!AI81+'[1]CP-2'!AI81+[1]Stateline!AI45+'[1]CP-3'!AI42+'[1]CP-4'!AI79+'[1]CP-5'!AI55+'[1]CP-6'!AI106+'[1]CP-7'!AI91+'[1]CP-7'!AI95+'[1]CP-7'!AI97+'[1]CP-8'!AI52+'[1]Grn-Colo-Confl'!AI67</f>
        <v>29722.17558383731</v>
      </c>
      <c r="AJ160" s="2">
        <f>'[1]CP-1'!AJ81+'[1]CP-2'!AJ81+[1]Stateline!AJ45+'[1]CP-3'!AJ42+'[1]CP-4'!AJ79+'[1]CP-5'!AJ55+'[1]CP-6'!AJ106+'[1]CP-7'!AJ91+'[1]CP-7'!AJ95+'[1]CP-7'!AJ97+'[1]CP-8'!AJ52+'[1]Grn-Colo-Confl'!AJ67</f>
        <v>30826.625120101809</v>
      </c>
      <c r="AK160" s="2">
        <f>'[1]CP-1'!AK81+'[1]CP-2'!AK81+[1]Stateline!AK45+'[1]CP-3'!AK42+'[1]CP-4'!AK79+'[1]CP-5'!AK55+'[1]CP-6'!AK106+'[1]CP-7'!AK91+'[1]CP-7'!AK95+'[1]CP-7'!AK97+'[1]CP-8'!AK52+'[1]Grn-Colo-Confl'!AK67</f>
        <v>30434.848759003518</v>
      </c>
      <c r="AL160" s="2">
        <f>'[1]CP-1'!AL81+'[1]CP-2'!AL81+[1]Stateline!AL45+'[1]CP-3'!AL42+'[1]CP-4'!AL79+'[1]CP-5'!AL55+'[1]CP-6'!AL106+'[1]CP-7'!AL91+'[1]CP-7'!AL95+'[1]CP-7'!AL97+'[1]CP-8'!AL52+'[1]Grn-Colo-Confl'!AL67</f>
        <v>29773.540381845691</v>
      </c>
      <c r="AM160" s="2">
        <f>'[1]CP-1'!AM81+'[1]CP-2'!AM81+[1]Stateline!AM45+'[1]CP-3'!AM42+'[1]CP-4'!AM79+'[1]CP-5'!AM55+'[1]CP-6'!AM106+'[1]CP-7'!AM91+'[1]CP-7'!AM95+'[1]CP-7'!AM97+'[1]CP-8'!AM52+'[1]Grn-Colo-Confl'!AM67</f>
        <v>28857.109430848177</v>
      </c>
      <c r="AN160" s="2">
        <f>'[1]CP-1'!AN81+'[1]CP-2'!AN81+[1]Stateline!AN45+'[1]CP-3'!AN42+'[1]CP-4'!AN79+'[1]CP-5'!AN55+'[1]CP-6'!AN106+'[1]CP-7'!AN91+'[1]CP-7'!AN95+'[1]CP-7'!AN97+'[1]CP-8'!AN52+'[1]Grn-Colo-Confl'!AN67</f>
        <v>27871.339558648808</v>
      </c>
      <c r="AO160" s="2">
        <f>'[1]CP-1'!AO81+'[1]CP-2'!AO81+[1]Stateline!AO45+'[1]CP-3'!AO42+'[1]CP-4'!AO79+'[1]CP-5'!AO55+'[1]CP-6'!AO106+'[1]CP-7'!AO91+'[1]CP-7'!AO95+'[1]CP-7'!AO97+'[1]CP-8'!AO52+'[1]Grn-Colo-Confl'!AO67</f>
        <v>26925.418969505321</v>
      </c>
      <c r="AP160" s="2">
        <f>'[1]CP-1'!AP81+'[1]CP-2'!AP81+[1]Stateline!AP45+'[1]CP-3'!AP42+'[1]CP-4'!AP79+'[1]CP-5'!AP55+'[1]CP-6'!AP106+'[1]CP-7'!AP91+'[1]CP-7'!AP95+'[1]CP-7'!AP97+'[1]CP-8'!AP52+'[1]Grn-Colo-Confl'!AP67</f>
        <v>27750.039727535433</v>
      </c>
      <c r="AQ160" s="2">
        <f>'[1]CP-1'!AQ81+'[1]CP-2'!AQ81+[1]Stateline!AQ45+'[1]CP-3'!AQ42+'[1]CP-4'!AQ79+'[1]CP-5'!AQ55+'[1]CP-6'!AQ106+'[1]CP-7'!AQ91+'[1]CP-7'!AQ95+'[1]CP-7'!AQ97+'[1]CP-8'!AQ52+'[1]Grn-Colo-Confl'!AQ67</f>
        <v>28650.851312491915</v>
      </c>
      <c r="AR160" s="2">
        <f>'[1]CP-1'!AR81+'[1]CP-2'!AR81+[1]Stateline!AR45+'[1]CP-3'!AR42+'[1]CP-4'!AR79+'[1]CP-5'!AR55+'[1]CP-6'!AR106+'[1]CP-7'!AR91+'[1]CP-7'!AR95+'[1]CP-7'!AR97+'[1]CP-8'!AR52+'[1]Grn-Colo-Confl'!AR67</f>
        <v>29476.221646024216</v>
      </c>
      <c r="AS160" s="2">
        <f>'[1]CP-1'!AS81+'[1]CP-2'!AS81+[1]Stateline!AS45+'[1]CP-3'!AS42+'[1]CP-4'!AS79+'[1]CP-5'!AS55+'[1]CP-6'!AS106+'[1]CP-7'!AS91+'[1]CP-7'!AS95+'[1]CP-7'!AS97+'[1]CP-8'!AS52+'[1]Grn-Colo-Confl'!AS67</f>
        <v>30286.904447764529</v>
      </c>
      <c r="AT160" s="2">
        <f>'[1]CP-1'!AT81+'[1]CP-2'!AT81+[1]Stateline!AT45+'[1]CP-3'!AT42+'[1]CP-4'!AT79+'[1]CP-5'!AT55+'[1]CP-6'!AT106+'[1]CP-7'!AT91+'[1]CP-7'!AT95+'[1]CP-7'!AT97+'[1]CP-8'!AT52+'[1]Grn-Colo-Confl'!AT67</f>
        <v>30236.526669569292</v>
      </c>
      <c r="AU160" s="2">
        <f>'[1]CP-1'!AU81+'[1]CP-2'!AU81+[1]Stateline!AU45+'[1]CP-3'!AU42+'[1]CP-4'!AU79+'[1]CP-5'!AU55+'[1]CP-6'!AU106+'[1]CP-7'!AU91+'[1]CP-7'!AU95+'[1]CP-7'!AU97+'[1]CP-8'!AU52+'[1]Grn-Colo-Confl'!AU67</f>
        <v>30139.058144198178</v>
      </c>
      <c r="AV160" s="2">
        <f>'[1]CP-1'!AV81+'[1]CP-2'!AV81+[1]Stateline!AV45+'[1]CP-3'!AV42+'[1]CP-4'!AV79+'[1]CP-5'!AV55+'[1]CP-6'!AV106+'[1]CP-7'!AV91+'[1]CP-7'!AV95+'[1]CP-7'!AV97+'[1]CP-8'!AV52+'[1]Grn-Colo-Confl'!AV67</f>
        <v>30240.454506866768</v>
      </c>
      <c r="AW160" s="2">
        <f>'[1]CP-1'!AW81+'[1]CP-2'!AW81+[1]Stateline!AW45+'[1]CP-3'!AW42+'[1]CP-4'!AW79+'[1]CP-5'!AW55+'[1]CP-6'!AW106+'[1]CP-7'!AW91+'[1]CP-7'!AW95+'[1]CP-7'!AW97+'[1]CP-8'!AW52+'[1]Grn-Colo-Confl'!AW67</f>
        <v>30369.631373481563</v>
      </c>
      <c r="AX160" s="2">
        <f>'[1]CP-1'!AX81+'[1]CP-2'!AX81+[1]Stateline!AX45+'[1]CP-3'!AX42+'[1]CP-4'!AX79+'[1]CP-5'!AX55+'[1]CP-6'!AX106+'[1]CP-7'!AX91+'[1]CP-7'!AX95+'[1]CP-7'!AX97+'[1]CP-8'!AX52+'[1]Grn-Colo-Confl'!AX67</f>
        <v>30528.539097717123</v>
      </c>
      <c r="AY160" s="2">
        <f>'[1]CP-1'!AY81+'[1]CP-2'!AY81+[1]Stateline!AY45+'[1]CP-3'!AY42+'[1]CP-4'!AY79+'[1]CP-5'!AY55+'[1]CP-6'!AY106+'[1]CP-7'!AY91+'[1]CP-7'!AY95+'[1]CP-7'!AY97+'[1]CP-8'!AY52+'[1]Grn-Colo-Confl'!AY67</f>
        <v>30814.242331322985</v>
      </c>
      <c r="AZ160" s="2">
        <f>'[1]CP-1'!AZ81+'[1]CP-2'!AZ81+[1]Stateline!AZ45+'[1]CP-3'!AZ42+'[1]CP-4'!AZ79+'[1]CP-5'!AZ55+'[1]CP-6'!AZ106+'[1]CP-7'!AZ91+'[1]CP-7'!AZ95+'[1]CP-7'!AZ97+'[1]CP-8'!AZ52+'[1]Grn-Colo-Confl'!AZ67</f>
        <v>31270.975647751697</v>
      </c>
      <c r="BA160" s="2">
        <f>'[1]CP-1'!BA81+'[1]CP-2'!BA81+[1]Stateline!BA45+'[1]CP-3'!BA42+'[1]CP-4'!BA79+'[1]CP-5'!BA55+'[1]CP-6'!BA106+'[1]CP-7'!BA91+'[1]CP-7'!BA95+'[1]CP-7'!BA97+'[1]CP-8'!BA52+'[1]Grn-Colo-Confl'!BA67</f>
        <v>31549.038428608117</v>
      </c>
      <c r="BB160" s="2">
        <f>'[1]CP-1'!BB81+'[1]CP-2'!BB81+[1]Stateline!BB45+'[1]CP-3'!BB42+'[1]CP-4'!BB79+'[1]CP-5'!BB55+'[1]CP-6'!BB106+'[1]CP-7'!BB91+'[1]CP-7'!BB95+'[1]CP-7'!BB97+'[1]CP-8'!BB52+'[1]Grn-Colo-Confl'!BB67</f>
        <v>31802.835180673192</v>
      </c>
      <c r="BC160" s="2">
        <f>'[1]CP-1'!BC81+'[1]CP-2'!BC81+[1]Stateline!BC45+'[1]CP-3'!BC42+'[1]CP-4'!BC79+'[1]CP-5'!BC55+'[1]CP-6'!BC106+'[1]CP-7'!BC91+'[1]CP-7'!BC95+'[1]CP-7'!BC97+'[1]CP-8'!BC52+'[1]Grn-Colo-Confl'!BC67</f>
        <v>31984.723765865154</v>
      </c>
      <c r="BD160" s="2">
        <f>'[1]CP-1'!BD81+'[1]CP-2'!BD81+[1]Stateline!BD45+'[1]CP-3'!BD42+'[1]CP-4'!BD79+'[1]CP-5'!BD55+'[1]CP-6'!BD106+'[1]CP-7'!BD91+'[1]CP-7'!BD95+'[1]CP-7'!BD97+'[1]CP-8'!BD52+'[1]Grn-Colo-Confl'!BD67</f>
        <v>32061.848593186631</v>
      </c>
      <c r="BE160" s="2">
        <f>'[1]CP-1'!BE81+'[1]CP-2'!BE81+[1]Stateline!BE45+'[1]CP-3'!BE42+'[1]CP-4'!BE79+'[1]CP-5'!BE55+'[1]CP-6'!BE106+'[1]CP-7'!BE91+'[1]CP-7'!BE95+'[1]CP-7'!BE97+'[1]CP-8'!BE52+'[1]Grn-Colo-Confl'!BE67</f>
        <v>32301.815874186766</v>
      </c>
      <c r="BF160" s="2">
        <f>'[1]CP-1'!BF81+'[1]CP-2'!BF81+[1]Stateline!BF45+'[1]CP-3'!BF42+'[1]CP-4'!BF79+'[1]CP-5'!BF55+'[1]CP-6'!BF106+'[1]CP-7'!BF91+'[1]CP-7'!BF95+'[1]CP-7'!BF97+'[1]CP-8'!BF52+'[1]Grn-Colo-Confl'!BF67</f>
        <v>32281.337386454779</v>
      </c>
      <c r="BG160" s="2">
        <f>'[1]CP-1'!BG81+'[1]CP-2'!BG81+[1]Stateline!BG45+'[1]CP-3'!BG42+'[1]CP-4'!BG79+'[1]CP-5'!BG55+'[1]CP-6'!BG106+'[1]CP-7'!BG91+'[1]CP-7'!BG95+'[1]CP-7'!BG97+'[1]CP-8'!BG52+'[1]Grn-Colo-Confl'!BG67</f>
        <v>32314.888324933763</v>
      </c>
      <c r="BH160" s="2">
        <f>'[1]CP-1'!BH81+'[1]CP-2'!BH81+[1]Stateline!BH45+'[1]CP-3'!BH42+'[1]CP-4'!BH79+'[1]CP-5'!BH55+'[1]CP-6'!BH106+'[1]CP-7'!BH91+'[1]CP-7'!BH95+'[1]CP-7'!BH97+'[1]CP-8'!BH52+'[1]Grn-Colo-Confl'!BH67</f>
        <v>32568.652707336998</v>
      </c>
      <c r="BI160" s="2">
        <f>'[1]CP-1'!BI81+'[1]CP-2'!BI81+[1]Stateline!BI45+'[1]CP-3'!BI42+'[1]CP-4'!BI79+'[1]CP-5'!BI55+'[1]CP-6'!BI106+'[1]CP-7'!BI91+'[1]CP-7'!BI95+'[1]CP-7'!BI97+'[1]CP-8'!BI52+'[1]Grn-Colo-Confl'!BI67</f>
        <v>0</v>
      </c>
    </row>
    <row r="161" spans="1:61" x14ac:dyDescent="0.2">
      <c r="D161" s="37"/>
      <c r="F161" s="58" t="s">
        <v>7</v>
      </c>
      <c r="G161" s="2">
        <f>'[1]CP-18'!G73+'[1]CP-18'!G77+'[1]CP-19'!G228+'[1]CP-19'!G234+'[1]CP-19'!G240+'[1]CP-19'!G244+'[1]CP-19'!G248+'[1]CP-19'!G252</f>
        <v>3000</v>
      </c>
      <c r="H161" s="2">
        <f>'[1]CP-18'!H73+'[1]CP-18'!H77+'[1]CP-19'!H228+'[1]CP-19'!H234+'[1]CP-19'!H240+'[1]CP-19'!H244+'[1]CP-19'!H248+'[1]CP-19'!H252</f>
        <v>3100</v>
      </c>
      <c r="I161" s="2">
        <f>'[1]CP-18'!I73+'[1]CP-18'!I77+'[1]CP-19'!I228+'[1]CP-19'!I234+'[1]CP-19'!I240+'[1]CP-19'!I244+'[1]CP-19'!I248+'[1]CP-19'!I252</f>
        <v>3300</v>
      </c>
      <c r="J161" s="2">
        <f>'[1]CP-18'!J73+'[1]CP-18'!J77+'[1]CP-19'!J228+'[1]CP-19'!J234+'[1]CP-19'!J240+'[1]CP-19'!J244+'[1]CP-19'!J248+'[1]CP-19'!J252</f>
        <v>3400</v>
      </c>
      <c r="K161" s="2">
        <f>'[1]CP-18'!K73+'[1]CP-18'!K77+'[1]CP-19'!K228+'[1]CP-19'!K234+'[1]CP-19'!K240+'[1]CP-19'!K244+'[1]CP-19'!K248+'[1]CP-19'!K252</f>
        <v>3600</v>
      </c>
      <c r="L161" s="2">
        <f>'[1]CP-18'!L73+'[1]CP-18'!L77+'[1]CP-19'!L228+'[1]CP-19'!L234+'[1]CP-19'!L240+'[1]CP-19'!L244+'[1]CP-19'!L248+'[1]CP-19'!L252</f>
        <v>2490</v>
      </c>
      <c r="M161" s="2">
        <f>'[1]CP-18'!M73+'[1]CP-18'!M77+'[1]CP-19'!M228+'[1]CP-19'!M234+'[1]CP-19'!M240+'[1]CP-19'!M244+'[1]CP-19'!M248+'[1]CP-19'!M252</f>
        <v>2540</v>
      </c>
      <c r="N161" s="2">
        <f>'[1]CP-18'!N73+'[1]CP-18'!N77+'[1]CP-19'!N228+'[1]CP-19'!N234+'[1]CP-19'!N240+'[1]CP-19'!N244+'[1]CP-19'!N248+'[1]CP-19'!N252</f>
        <v>2609.9999999999995</v>
      </c>
      <c r="O161" s="2">
        <f>'[1]CP-18'!O73+'[1]CP-18'!O77+'[1]CP-19'!O228+'[1]CP-19'!O234+'[1]CP-19'!O240+'[1]CP-19'!O244+'[1]CP-19'!O248+'[1]CP-19'!O252</f>
        <v>2690</v>
      </c>
      <c r="P161" s="2">
        <f>'[1]CP-18'!P73+'[1]CP-18'!P77+'[1]CP-19'!P228+'[1]CP-19'!P234+'[1]CP-19'!P240+'[1]CP-19'!P244+'[1]CP-19'!P248+'[1]CP-19'!P252</f>
        <v>2750</v>
      </c>
      <c r="Q161" s="2">
        <f>'[1]CP-18'!Q73+'[1]CP-18'!Q77+'[1]CP-19'!Q228+'[1]CP-19'!Q234+'[1]CP-19'!Q240+'[1]CP-19'!Q244+'[1]CP-19'!Q248+'[1]CP-19'!Q252</f>
        <v>2980</v>
      </c>
      <c r="R161" s="2">
        <f>'[1]CP-18'!R73+'[1]CP-18'!R77+'[1]CP-19'!R228+'[1]CP-19'!R234+'[1]CP-19'!R240+'[1]CP-19'!R244+'[1]CP-19'!R248+'[1]CP-19'!R252</f>
        <v>3090</v>
      </c>
      <c r="S161" s="2">
        <f>'[1]CP-18'!S73+'[1]CP-18'!S77+'[1]CP-19'!S228+'[1]CP-19'!S234+'[1]CP-19'!S240+'[1]CP-19'!S244+'[1]CP-19'!S248+'[1]CP-19'!S252</f>
        <v>3210</v>
      </c>
      <c r="T161" s="2">
        <f>'[1]CP-18'!T73+'[1]CP-18'!T77+'[1]CP-19'!T228+'[1]CP-19'!T234+'[1]CP-19'!T240+'[1]CP-19'!T244+'[1]CP-19'!T248+'[1]CP-19'!T252</f>
        <v>3320.0000000000005</v>
      </c>
      <c r="U161" s="2">
        <f>'[1]CP-18'!U73+'[1]CP-18'!U77+'[1]CP-19'!U228+'[1]CP-19'!U234+'[1]CP-19'!U240+'[1]CP-19'!U244+'[1]CP-19'!U248+'[1]CP-19'!U252</f>
        <v>4243.197526533053</v>
      </c>
      <c r="V161" s="2">
        <f>'[1]CP-18'!V73+'[1]CP-18'!V77+'[1]CP-19'!V228+'[1]CP-19'!V234+'[1]CP-19'!V240+'[1]CP-19'!V244+'[1]CP-19'!V248+'[1]CP-19'!V252</f>
        <v>4147.5417497951139</v>
      </c>
      <c r="W161" s="2">
        <f>'[1]CP-18'!W73+'[1]CP-18'!W77+'[1]CP-19'!W228+'[1]CP-19'!W234+'[1]CP-19'!W240+'[1]CP-19'!W244+'[1]CP-19'!W248+'[1]CP-19'!W252</f>
        <v>4051.0935928291487</v>
      </c>
      <c r="X161" s="2">
        <f>'[1]CP-18'!X73+'[1]CP-18'!X77+'[1]CP-19'!X228+'[1]CP-19'!X234+'[1]CP-19'!X240+'[1]CP-19'!X244+'[1]CP-19'!X248+'[1]CP-19'!X252</f>
        <v>3971.8013845957207</v>
      </c>
      <c r="Y161" s="2">
        <f>'[1]CP-18'!Y73+'[1]CP-18'!Y77+'[1]CP-19'!Y228+'[1]CP-19'!Y234+'[1]CP-19'!Y240+'[1]CP-19'!Y244+'[1]CP-19'!Y248+'[1]CP-19'!Y252</f>
        <v>3905.9518550080397</v>
      </c>
      <c r="Z161" s="2">
        <f>'[1]CP-18'!Z73+'[1]CP-18'!Z77+'[1]CP-19'!Z228+'[1]CP-19'!Z234+'[1]CP-19'!Z240+'[1]CP-19'!Z244+'[1]CP-19'!Z248+'[1]CP-19'!Z252</f>
        <v>3881.7685218638912</v>
      </c>
      <c r="AA161" s="2">
        <f>'[1]CP-18'!AA73+'[1]CP-18'!AA77+'[1]CP-19'!AA228+'[1]CP-19'!AA234+'[1]CP-19'!AA240+'[1]CP-19'!AA244+'[1]CP-19'!AA248+'[1]CP-19'!AA252</f>
        <v>4088.7224488716538</v>
      </c>
      <c r="AB161" s="2">
        <f>'[1]CP-18'!AB73+'[1]CP-18'!AB77+'[1]CP-19'!AB228+'[1]CP-19'!AB234+'[1]CP-19'!AB240+'[1]CP-19'!AB244+'[1]CP-19'!AB248+'[1]CP-19'!AB252</f>
        <v>4300.4892946787322</v>
      </c>
      <c r="AC161" s="2">
        <f>'[1]CP-18'!AC73+'[1]CP-18'!AC77+'[1]CP-19'!AC228+'[1]CP-19'!AC234+'[1]CP-19'!AC240+'[1]CP-19'!AC244+'[1]CP-19'!AC248+'[1]CP-19'!AC252</f>
        <v>4570.5589667013755</v>
      </c>
      <c r="AD161" s="2">
        <f>'[1]CP-18'!AD73+'[1]CP-18'!AD77+'[1]CP-19'!AD228+'[1]CP-19'!AD234+'[1]CP-19'!AD240+'[1]CP-19'!AD244+'[1]CP-19'!AD248+'[1]CP-19'!AD252</f>
        <v>4833.8388257945662</v>
      </c>
      <c r="AE161" s="2">
        <f>'[1]CP-18'!AE73+'[1]CP-18'!AE77+'[1]CP-19'!AE228+'[1]CP-19'!AE234+'[1]CP-19'!AE240+'[1]CP-19'!AE244+'[1]CP-19'!AE248+'[1]CP-19'!AE252</f>
        <v>5148.8185492156617</v>
      </c>
      <c r="AF161" s="2">
        <f>'[1]CP-18'!AF73+'[1]CP-18'!AF77+'[1]CP-19'!AF228+'[1]CP-19'!AF234+'[1]CP-19'!AF240+'[1]CP-19'!AF244+'[1]CP-19'!AF248+'[1]CP-19'!AF252</f>
        <v>5523.8328343706635</v>
      </c>
      <c r="AG161" s="2">
        <f>'[1]CP-18'!AG73+'[1]CP-18'!AG77+'[1]CP-19'!AG228+'[1]CP-19'!AG234+'[1]CP-19'!AG240+'[1]CP-19'!AG244+'[1]CP-19'!AG248+'[1]CP-19'!AG252</f>
        <v>5855.6779718189209</v>
      </c>
      <c r="AH161" s="2">
        <f>'[1]CP-18'!AH73+'[1]CP-18'!AH77+'[1]CP-19'!AH228+'[1]CP-19'!AH234+'[1]CP-19'!AH240+'[1]CP-19'!AH244+'[1]CP-19'!AH248+'[1]CP-19'!AH252</f>
        <v>6164.6324935371922</v>
      </c>
      <c r="AI161" s="2">
        <f>'[1]CP-18'!AI73+'[1]CP-18'!AI77+'[1]CP-19'!AI228+'[1]CP-19'!AI234+'[1]CP-19'!AI240+'[1]CP-19'!AI244+'[1]CP-19'!AI248+'[1]CP-19'!AI252</f>
        <v>6483.5088488137262</v>
      </c>
      <c r="AJ161" s="2">
        <f>'[1]CP-18'!AJ73+'[1]CP-18'!AJ77+'[1]CP-19'!AJ228+'[1]CP-19'!AJ234+'[1]CP-19'!AJ240+'[1]CP-19'!AJ244+'[1]CP-19'!AJ248+'[1]CP-19'!AJ252</f>
        <v>6803.3603952313551</v>
      </c>
      <c r="AK161" s="2">
        <f>'[1]CP-18'!AK73+'[1]CP-18'!AK77+'[1]CP-19'!AK228+'[1]CP-19'!AK234+'[1]CP-19'!AK240+'[1]CP-19'!AK244+'[1]CP-19'!AK248+'[1]CP-19'!AK252</f>
        <v>6259.2400602110292</v>
      </c>
      <c r="AL161" s="2">
        <f>'[1]CP-18'!AL73+'[1]CP-18'!AL77+'[1]CP-19'!AL228+'[1]CP-19'!AL234+'[1]CP-19'!AL240+'[1]CP-19'!AL244+'[1]CP-19'!AL248+'[1]CP-19'!AL252</f>
        <v>5701.405145246189</v>
      </c>
      <c r="AM161" s="2">
        <f>'[1]CP-18'!AM73+'[1]CP-18'!AM77+'[1]CP-19'!AM228+'[1]CP-19'!AM234+'[1]CP-19'!AM240+'[1]CP-19'!AM244+'[1]CP-19'!AM248+'[1]CP-19'!AM252</f>
        <v>5077.6326462754423</v>
      </c>
      <c r="AN161" s="2">
        <f>'[1]CP-18'!AN73+'[1]CP-18'!AN77+'[1]CP-19'!AN228+'[1]CP-19'!AN234+'[1]CP-19'!AN240+'[1]CP-19'!AN244+'[1]CP-19'!AN248+'[1]CP-19'!AN252</f>
        <v>4457.8059063511946</v>
      </c>
      <c r="AO161" s="2">
        <f>'[1]CP-18'!AO73+'[1]CP-18'!AO77+'[1]CP-19'!AO228+'[1]CP-19'!AO234+'[1]CP-19'!AO240+'[1]CP-19'!AO244+'[1]CP-19'!AO248+'[1]CP-19'!AO252</f>
        <v>3832.5685760761257</v>
      </c>
      <c r="AP161" s="2">
        <f>'[1]CP-18'!AP73+'[1]CP-18'!AP77+'[1]CP-19'!AP228+'[1]CP-19'!AP234+'[1]CP-19'!AP240+'[1]CP-19'!AP244+'[1]CP-19'!AP248+'[1]CP-19'!AP252</f>
        <v>4766.6043201810553</v>
      </c>
      <c r="AQ161" s="2">
        <f>'[1]CP-18'!AQ73+'[1]CP-18'!AQ77+'[1]CP-19'!AQ228+'[1]CP-19'!AQ234+'[1]CP-19'!AQ240+'[1]CP-19'!AQ244+'[1]CP-19'!AQ248+'[1]CP-19'!AQ252</f>
        <v>5684.2837633307927</v>
      </c>
      <c r="AR161" s="2">
        <f>'[1]CP-18'!AR73+'[1]CP-18'!AR77+'[1]CP-19'!AR228+'[1]CP-19'!AR234+'[1]CP-19'!AR240+'[1]CP-19'!AR244+'[1]CP-19'!AR248+'[1]CP-19'!AR252</f>
        <v>6643.2383182572057</v>
      </c>
      <c r="AS161" s="2">
        <f>'[1]CP-18'!AS73+'[1]CP-18'!AS77+'[1]CP-19'!AS228+'[1]CP-19'!AS234+'[1]CP-19'!AS240+'[1]CP-19'!AS244+'[1]CP-19'!AS248+'[1]CP-19'!AS252</f>
        <v>7563.7142082164528</v>
      </c>
      <c r="AT161" s="2">
        <f>'[1]CP-18'!AT73+'[1]CP-18'!AT77+'[1]CP-19'!AT228+'[1]CP-19'!AT234+'[1]CP-19'!AT240+'[1]CP-19'!AT244+'[1]CP-19'!AT248+'[1]CP-19'!AT252</f>
        <v>8445.1722338473883</v>
      </c>
      <c r="AU161" s="2">
        <f>'[1]CP-18'!AU73+'[1]CP-18'!AU77+'[1]CP-19'!AU228+'[1]CP-19'!AU234+'[1]CP-19'!AU240+'[1]CP-19'!AU244+'[1]CP-19'!AU248+'[1]CP-19'!AU252</f>
        <v>8457.4093428826745</v>
      </c>
      <c r="AV161" s="2">
        <f>'[1]CP-18'!AV73+'[1]CP-18'!AV77+'[1]CP-19'!AV228+'[1]CP-19'!AV234+'[1]CP-19'!AV240+'[1]CP-19'!AV244+'[1]CP-19'!AV248+'[1]CP-19'!AV252</f>
        <v>8473.6060690299892</v>
      </c>
      <c r="AW161" s="2">
        <f>'[1]CP-18'!AW73+'[1]CP-18'!AW77+'[1]CP-19'!AW228+'[1]CP-19'!AW234+'[1]CP-19'!AW240+'[1]CP-19'!AW244+'[1]CP-19'!AW248+'[1]CP-19'!AW252</f>
        <v>8574.7786338352525</v>
      </c>
      <c r="AX161" s="2">
        <f>'[1]CP-18'!AX73+'[1]CP-18'!AX77+'[1]CP-19'!AX228+'[1]CP-19'!AX234+'[1]CP-19'!AX240+'[1]CP-19'!AX244+'[1]CP-19'!AX248+'[1]CP-19'!AX252</f>
        <v>8552.8560654355661</v>
      </c>
      <c r="AY161" s="2">
        <f>'[1]CP-18'!AY73+'[1]CP-18'!AY77+'[1]CP-19'!AY228+'[1]CP-19'!AY234+'[1]CP-19'!AY240+'[1]CP-19'!AY244+'[1]CP-19'!AY248+'[1]CP-19'!AY252</f>
        <v>8640.8781446121102</v>
      </c>
      <c r="AZ161" s="2">
        <f>'[1]CP-18'!AZ73+'[1]CP-18'!AZ77+'[1]CP-19'!AZ228+'[1]CP-19'!AZ234+'[1]CP-19'!AZ240+'[1]CP-19'!AZ244+'[1]CP-19'!AZ248+'[1]CP-19'!AZ252</f>
        <v>8821.4882281360315</v>
      </c>
      <c r="BA161" s="2">
        <f>'[1]CP-18'!BA73+'[1]CP-18'!BA77+'[1]CP-19'!BA228+'[1]CP-19'!BA234+'[1]CP-19'!BA240+'[1]CP-19'!BA244+'[1]CP-19'!BA248+'[1]CP-19'!BA252</f>
        <v>8876.774137028955</v>
      </c>
      <c r="BB161" s="2">
        <f>'[1]CP-18'!BB73+'[1]CP-18'!BB77+'[1]CP-19'!BB228+'[1]CP-19'!BB234+'[1]CP-19'!BB240+'[1]CP-19'!BB244+'[1]CP-19'!BB248+'[1]CP-19'!BB252</f>
        <v>8984.2390137916118</v>
      </c>
      <c r="BC161" s="2">
        <f>'[1]CP-18'!BC73+'[1]CP-18'!BC77+'[1]CP-19'!BC228+'[1]CP-19'!BC234+'[1]CP-19'!BC240+'[1]CP-19'!BC244+'[1]CP-19'!BC248+'[1]CP-19'!BC252</f>
        <v>8986.9036141147462</v>
      </c>
      <c r="BD161" s="2">
        <f>'[1]CP-18'!BD73+'[1]CP-18'!BD77+'[1]CP-19'!BD228+'[1]CP-19'!BD234+'[1]CP-19'!BD240+'[1]CP-19'!BD244+'[1]CP-19'!BD248+'[1]CP-19'!BD252</f>
        <v>9060.1041949511055</v>
      </c>
      <c r="BE161" s="2">
        <f>'[1]CP-18'!BE73+'[1]CP-18'!BE77+'[1]CP-19'!BE228+'[1]CP-19'!BE234+'[1]CP-19'!BE240+'[1]CP-19'!BE244+'[1]CP-19'!BE248+'[1]CP-19'!BE252</f>
        <v>9210.8977210972007</v>
      </c>
      <c r="BF161" s="2">
        <f>'[1]CP-18'!BF73+'[1]CP-18'!BF77+'[1]CP-19'!BF228+'[1]CP-19'!BF234+'[1]CP-19'!BF240+'[1]CP-19'!BF244+'[1]CP-19'!BF248+'[1]CP-19'!BF252</f>
        <v>9357.0350017586679</v>
      </c>
      <c r="BG161" s="2">
        <f>'[1]CP-18'!BG73+'[1]CP-18'!BG77+'[1]CP-19'!BG228+'[1]CP-19'!BG234+'[1]CP-19'!BG240+'[1]CP-19'!BG244+'[1]CP-19'!BG248+'[1]CP-19'!BG252</f>
        <v>9419.9012541369702</v>
      </c>
      <c r="BH161" s="2">
        <f>'[1]CP-18'!BH73+'[1]CP-18'!BH77+'[1]CP-19'!BH228+'[1]CP-19'!BH234+'[1]CP-19'!BH240+'[1]CP-19'!BH244+'[1]CP-19'!BH248+'[1]CP-19'!BH252</f>
        <v>9415.9435942228174</v>
      </c>
      <c r="BI161" s="2">
        <f>'[1]CP-18'!BI73+'[1]CP-18'!BI77+'[1]CP-19'!BI228+'[1]CP-19'!BI234+'[1]CP-19'!BI240+'[1]CP-19'!BI244+'[1]CP-19'!BI248+'[1]CP-19'!BI252</f>
        <v>0</v>
      </c>
    </row>
    <row r="162" spans="1:61" x14ac:dyDescent="0.2">
      <c r="B162" s="37"/>
      <c r="E162" s="59"/>
      <c r="F162" s="38" t="s">
        <v>11</v>
      </c>
      <c r="G162" s="1">
        <f t="shared" ref="G162:U162" si="135">SUM(G159:G161)</f>
        <v>18200</v>
      </c>
      <c r="H162" s="1">
        <f t="shared" si="135"/>
        <v>18700</v>
      </c>
      <c r="I162" s="1">
        <f t="shared" si="135"/>
        <v>19299.999999999996</v>
      </c>
      <c r="J162" s="1">
        <f t="shared" si="135"/>
        <v>19800</v>
      </c>
      <c r="K162" s="1">
        <f t="shared" si="135"/>
        <v>20300</v>
      </c>
      <c r="L162" s="1">
        <f t="shared" si="135"/>
        <v>13760</v>
      </c>
      <c r="M162" s="1">
        <f t="shared" si="135"/>
        <v>14310.000000000002</v>
      </c>
      <c r="N162" s="1">
        <f t="shared" si="135"/>
        <v>14920</v>
      </c>
      <c r="O162" s="1">
        <f t="shared" si="135"/>
        <v>15560</v>
      </c>
      <c r="P162" s="1">
        <f t="shared" si="135"/>
        <v>16180</v>
      </c>
      <c r="Q162" s="1">
        <f t="shared" si="135"/>
        <v>17950</v>
      </c>
      <c r="R162" s="1">
        <f t="shared" si="135"/>
        <v>18830</v>
      </c>
      <c r="S162" s="1">
        <f t="shared" si="135"/>
        <v>19739.999999999996</v>
      </c>
      <c r="T162" s="1">
        <f t="shared" si="135"/>
        <v>20619.999999999996</v>
      </c>
      <c r="U162" s="1">
        <f t="shared" si="135"/>
        <v>25639.162780565974</v>
      </c>
      <c r="V162" s="1">
        <f t="shared" ref="V162:AE162" si="136">SUM(V159:V161)</f>
        <v>24726.793323395283</v>
      </c>
      <c r="W162" s="1">
        <f t="shared" si="136"/>
        <v>23924.917207608825</v>
      </c>
      <c r="X162" s="1">
        <f t="shared" si="136"/>
        <v>23475.483659596874</v>
      </c>
      <c r="Y162" s="1">
        <f t="shared" si="136"/>
        <v>23200.865318033007</v>
      </c>
      <c r="Z162" s="1">
        <f t="shared" si="136"/>
        <v>22989.674253583686</v>
      </c>
      <c r="AA162" s="1">
        <f t="shared" si="136"/>
        <v>24690.404813573579</v>
      </c>
      <c r="AB162" s="1">
        <f t="shared" si="136"/>
        <v>26172.125145998125</v>
      </c>
      <c r="AC162" s="1">
        <f t="shared" si="136"/>
        <v>28073.399827449924</v>
      </c>
      <c r="AD162" s="1">
        <f t="shared" si="136"/>
        <v>30105.129677202898</v>
      </c>
      <c r="AE162" s="1">
        <f t="shared" si="136"/>
        <v>32179.225066722891</v>
      </c>
      <c r="AF162" s="1">
        <f>SUM(AF159:AF161)</f>
        <v>33999.060803352782</v>
      </c>
      <c r="AG162" s="1">
        <f>SUM(AG159:AG161)</f>
        <v>35904.833010734554</v>
      </c>
      <c r="AH162" s="1">
        <f>SUM(AH159:AH161)</f>
        <v>37783.057492380321</v>
      </c>
      <c r="AI162" s="1">
        <f>SUM(AI159:AI161)</f>
        <v>39677.052743139458</v>
      </c>
      <c r="AJ162" s="1">
        <f>SUM(AJ159:AJ161)</f>
        <v>41228.267861937646</v>
      </c>
      <c r="AK162" s="1">
        <f t="shared" ref="AK162:AY162" si="137">SUM(AK159:AK161)</f>
        <v>40142.123244440918</v>
      </c>
      <c r="AL162" s="1">
        <f t="shared" si="137"/>
        <v>38780.003961301256</v>
      </c>
      <c r="AM162" s="1">
        <f t="shared" si="137"/>
        <v>37080.706349638152</v>
      </c>
      <c r="AN162" s="1">
        <f t="shared" si="137"/>
        <v>35319.939102958233</v>
      </c>
      <c r="AO162" s="1">
        <f t="shared" si="137"/>
        <v>33556.720830593949</v>
      </c>
      <c r="AP162" s="1">
        <f t="shared" si="137"/>
        <v>35341.336489542737</v>
      </c>
      <c r="AQ162" s="1">
        <f t="shared" si="137"/>
        <v>37198.676848616633</v>
      </c>
      <c r="AR162" s="1">
        <f t="shared" si="137"/>
        <v>39016.461507436354</v>
      </c>
      <c r="AS162" s="1">
        <f t="shared" si="137"/>
        <v>40781.228611034843</v>
      </c>
      <c r="AT162" s="1">
        <f t="shared" si="137"/>
        <v>41556.183613661531</v>
      </c>
      <c r="AU162" s="1">
        <f t="shared" si="137"/>
        <v>41446.041847239205</v>
      </c>
      <c r="AV162" s="1">
        <f t="shared" si="137"/>
        <v>41550.895615978661</v>
      </c>
      <c r="AW162" s="1">
        <f t="shared" si="137"/>
        <v>41786.167278959685</v>
      </c>
      <c r="AX162" s="1">
        <f t="shared" si="137"/>
        <v>41923.547563311324</v>
      </c>
      <c r="AY162" s="1">
        <f t="shared" si="137"/>
        <v>42296.799617961238</v>
      </c>
      <c r="AZ162" s="1">
        <f>SUM(AZ159:AZ161)</f>
        <v>42956.945454500797</v>
      </c>
      <c r="BA162" s="1">
        <f>SUM(BA159:BA161)</f>
        <v>43300.224619070475</v>
      </c>
      <c r="BB162" s="1">
        <f>SUM(BB159:BB161)</f>
        <v>43674.96753465831</v>
      </c>
      <c r="BC162" s="1">
        <f>SUM(BC159:BC161)</f>
        <v>43866.356794911189</v>
      </c>
      <c r="BD162" s="1">
        <f>SUM(BD159:BD161)</f>
        <v>44009.235497702735</v>
      </c>
      <c r="BE162" s="1">
        <f t="shared" ref="BE162:BI162" si="138">SUM(BE159:BE161)</f>
        <v>44393.736856748081</v>
      </c>
      <c r="BF162" s="1">
        <f t="shared" si="138"/>
        <v>44536.167705276239</v>
      </c>
      <c r="BG162" s="1">
        <f t="shared" si="138"/>
        <v>44641.55815221458</v>
      </c>
      <c r="BH162" s="1">
        <f t="shared" si="138"/>
        <v>44895.390269847456</v>
      </c>
      <c r="BI162" s="1">
        <f t="shared" si="138"/>
        <v>0</v>
      </c>
    </row>
    <row r="163" spans="1:61" x14ac:dyDescent="0.2">
      <c r="B163" s="36" t="s">
        <v>17</v>
      </c>
      <c r="D163" s="36" t="s">
        <v>12</v>
      </c>
      <c r="F163" s="58" t="s">
        <v>7</v>
      </c>
      <c r="G163" s="1">
        <f>'[1]CP-18'!G75+'[1]CP-19'!G226+'[1]CP-19'!G230+'[1]CP-19'!G236+'[1]CP-19'!G238+'[1]CP-19'!G258</f>
        <v>3900</v>
      </c>
      <c r="H163" s="1">
        <f>'[1]CP-18'!H75+'[1]CP-19'!H226+'[1]CP-19'!H230+'[1]CP-19'!H236+'[1]CP-19'!H238+'[1]CP-19'!H258</f>
        <v>4100</v>
      </c>
      <c r="I163" s="1">
        <f>'[1]CP-18'!I75+'[1]CP-19'!I226+'[1]CP-19'!I230+'[1]CP-19'!I236+'[1]CP-19'!I238+'[1]CP-19'!I258</f>
        <v>4300</v>
      </c>
      <c r="J163" s="1">
        <f>'[1]CP-18'!J75+'[1]CP-19'!J226+'[1]CP-19'!J230+'[1]CP-19'!J236+'[1]CP-19'!J238+'[1]CP-19'!J258</f>
        <v>4500</v>
      </c>
      <c r="K163" s="1">
        <f>'[1]CP-18'!K75+'[1]CP-19'!K226+'[1]CP-19'!K230+'[1]CP-19'!K236+'[1]CP-19'!K238+'[1]CP-19'!K258</f>
        <v>4800</v>
      </c>
      <c r="L163" s="1">
        <f>'[1]CP-18'!L75+'[1]CP-19'!L226+'[1]CP-19'!L230+'[1]CP-19'!L236+'[1]CP-19'!L238+'[1]CP-19'!L258</f>
        <v>5060</v>
      </c>
      <c r="M163" s="1">
        <f>'[1]CP-18'!M75+'[1]CP-19'!M226+'[1]CP-19'!M230+'[1]CP-19'!M236+'[1]CP-19'!M238+'[1]CP-19'!M258</f>
        <v>5260</v>
      </c>
      <c r="N163" s="1">
        <f>'[1]CP-18'!N75+'[1]CP-19'!N226+'[1]CP-19'!N230+'[1]CP-19'!N236+'[1]CP-19'!N238+'[1]CP-19'!N258</f>
        <v>5450.0000000000009</v>
      </c>
      <c r="O163" s="1">
        <f>'[1]CP-18'!O75+'[1]CP-19'!O226+'[1]CP-19'!O230+'[1]CP-19'!O236+'[1]CP-19'!O238+'[1]CP-19'!O258</f>
        <v>5670</v>
      </c>
      <c r="P163" s="1">
        <f>'[1]CP-18'!P75+'[1]CP-19'!P226+'[1]CP-19'!P230+'[1]CP-19'!P236+'[1]CP-19'!P238+'[1]CP-19'!P258</f>
        <v>5879.9999999999991</v>
      </c>
      <c r="Q163" s="1">
        <f>'[1]CP-18'!Q75+'[1]CP-19'!Q226+'[1]CP-19'!Q230+'[1]CP-19'!Q236+'[1]CP-19'!Q238+'[1]CP-19'!Q258</f>
        <v>9500</v>
      </c>
      <c r="R163" s="1">
        <f>'[1]CP-18'!R75+'[1]CP-19'!R226+'[1]CP-19'!R230+'[1]CP-19'!R236+'[1]CP-19'!R238+'[1]CP-19'!R258</f>
        <v>9100</v>
      </c>
      <c r="S163" s="1">
        <f>'[1]CP-18'!S75+'[1]CP-19'!S226+'[1]CP-19'!S230+'[1]CP-19'!S236+'[1]CP-19'!S238+'[1]CP-19'!S258</f>
        <v>8500</v>
      </c>
      <c r="T163" s="1">
        <f>'[1]CP-18'!T75+'[1]CP-19'!T226+'[1]CP-19'!T230+'[1]CP-19'!T236+'[1]CP-19'!T238+'[1]CP-19'!T258</f>
        <v>8200</v>
      </c>
      <c r="U163" s="1">
        <f>'[1]CP-18'!U75+'[1]CP-19'!U226+'[1]CP-19'!U230+'[1]CP-19'!U236+'[1]CP-19'!U238+'[1]CP-19'!U258</f>
        <v>6602.8088027565454</v>
      </c>
      <c r="V163" s="1">
        <f>'[1]CP-18'!V75+'[1]CP-19'!V226+'[1]CP-19'!V230+'[1]CP-19'!V236+'[1]CP-19'!V238+'[1]CP-19'!V258</f>
        <v>8144.02985814983</v>
      </c>
      <c r="W163" s="1">
        <f>'[1]CP-18'!W75+'[1]CP-19'!W226+'[1]CP-19'!W230+'[1]CP-19'!W236+'[1]CP-19'!W238+'[1]CP-19'!W258</f>
        <v>9436.0500041120104</v>
      </c>
      <c r="X163" s="1">
        <f>'[1]CP-18'!X75+'[1]CP-19'!X226+'[1]CP-19'!X230+'[1]CP-19'!X236+'[1]CP-19'!X238+'[1]CP-19'!X258</f>
        <v>10792.511917337795</v>
      </c>
      <c r="Y163" s="1">
        <f>'[1]CP-18'!Y75+'[1]CP-19'!Y226+'[1]CP-19'!Y230+'[1]CP-19'!Y236+'[1]CP-19'!Y238+'[1]CP-19'!Y258</f>
        <v>12228.209314664955</v>
      </c>
      <c r="Z163" s="1">
        <f>'[1]CP-18'!Z75+'[1]CP-19'!Z226+'[1]CP-19'!Z230+'[1]CP-19'!Z236+'[1]CP-19'!Z238+'[1]CP-19'!Z258</f>
        <v>13523.336450441271</v>
      </c>
      <c r="AA163" s="1">
        <f>'[1]CP-18'!AA75+'[1]CP-19'!AA226+'[1]CP-19'!AA230+'[1]CP-19'!AA236+'[1]CP-19'!AA238+'[1]CP-19'!AA258</f>
        <v>12871.764890031362</v>
      </c>
      <c r="AB163" s="1">
        <f>'[1]CP-18'!AB75+'[1]CP-19'!AB226+'[1]CP-19'!AB230+'[1]CP-19'!AB236+'[1]CP-19'!AB238+'[1]CP-19'!AB258</f>
        <v>12094.146909270841</v>
      </c>
      <c r="AC163" s="1">
        <f>'[1]CP-18'!AC75+'[1]CP-19'!AC226+'[1]CP-19'!AC230+'[1]CP-19'!AC236+'[1]CP-19'!AC238+'[1]CP-19'!AC258</f>
        <v>11390.549872616857</v>
      </c>
      <c r="AD163" s="1">
        <f>'[1]CP-18'!AD75+'[1]CP-19'!AD226+'[1]CP-19'!AD230+'[1]CP-19'!AD236+'[1]CP-19'!AD238+'[1]CP-19'!AD258</f>
        <v>10605.235521470886</v>
      </c>
      <c r="AE163" s="1">
        <f>'[1]CP-18'!AE75+'[1]CP-19'!AE226+'[1]CP-19'!AE230+'[1]CP-19'!AE236+'[1]CP-19'!AE238+'[1]CP-19'!AE258</f>
        <v>9681.538576878067</v>
      </c>
      <c r="AF163" s="10">
        <f>'[1]CP-18'!AF75+'[1]CP-19'!AF226+'[1]CP-19'!AF230+'[1]CP-19'!AF236+'[1]CP-19'!AF238+'[1]CP-19'!AF258</f>
        <v>9878.9189301315237</v>
      </c>
      <c r="AG163" s="10">
        <f>'[1]CP-18'!AG75+'[1]CP-19'!AG226+'[1]CP-19'!AG230+'[1]CP-19'!AG236+'[1]CP-19'!AG238+'[1]CP-19'!AG258</f>
        <v>9982.2587978921601</v>
      </c>
      <c r="AH163" s="10">
        <f>'[1]CP-18'!AH75+'[1]CP-19'!AH226+'[1]CP-19'!AH230+'[1]CP-19'!AH236+'[1]CP-19'!AH238+'[1]CP-19'!AH258</f>
        <v>10215.093779851357</v>
      </c>
      <c r="AI163" s="10">
        <f>'[1]CP-18'!AI75+'[1]CP-19'!AI226+'[1]CP-19'!AI230+'[1]CP-19'!AI236+'[1]CP-19'!AI238+'[1]CP-19'!AI258</f>
        <v>10525.342037282662</v>
      </c>
      <c r="AJ163" s="10">
        <f>'[1]CP-18'!AJ75+'[1]CP-19'!AJ226+'[1]CP-19'!AJ230+'[1]CP-19'!AJ236+'[1]CP-19'!AJ238+'[1]CP-19'!AJ258</f>
        <v>10589.487528353502</v>
      </c>
      <c r="AK163" s="1">
        <f>'[1]CP-18'!AK75+'[1]CP-19'!AK226+'[1]CP-19'!AK230+'[1]CP-19'!AK236+'[1]CP-19'!AK238+'[1]CP-19'!AK258</f>
        <v>10890.100902768883</v>
      </c>
      <c r="AL163" s="1">
        <f>'[1]CP-18'!AL75+'[1]CP-19'!AL226+'[1]CP-19'!AL230+'[1]CP-19'!AL236+'[1]CP-19'!AL238+'[1]CP-19'!AL258</f>
        <v>11345.433236597821</v>
      </c>
      <c r="AM163" s="1">
        <f>'[1]CP-18'!AM75+'[1]CP-19'!AM226+'[1]CP-19'!AM230+'[1]CP-19'!AM236+'[1]CP-19'!AM238+'[1]CP-19'!AM258</f>
        <v>11662.987711716241</v>
      </c>
      <c r="AN163" s="1">
        <f>'[1]CP-18'!AN75+'[1]CP-19'!AN226+'[1]CP-19'!AN230+'[1]CP-19'!AN236+'[1]CP-19'!AN238+'[1]CP-19'!AN258</f>
        <v>11943.245305692595</v>
      </c>
      <c r="AO163" s="1">
        <f>'[1]CP-18'!AO75+'[1]CP-19'!AO226+'[1]CP-19'!AO230+'[1]CP-19'!AO236+'[1]CP-19'!AO238+'[1]CP-19'!AO258</f>
        <v>12220.95101258891</v>
      </c>
      <c r="AP163" s="1">
        <f>'[1]CP-18'!AP75+'[1]CP-19'!AP226+'[1]CP-19'!AP230+'[1]CP-19'!AP236+'[1]CP-19'!AP238+'[1]CP-19'!AP258</f>
        <v>11995.120605962489</v>
      </c>
      <c r="AQ163" s="1">
        <f>'[1]CP-18'!AQ75+'[1]CP-19'!AQ226+'[1]CP-19'!AQ230+'[1]CP-19'!AQ236+'[1]CP-19'!AQ238+'[1]CP-19'!AQ258</f>
        <v>11846.227303109114</v>
      </c>
      <c r="AR163" s="1">
        <f>'[1]CP-18'!AR75+'[1]CP-19'!AR226+'[1]CP-19'!AR230+'[1]CP-19'!AR236+'[1]CP-19'!AR238+'[1]CP-19'!AR258</f>
        <v>11664.122654470526</v>
      </c>
      <c r="AS163" s="1">
        <f>'[1]CP-18'!AS75+'[1]CP-19'!AS226+'[1]CP-19'!AS230+'[1]CP-19'!AS236+'[1]CP-19'!AS238+'[1]CP-19'!AS258</f>
        <v>11623.185505800862</v>
      </c>
      <c r="AT163" s="1">
        <f>'[1]CP-18'!AT75+'[1]CP-19'!AT226+'[1]CP-19'!AT230+'[1]CP-19'!AT236+'[1]CP-19'!AT238+'[1]CP-19'!AT258</f>
        <v>11426.852360481862</v>
      </c>
      <c r="AU163" s="1">
        <f>'[1]CP-18'!AU75+'[1]CP-19'!AU226+'[1]CP-19'!AU230+'[1]CP-19'!AU236+'[1]CP-19'!AU238+'[1]CP-19'!AU258</f>
        <v>11398.829854445927</v>
      </c>
      <c r="AV163" s="1">
        <f>'[1]CP-18'!AV75+'[1]CP-19'!AV226+'[1]CP-19'!AV230+'[1]CP-19'!AV236+'[1]CP-19'!AV238+'[1]CP-19'!AV258</f>
        <v>11401.595261016857</v>
      </c>
      <c r="AW163" s="1">
        <f>'[1]CP-18'!AW75+'[1]CP-19'!AW226+'[1]CP-19'!AW230+'[1]CP-19'!AW236+'[1]CP-19'!AW238+'[1]CP-19'!AW258</f>
        <v>11376.157770405069</v>
      </c>
      <c r="AX163" s="1">
        <f>'[1]CP-18'!AX75+'[1]CP-19'!AX226+'[1]CP-19'!AX230+'[1]CP-19'!AX236+'[1]CP-19'!AX238+'[1]CP-19'!AX258</f>
        <v>11341.974022549341</v>
      </c>
      <c r="AY163" s="1">
        <f>'[1]CP-18'!AY75+'[1]CP-19'!AY226+'[1]CP-19'!AY230+'[1]CP-19'!AY236+'[1]CP-19'!AY238+'[1]CP-19'!AY258</f>
        <v>11271.438159634776</v>
      </c>
      <c r="AZ163" s="1">
        <f>'[1]CP-18'!AZ75+'[1]CP-19'!AZ226+'[1]CP-19'!AZ230+'[1]CP-19'!AZ236+'[1]CP-19'!AZ238+'[1]CP-19'!AZ258</f>
        <v>11240.315287409016</v>
      </c>
      <c r="BA163" s="1">
        <f>'[1]CP-18'!BA75+'[1]CP-19'!BA226+'[1]CP-19'!BA230+'[1]CP-19'!BA236+'[1]CP-19'!BA238+'[1]CP-19'!BA258</f>
        <v>11153.228883700442</v>
      </c>
      <c r="BB163" s="1">
        <f>'[1]CP-18'!BB75+'[1]CP-19'!BB226+'[1]CP-19'!BB230+'[1]CP-19'!BB236+'[1]CP-19'!BB238+'[1]CP-19'!BB258</f>
        <v>11030.130471750979</v>
      </c>
      <c r="BC163" s="1">
        <f>'[1]CP-18'!BC75+'[1]CP-19'!BC226+'[1]CP-19'!BC230+'[1]CP-19'!BC236+'[1]CP-19'!BC238+'[1]CP-19'!BC258</f>
        <v>10886.860715546822</v>
      </c>
      <c r="BD163" s="1">
        <f>'[1]CP-18'!BD75+'[1]CP-19'!BD226+'[1]CP-19'!BD230+'[1]CP-19'!BD236+'[1]CP-19'!BD238+'[1]CP-19'!BD258</f>
        <v>10842.755859984591</v>
      </c>
      <c r="BE163" s="1">
        <f>'[1]CP-18'!BE75+'[1]CP-19'!BE226+'[1]CP-19'!BE230+'[1]CP-19'!BE236+'[1]CP-19'!BE238+'[1]CP-19'!BE258</f>
        <v>10780.601354783308</v>
      </c>
      <c r="BF163" s="1">
        <f>'[1]CP-18'!BF75+'[1]CP-19'!BF226+'[1]CP-19'!BF230+'[1]CP-19'!BF236+'[1]CP-19'!BF238+'[1]CP-19'!BF258</f>
        <v>10737.885427406347</v>
      </c>
      <c r="BG163" s="1">
        <f>'[1]CP-18'!BG75+'[1]CP-19'!BG226+'[1]CP-19'!BG230+'[1]CP-19'!BG236+'[1]CP-19'!BG238+'[1]CP-19'!BG258</f>
        <v>10742.582804398069</v>
      </c>
      <c r="BH163" s="1">
        <f>'[1]CP-18'!BH75+'[1]CP-19'!BH226+'[1]CP-19'!BH230+'[1]CP-19'!BH236+'[1]CP-19'!BH238+'[1]CP-19'!BH258</f>
        <v>10755.956509808817</v>
      </c>
      <c r="BI163" s="1">
        <f>'[1]CP-18'!BI75+'[1]CP-19'!BI226+'[1]CP-19'!BI230+'[1]CP-19'!BI236+'[1]CP-19'!BI238+'[1]CP-19'!BI258</f>
        <v>0</v>
      </c>
    </row>
    <row r="164" spans="1:61" x14ac:dyDescent="0.2">
      <c r="D164" s="36" t="s">
        <v>13</v>
      </c>
      <c r="F164" s="58" t="s">
        <v>9</v>
      </c>
      <c r="G164" s="3">
        <f>'[1]CP-11'!G112+'[1]CP-11'!G116+'[1]CP-11'!G120+[1]Jensen!G111+[1]Jensen!G121+'[1]CP-14'!G66+'[1]CP-15'!G82+[1]Ouray!G90+[1]Ouray!G94+[1]Ouray!G96+'[1]CP-16'!G93+'[1]CP-17'!G44+'[1]Grn-Colo-Confl'!G72+'[1]Grn-Colo-Confl'!G74+[1]Jensen!G125+[1]Ouray!G100</f>
        <v>4200</v>
      </c>
      <c r="H164" s="2">
        <f>'[1]CP-11'!H112+'[1]CP-11'!H116+'[1]CP-11'!H120+[1]Jensen!H111+[1]Jensen!H121+'[1]CP-14'!H66+'[1]CP-15'!H82+[1]Ouray!H90+[1]Ouray!H94+[1]Ouray!H96+'[1]CP-16'!H93+'[1]CP-17'!H44+'[1]Grn-Colo-Confl'!H72+'[1]Grn-Colo-Confl'!H74+[1]Jensen!H125+[1]Ouray!H100</f>
        <v>4300</v>
      </c>
      <c r="I164" s="2">
        <f>'[1]CP-11'!I112+'[1]CP-11'!I116+'[1]CP-11'!I120+[1]Jensen!I111+[1]Jensen!I121+'[1]CP-14'!I66+'[1]CP-15'!I82+[1]Ouray!I90+[1]Ouray!I94+[1]Ouray!I96+'[1]CP-16'!I93+'[1]CP-17'!I44+'[1]Grn-Colo-Confl'!I72+'[1]Grn-Colo-Confl'!I74+[1]Jensen!I125+[1]Ouray!I100</f>
        <v>4300</v>
      </c>
      <c r="J164" s="2">
        <f>'[1]CP-11'!J112+'[1]CP-11'!J116+'[1]CP-11'!J120+[1]Jensen!J111+[1]Jensen!J121+'[1]CP-14'!J66+'[1]CP-15'!J82+[1]Ouray!J90+[1]Ouray!J94+[1]Ouray!J96+'[1]CP-16'!J93+'[1]CP-17'!J44+'[1]Grn-Colo-Confl'!J72+'[1]Grn-Colo-Confl'!J74+[1]Jensen!J125+[1]Ouray!J100</f>
        <v>4300</v>
      </c>
      <c r="K164" s="2">
        <f>'[1]CP-11'!K112+'[1]CP-11'!K116+'[1]CP-11'!K120+[1]Jensen!K111+[1]Jensen!K121+'[1]CP-14'!K66+'[1]CP-15'!K82+[1]Ouray!K90+[1]Ouray!K94+[1]Ouray!K96+'[1]CP-16'!K93+'[1]CP-17'!K44+'[1]Grn-Colo-Confl'!K72+'[1]Grn-Colo-Confl'!K74+[1]Jensen!K125+[1]Ouray!K100</f>
        <v>4400</v>
      </c>
      <c r="L164" s="2">
        <f>'[1]CP-11'!L112+'[1]CP-11'!L116+'[1]CP-11'!L120+[1]Jensen!L111+[1]Jensen!L121+'[1]CP-14'!L66+'[1]CP-15'!L82+[1]Ouray!L90+[1]Ouray!L94+[1]Ouray!L96+'[1]CP-16'!L93+'[1]CP-17'!L44+'[1]Grn-Colo-Confl'!L72+'[1]Grn-Colo-Confl'!L74+[1]Jensen!L125+[1]Ouray!L100</f>
        <v>3790</v>
      </c>
      <c r="M164" s="2">
        <f>'[1]CP-11'!M112+'[1]CP-11'!M116+'[1]CP-11'!M120+[1]Jensen!M111+[1]Jensen!M121+'[1]CP-14'!M66+'[1]CP-15'!M82+[1]Ouray!M90+[1]Ouray!M94+[1]Ouray!M96+'[1]CP-16'!M93+'[1]CP-17'!M44+'[1]Grn-Colo-Confl'!M72+'[1]Grn-Colo-Confl'!M74+[1]Jensen!M125+[1]Ouray!M100</f>
        <v>3980</v>
      </c>
      <c r="N164" s="2">
        <f>'[1]CP-11'!N112+'[1]CP-11'!N116+'[1]CP-11'!N120+[1]Jensen!N111+[1]Jensen!N121+'[1]CP-14'!N66+'[1]CP-15'!N82+[1]Ouray!N90+[1]Ouray!N94+[1]Ouray!N96+'[1]CP-16'!N93+'[1]CP-17'!N44+'[1]Grn-Colo-Confl'!N72+'[1]Grn-Colo-Confl'!N74+[1]Jensen!N125+[1]Ouray!N100</f>
        <v>4180</v>
      </c>
      <c r="O164" s="2">
        <f>'[1]CP-11'!O112+'[1]CP-11'!O116+'[1]CP-11'!O120+[1]Jensen!O111+[1]Jensen!O121+'[1]CP-14'!O66+'[1]CP-15'!O82+[1]Ouray!O90+[1]Ouray!O94+[1]Ouray!O96+'[1]CP-16'!O93+'[1]CP-17'!O44+'[1]Grn-Colo-Confl'!O72+'[1]Grn-Colo-Confl'!O74+[1]Jensen!O125+[1]Ouray!O100</f>
        <v>4380</v>
      </c>
      <c r="P164" s="2">
        <f>'[1]CP-11'!P112+'[1]CP-11'!P116+'[1]CP-11'!P120+[1]Jensen!P111+[1]Jensen!P121+'[1]CP-14'!P66+'[1]CP-15'!P82+[1]Ouray!P90+[1]Ouray!P94+[1]Ouray!P96+'[1]CP-16'!P93+'[1]CP-17'!P44+'[1]Grn-Colo-Confl'!P72+'[1]Grn-Colo-Confl'!P74+[1]Jensen!P125+[1]Ouray!P100</f>
        <v>4600</v>
      </c>
      <c r="Q164" s="2">
        <f>'[1]CP-11'!Q112+'[1]CP-11'!Q116+'[1]CP-11'!Q120+[1]Jensen!Q111+[1]Jensen!Q121+'[1]CP-14'!Q66+'[1]CP-15'!Q82+[1]Ouray!Q90+[1]Ouray!Q94+[1]Ouray!Q96+'[1]CP-16'!Q93+'[1]CP-17'!Q44+'[1]Grn-Colo-Confl'!Q72+'[1]Grn-Colo-Confl'!Q74+[1]Jensen!Q125+[1]Ouray!Q100</f>
        <v>5570</v>
      </c>
      <c r="R164" s="2">
        <f>'[1]CP-11'!R112+'[1]CP-11'!R116+'[1]CP-11'!R120+[1]Jensen!R111+[1]Jensen!R121+'[1]CP-14'!R66+'[1]CP-15'!R82+[1]Ouray!R90+[1]Ouray!R94+[1]Ouray!R96+'[1]CP-16'!R93+'[1]CP-17'!R44+'[1]Grn-Colo-Confl'!R72+'[1]Grn-Colo-Confl'!R74+[1]Jensen!R125+[1]Ouray!R100</f>
        <v>6060</v>
      </c>
      <c r="S164" s="3">
        <f>'[1]CP-11'!S112+'[1]CP-11'!S116+'[1]CP-11'!S120+[1]Jensen!S111+[1]Jensen!S121+'[1]CP-14'!S66+'[1]CP-15'!S82+[1]Ouray!S90+[1]Ouray!S94+[1]Ouray!S96+'[1]CP-16'!S93+'[1]CP-17'!S44+'[1]Grn-Colo-Confl'!S72+'[1]Grn-Colo-Confl'!S74+[1]Jensen!S125+[1]Ouray!S100</f>
        <v>6550</v>
      </c>
      <c r="T164" s="2">
        <f>'[1]CP-11'!T112+'[1]CP-11'!T116+'[1]CP-11'!T120+[1]Jensen!T111+[1]Jensen!T121+'[1]CP-14'!T66+'[1]CP-15'!T82+[1]Ouray!T90+[1]Ouray!T94+[1]Ouray!T96+'[1]CP-16'!T93+'[1]CP-17'!T44+'[1]Grn-Colo-Confl'!T72+'[1]Grn-Colo-Confl'!T74+[1]Jensen!T125+[1]Ouray!T100</f>
        <v>7040</v>
      </c>
      <c r="U164" s="2">
        <f>'[1]CP-11'!U112+'[1]CP-11'!U116+'[1]CP-11'!U120+[1]Jensen!U111+[1]Jensen!U121+'[1]CP-14'!U66+'[1]CP-15'!U82+[1]Ouray!U90+[1]Ouray!U94+[1]Ouray!U96+'[1]CP-16'!U93+'[1]CP-17'!U44+'[1]Grn-Colo-Confl'!U72+'[1]Grn-Colo-Confl'!U74+[1]Jensen!U125+[1]Ouray!U100</f>
        <v>8917.7408325078341</v>
      </c>
      <c r="V164" s="2">
        <f>'[1]CP-11'!V112+'[1]CP-11'!V116+'[1]CP-11'!V120+[1]Jensen!V111+[1]Jensen!V121+'[1]CP-14'!V66+'[1]CP-15'!V82+[1]Ouray!V90+[1]Ouray!V94+[1]Ouray!V96+'[1]CP-16'!V93+'[1]CP-17'!V44+'[1]Grn-Colo-Confl'!V72+'[1]Grn-Colo-Confl'!V74+[1]Jensen!V125+[1]Ouray!V100</f>
        <v>8504.4061190810389</v>
      </c>
      <c r="W164" s="2">
        <f>'[1]CP-11'!W112+'[1]CP-11'!W116+'[1]CP-11'!W120+[1]Jensen!W111+[1]Jensen!W121+'[1]CP-14'!W66+'[1]CP-15'!W82+[1]Ouray!W90+[1]Ouray!W94+[1]Ouray!W96+'[1]CP-16'!W93+'[1]CP-17'!W44+'[1]Grn-Colo-Confl'!W72+'[1]Grn-Colo-Confl'!W74+[1]Jensen!W125+[1]Ouray!W100</f>
        <v>7908.6305135977036</v>
      </c>
      <c r="X164" s="2">
        <f>'[1]CP-11'!X112+'[1]CP-11'!X116+'[1]CP-11'!X120+[1]Jensen!X111+[1]Jensen!X121+'[1]CP-14'!X66+'[1]CP-15'!X82+[1]Ouray!X90+[1]Ouray!X94+[1]Ouray!X96+'[1]CP-16'!X93+'[1]CP-17'!X44+'[1]Grn-Colo-Confl'!X72+'[1]Grn-Colo-Confl'!X74+[1]Jensen!X125+[1]Ouray!X100</f>
        <v>7308.5471962876472</v>
      </c>
      <c r="Y164" s="2">
        <f>'[1]CP-11'!Y112+'[1]CP-11'!Y116+'[1]CP-11'!Y120+[1]Jensen!Y111+[1]Jensen!Y121+'[1]CP-14'!Y66+'[1]CP-15'!Y82+[1]Ouray!Y90+[1]Ouray!Y94+[1]Ouray!Y96+'[1]CP-16'!Y93+'[1]CP-17'!Y44+'[1]Grn-Colo-Confl'!Y72+'[1]Grn-Colo-Confl'!Y74+[1]Jensen!Y125+[1]Ouray!Y100</f>
        <v>6850.6648340690626</v>
      </c>
      <c r="Z164" s="2">
        <f>'[1]CP-11'!Z112+'[1]CP-11'!Z116+'[1]CP-11'!Z120+[1]Jensen!Z111+[1]Jensen!Z121+'[1]CP-14'!Z66+'[1]CP-15'!Z82+[1]Ouray!Z90+[1]Ouray!Z94+[1]Ouray!Z96+'[1]CP-16'!Z93+'[1]CP-17'!Z44+'[1]Grn-Colo-Confl'!Z72+'[1]Grn-Colo-Confl'!Z74+[1]Jensen!Z125+[1]Ouray!Z100</f>
        <v>6533.4144989553552</v>
      </c>
      <c r="AA164" s="2">
        <f>'[1]CP-11'!AA112+'[1]CP-11'!AA116+'[1]CP-11'!AA120+[1]Jensen!AA111+[1]Jensen!AA121+'[1]CP-14'!AA66+'[1]CP-15'!AA82+[1]Ouray!AA90+[1]Ouray!AA94+[1]Ouray!AA96+'[1]CP-16'!AA93+'[1]CP-17'!AA44+'[1]Grn-Colo-Confl'!AA72+'[1]Grn-Colo-Confl'!AA74+[1]Jensen!AA125+[1]Ouray!AA100</f>
        <v>6512.2502830827889</v>
      </c>
      <c r="AB164" s="2">
        <f>'[1]CP-11'!AB112+'[1]CP-11'!AB116+'[1]CP-11'!AB120+[1]Jensen!AB111+[1]Jensen!AB121+'[1]CP-14'!AB66+'[1]CP-15'!AB82+[1]Ouray!AB90+[1]Ouray!AB94+[1]Ouray!AB96+'[1]CP-16'!AB93+'[1]CP-17'!AB44+'[1]Grn-Colo-Confl'!AB72+'[1]Grn-Colo-Confl'!AB74+[1]Jensen!AB125+[1]Ouray!AB100</f>
        <v>6476.0826047675391</v>
      </c>
      <c r="AC164" s="2">
        <f>'[1]CP-11'!AC112+'[1]CP-11'!AC116+'[1]CP-11'!AC120+[1]Jensen!AC111+[1]Jensen!AC121+'[1]CP-14'!AC66+'[1]CP-15'!AC82+[1]Ouray!AC90+[1]Ouray!AC94+[1]Ouray!AC96+'[1]CP-16'!AC93+'[1]CP-17'!AC44+'[1]Grn-Colo-Confl'!AC72+'[1]Grn-Colo-Confl'!AC74+[1]Jensen!AC125+[1]Ouray!AC100</f>
        <v>6444.1680732970544</v>
      </c>
      <c r="AD164" s="2">
        <f>'[1]CP-11'!AD112+'[1]CP-11'!AD116+'[1]CP-11'!AD120+[1]Jensen!AD111+[1]Jensen!AD121+'[1]CP-14'!AD66+'[1]CP-15'!AD82+[1]Ouray!AD90+[1]Ouray!AD94+[1]Ouray!AD96+'[1]CP-16'!AD93+'[1]CP-17'!AD44+'[1]Grn-Colo-Confl'!AD72+'[1]Grn-Colo-Confl'!AD74+[1]Jensen!AD125+[1]Ouray!AD100</f>
        <v>6461.9473821897545</v>
      </c>
      <c r="AE164" s="2">
        <f>'[1]CP-11'!AE112+'[1]CP-11'!AE116+'[1]CP-11'!AE120+[1]Jensen!AE111+[1]Jensen!AE121+'[1]CP-14'!AE66+'[1]CP-15'!AE82+[1]Ouray!AE90+[1]Ouray!AE94+[1]Ouray!AE96+'[1]CP-16'!AE93+'[1]CP-17'!AE44+'[1]Grn-Colo-Confl'!AE72+'[1]Grn-Colo-Confl'!AE74+[1]Jensen!AE125+[1]Ouray!AE100</f>
        <v>6451.5481603496191</v>
      </c>
      <c r="AF164" s="2">
        <f>'[1]CP-11'!AF112+'[1]CP-11'!AF116+'[1]CP-11'!AF120+[1]Jensen!AF111+[1]Jensen!AF121+'[1]CP-14'!AF66+'[1]CP-15'!AF82+[1]Ouray!AF90+[1]Ouray!AF94+[1]Ouray!AF96+'[1]CP-16'!AF93+'[1]CP-17'!AF44+'[1]Grn-Colo-Confl'!AF72+'[1]Grn-Colo-Confl'!AF74+[1]Jensen!AF125+[1]Ouray!AF100</f>
        <v>6974.5662911303061</v>
      </c>
      <c r="AG164" s="2">
        <f>'[1]CP-11'!AG112+'[1]CP-11'!AG116+'[1]CP-11'!AG120+[1]Jensen!AG111+[1]Jensen!AG121+'[1]CP-14'!AG66+'[1]CP-15'!AG82+[1]Ouray!AG90+[1]Ouray!AG94+[1]Ouray!AG96+'[1]CP-16'!AG93+'[1]CP-17'!AG44+'[1]Grn-Colo-Confl'!AG72+'[1]Grn-Colo-Confl'!AG74+[1]Jensen!AG125+[1]Ouray!AG100</f>
        <v>7559.1088636974782</v>
      </c>
      <c r="AH164" s="2">
        <f>'[1]CP-11'!AH112+'[1]CP-11'!AH116+'[1]CP-11'!AH120+[1]Jensen!AH111+[1]Jensen!AH121+'[1]CP-14'!AH66+'[1]CP-15'!AH82+[1]Ouray!AH90+[1]Ouray!AH94+[1]Ouray!AH96+'[1]CP-16'!AH93+'[1]CP-17'!AH44+'[1]Grn-Colo-Confl'!AH72+'[1]Grn-Colo-Confl'!AH74+[1]Jensen!AH125+[1]Ouray!AH100</f>
        <v>8094.2060595380499</v>
      </c>
      <c r="AI164" s="2">
        <f>'[1]CP-11'!AI112+'[1]CP-11'!AI116+'[1]CP-11'!AI120+[1]Jensen!AI111+[1]Jensen!AI121+'[1]CP-14'!AI66+'[1]CP-15'!AI82+[1]Ouray!AI90+[1]Ouray!AI94+[1]Ouray!AI96+'[1]CP-16'!AI93+'[1]CP-17'!AI44+'[1]Grn-Colo-Confl'!AI72+'[1]Grn-Colo-Confl'!AI74+[1]Jensen!AI125+[1]Ouray!AI100</f>
        <v>8623.4997691065273</v>
      </c>
      <c r="AJ164" s="2">
        <f>'[1]CP-11'!AJ112+'[1]CP-11'!AJ116+'[1]CP-11'!AJ120+[1]Jensen!AJ111+[1]Jensen!AJ121+'[1]CP-14'!AJ66+'[1]CP-15'!AJ82+[1]Ouray!AJ90+[1]Ouray!AJ94+[1]Ouray!AJ96+'[1]CP-16'!AJ93+'[1]CP-17'!AJ44+'[1]Grn-Colo-Confl'!AJ72+'[1]Grn-Colo-Confl'!AJ74+[1]Jensen!AJ125+[1]Ouray!AJ100</f>
        <v>9103.5684035178747</v>
      </c>
      <c r="AK164" s="2">
        <f>'[1]CP-11'!AK112+'[1]CP-11'!AK116+'[1]CP-11'!AK120+[1]Jensen!AK111+[1]Jensen!AK121+'[1]CP-14'!AK66+'[1]CP-15'!AK82+[1]Ouray!AK90+[1]Ouray!AK94+[1]Ouray!AK96+'[1]CP-16'!AK93+'[1]CP-17'!AK44+'[1]Grn-Colo-Confl'!AK72+'[1]Grn-Colo-Confl'!AK74+[1]Jensen!AK125+[1]Ouray!AK100</f>
        <v>9035.0860703906092</v>
      </c>
      <c r="AL164" s="2">
        <f>'[1]CP-11'!AL112+'[1]CP-11'!AL116+'[1]CP-11'!AL120+[1]Jensen!AL111+[1]Jensen!AL121+'[1]CP-14'!AL66+'[1]CP-15'!AL82+[1]Ouray!AL90+[1]Ouray!AL94+[1]Ouray!AL96+'[1]CP-16'!AL93+'[1]CP-17'!AL44+'[1]Grn-Colo-Confl'!AL72+'[1]Grn-Colo-Confl'!AL74+[1]Jensen!AL125+[1]Ouray!AL100</f>
        <v>9049.9430983022285</v>
      </c>
      <c r="AM164" s="2">
        <f>'[1]CP-11'!AM112+'[1]CP-11'!AM116+'[1]CP-11'!AM120+[1]Jensen!AM111+[1]Jensen!AM121+'[1]CP-14'!AM66+'[1]CP-15'!AM82+[1]Ouray!AM90+[1]Ouray!AM94+[1]Ouray!AM96+'[1]CP-16'!AM93+'[1]CP-17'!AM44+'[1]Grn-Colo-Confl'!AM72+'[1]Grn-Colo-Confl'!AM74+[1]Jensen!AM125+[1]Ouray!AM100</f>
        <v>8952.5572158537652</v>
      </c>
      <c r="AN164" s="2">
        <f>'[1]CP-11'!AN112+'[1]CP-11'!AN116+'[1]CP-11'!AN120+[1]Jensen!AN111+[1]Jensen!AN121+'[1]CP-14'!AN66+'[1]CP-15'!AN82+[1]Ouray!AN90+[1]Ouray!AN94+[1]Ouray!AN96+'[1]CP-16'!AN93+'[1]CP-17'!AN44+'[1]Grn-Colo-Confl'!AN72+'[1]Grn-Colo-Confl'!AN74+[1]Jensen!AN125+[1]Ouray!AN100</f>
        <v>8872.2298182217528</v>
      </c>
      <c r="AO164" s="2">
        <f>'[1]CP-11'!AO112+'[1]CP-11'!AO116+'[1]CP-11'!AO120+[1]Jensen!AO111+[1]Jensen!AO121+'[1]CP-14'!AO66+'[1]CP-15'!AO82+[1]Ouray!AO90+[1]Ouray!AO94+[1]Ouray!AO96+'[1]CP-16'!AO93+'[1]CP-17'!AO44+'[1]Grn-Colo-Confl'!AO72+'[1]Grn-Colo-Confl'!AO74+[1]Jensen!AO125+[1]Ouray!AO100</f>
        <v>8847.02672487378</v>
      </c>
      <c r="AP164" s="2">
        <f>'[1]CP-11'!AP112+'[1]CP-11'!AP116+'[1]CP-11'!AP120+[1]Jensen!AP111+[1]Jensen!AP121+'[1]CP-14'!AP66+'[1]CP-15'!AP82+[1]Ouray!AP90+[1]Ouray!AP94+[1]Ouray!AP96+'[1]CP-16'!AP93+'[1]CP-17'!AP44+'[1]Grn-Colo-Confl'!AP72+'[1]Grn-Colo-Confl'!AP74+[1]Jensen!AP125+[1]Ouray!AP100</f>
        <v>9350.1373969825836</v>
      </c>
      <c r="AQ164" s="2">
        <f>'[1]CP-11'!AQ112+'[1]CP-11'!AQ116+'[1]CP-11'!AQ120+[1]Jensen!AQ111+[1]Jensen!AQ121+'[1]CP-14'!AQ66+'[1]CP-15'!AQ82+[1]Ouray!AQ90+[1]Ouray!AQ94+[1]Ouray!AQ96+'[1]CP-16'!AQ93+'[1]CP-17'!AQ44+'[1]Grn-Colo-Confl'!AQ72+'[1]Grn-Colo-Confl'!AQ74+[1]Jensen!AQ125+[1]Ouray!AQ100</f>
        <v>10006.756696085469</v>
      </c>
      <c r="AR164" s="2">
        <f>'[1]CP-11'!AR112+'[1]CP-11'!AR116+'[1]CP-11'!AR120+[1]Jensen!AR111+[1]Jensen!AR121+'[1]CP-14'!AR66+'[1]CP-15'!AR82+[1]Ouray!AR90+[1]Ouray!AR94+[1]Ouray!AR96+'[1]CP-16'!AR93+'[1]CP-17'!AR44+'[1]Grn-Colo-Confl'!AR72+'[1]Grn-Colo-Confl'!AR74+[1]Jensen!AR125+[1]Ouray!AR100</f>
        <v>10612.290273085027</v>
      </c>
      <c r="AS164" s="2">
        <f>'[1]CP-11'!AS112+'[1]CP-11'!AS116+'[1]CP-11'!AS120+[1]Jensen!AS111+[1]Jensen!AS121+'[1]CP-14'!AS66+'[1]CP-15'!AS82+[1]Ouray!AS90+[1]Ouray!AS94+[1]Ouray!AS96+'[1]CP-16'!AS93+'[1]CP-17'!AS44+'[1]Grn-Colo-Confl'!AS72+'[1]Grn-Colo-Confl'!AS74+[1]Jensen!AS125+[1]Ouray!AS100</f>
        <v>11461.302655267998</v>
      </c>
      <c r="AT164" s="2">
        <f>'[1]CP-11'!AT112+'[1]CP-11'!AT116+'[1]CP-11'!AT120+[1]Jensen!AT111+[1]Jensen!AT121+'[1]CP-14'!AT66+'[1]CP-15'!AT82+[1]Ouray!AT90+[1]Ouray!AT94+[1]Ouray!AT96+'[1]CP-16'!AT93+'[1]CP-17'!AT44+'[1]Grn-Colo-Confl'!AT72+'[1]Grn-Colo-Confl'!AT74+[1]Jensen!AT125+[1]Ouray!AT100</f>
        <v>11813.57530741988</v>
      </c>
      <c r="AU164" s="2">
        <f>'[1]CP-11'!AU112+'[1]CP-11'!AU116+'[1]CP-11'!AU120+[1]Jensen!AU111+[1]Jensen!AU121+'[1]CP-14'!AU66+'[1]CP-15'!AU82+[1]Ouray!AU90+[1]Ouray!AU94+[1]Ouray!AU96+'[1]CP-16'!AU93+'[1]CP-17'!AU44+'[1]Grn-Colo-Confl'!AU72+'[1]Grn-Colo-Confl'!AU74+[1]Jensen!AU125+[1]Ouray!AU100</f>
        <v>11920.608625154004</v>
      </c>
      <c r="AV164" s="2">
        <f>'[1]CP-11'!AV112+'[1]CP-11'!AV116+'[1]CP-11'!AV120+[1]Jensen!AV111+[1]Jensen!AV121+'[1]CP-14'!AV66+'[1]CP-15'!AV82+[1]Ouray!AV90+[1]Ouray!AV94+[1]Ouray!AV96+'[1]CP-16'!AV93+'[1]CP-17'!AV44+'[1]Grn-Colo-Confl'!AV72+'[1]Grn-Colo-Confl'!AV74+[1]Jensen!AV125+[1]Ouray!AV100</f>
        <v>12110.255766608458</v>
      </c>
      <c r="AW164" s="2">
        <f>'[1]CP-11'!AW112+'[1]CP-11'!AW116+'[1]CP-11'!AW120+[1]Jensen!AW111+[1]Jensen!AW121+'[1]CP-14'!AW66+'[1]CP-15'!AW82+[1]Ouray!AW90+[1]Ouray!AW94+[1]Ouray!AW96+'[1]CP-16'!AW93+'[1]CP-17'!AW44+'[1]Grn-Colo-Confl'!AW72+'[1]Grn-Colo-Confl'!AW74+[1]Jensen!AW125+[1]Ouray!AW100</f>
        <v>12314.901162542428</v>
      </c>
      <c r="AX164" s="2">
        <f>'[1]CP-11'!AX112+'[1]CP-11'!AX116+'[1]CP-11'!AX120+[1]Jensen!AX111+[1]Jensen!AX121+'[1]CP-14'!AX66+'[1]CP-15'!AX82+[1]Ouray!AX90+[1]Ouray!AX94+[1]Ouray!AX96+'[1]CP-16'!AX93+'[1]CP-17'!AX44+'[1]Grn-Colo-Confl'!AX72+'[1]Grn-Colo-Confl'!AX74+[1]Jensen!AX125+[1]Ouray!AX100</f>
        <v>12454.690765612926</v>
      </c>
      <c r="AY164" s="2">
        <f>'[1]CP-11'!AY112+'[1]CP-11'!AY116+'[1]CP-11'!AY120+[1]Jensen!AY111+[1]Jensen!AY121+'[1]CP-14'!AY66+'[1]CP-15'!AY82+[1]Ouray!AY90+[1]Ouray!AY94+[1]Ouray!AY96+'[1]CP-16'!AY93+'[1]CP-17'!AY44+'[1]Grn-Colo-Confl'!AY72+'[1]Grn-Colo-Confl'!AY74+[1]Jensen!AY125+[1]Ouray!AY100</f>
        <v>12552.395073274607</v>
      </c>
      <c r="AZ164" s="2">
        <f>'[1]CP-11'!AZ112+'[1]CP-11'!AZ116+'[1]CP-11'!AZ120+[1]Jensen!AZ111+[1]Jensen!AZ121+'[1]CP-14'!AZ66+'[1]CP-15'!AZ82+[1]Ouray!AZ90+[1]Ouray!AZ94+[1]Ouray!AZ96+'[1]CP-16'!AZ93+'[1]CP-17'!AZ44+'[1]Grn-Colo-Confl'!AZ72+'[1]Grn-Colo-Confl'!AZ74+[1]Jensen!AZ125+[1]Ouray!AZ100</f>
        <v>12192.533041857958</v>
      </c>
      <c r="BA164" s="2">
        <f>'[1]CP-11'!BA112+'[1]CP-11'!BA116+'[1]CP-11'!BA120+[1]Jensen!BA111+[1]Jensen!BA121+'[1]CP-14'!BA66+'[1]CP-15'!BA82+[1]Ouray!BA90+[1]Ouray!BA94+[1]Ouray!BA96+'[1]CP-16'!BA93+'[1]CP-17'!BA44+'[1]Grn-Colo-Confl'!BA72+'[1]Grn-Colo-Confl'!BA74+[1]Jensen!BA125+[1]Ouray!BA100</f>
        <v>11897.209680714479</v>
      </c>
      <c r="BB164" s="2">
        <f>'[1]CP-11'!BB112+'[1]CP-11'!BB116+'[1]CP-11'!BB120+[1]Jensen!BB111+[1]Jensen!BB121+'[1]CP-14'!BB66+'[1]CP-15'!BB82+[1]Ouray!BB90+[1]Ouray!BB94+[1]Ouray!BB96+'[1]CP-16'!BB93+'[1]CP-17'!BB44+'[1]Grn-Colo-Confl'!BB72+'[1]Grn-Colo-Confl'!BB74+[1]Jensen!BB125+[1]Ouray!BB100</f>
        <v>11910.012107437147</v>
      </c>
      <c r="BC164" s="2">
        <f>'[1]CP-11'!BC112+'[1]CP-11'!BC116+'[1]CP-11'!BC120+[1]Jensen!BC111+[1]Jensen!BC121+'[1]CP-14'!BC66+'[1]CP-15'!BC82+[1]Ouray!BC90+[1]Ouray!BC94+[1]Ouray!BC96+'[1]CP-16'!BC93+'[1]CP-17'!BC44+'[1]Grn-Colo-Confl'!BC72+'[1]Grn-Colo-Confl'!BC74+[1]Jensen!BC125+[1]Ouray!BC100</f>
        <v>11966.563415398567</v>
      </c>
      <c r="BD164" s="2">
        <f>'[1]CP-11'!BD112+'[1]CP-11'!BD116+'[1]CP-11'!BD120+[1]Jensen!BD111+[1]Jensen!BD121+'[1]CP-14'!BD66+'[1]CP-15'!BD82+[1]Ouray!BD90+[1]Ouray!BD94+[1]Ouray!BD96+'[1]CP-16'!BD93+'[1]CP-17'!BD44+'[1]Grn-Colo-Confl'!BD72+'[1]Grn-Colo-Confl'!BD74+[1]Jensen!BD125+[1]Ouray!BD100</f>
        <v>12022.302853442687</v>
      </c>
      <c r="BE164" s="2">
        <f>'[1]CP-11'!BE112+'[1]CP-11'!BE116+'[1]CP-11'!BE120+[1]Jensen!BE111+[1]Jensen!BE121+'[1]CP-14'!BE66+'[1]CP-15'!BE82+[1]Ouray!BE90+[1]Ouray!BE94+[1]Ouray!BE96+'[1]CP-16'!BE93+'[1]CP-17'!BE44+'[1]Grn-Colo-Confl'!BE72+'[1]Grn-Colo-Confl'!BE74+[1]Jensen!BE125+[1]Ouray!BE100</f>
        <v>12173.878482279777</v>
      </c>
      <c r="BF164" s="2">
        <f>'[1]CP-11'!BF112+'[1]CP-11'!BF116+'[1]CP-11'!BF120+[1]Jensen!BF111+[1]Jensen!BF121+'[1]CP-14'!BF66+'[1]CP-15'!BF82+[1]Ouray!BF90+[1]Ouray!BF94+[1]Ouray!BF96+'[1]CP-16'!BF93+'[1]CP-17'!BF44+'[1]Grn-Colo-Confl'!BF72+'[1]Grn-Colo-Confl'!BF74+[1]Jensen!BF125+[1]Ouray!BF100</f>
        <v>12401.308429953942</v>
      </c>
      <c r="BG164" s="2">
        <f>'[1]CP-11'!BG112+'[1]CP-11'!BG116+'[1]CP-11'!BG120+[1]Jensen!BG111+[1]Jensen!BG121+'[1]CP-14'!BG66+'[1]CP-15'!BG82+[1]Ouray!BG90+[1]Ouray!BG94+[1]Ouray!BG96+'[1]CP-16'!BG93+'[1]CP-17'!BG44+'[1]Grn-Colo-Confl'!BG72+'[1]Grn-Colo-Confl'!BG74+[1]Jensen!BG125+[1]Ouray!BG100</f>
        <v>12549.909472176783</v>
      </c>
      <c r="BH164" s="2">
        <f>'[1]CP-11'!BH112+'[1]CP-11'!BH116+'[1]CP-11'!BH120+[1]Jensen!BH111+[1]Jensen!BH121+'[1]CP-14'!BH66+'[1]CP-15'!BH82+[1]Ouray!BH90+[1]Ouray!BH94+[1]Ouray!BH96+'[1]CP-16'!BH93+'[1]CP-17'!BH44+'[1]Grn-Colo-Confl'!BH72+'[1]Grn-Colo-Confl'!BH74+[1]Jensen!BH125+[1]Ouray!BH100</f>
        <v>12668.533071382068</v>
      </c>
      <c r="BI164" s="2">
        <f>'[1]CP-11'!BI112+'[1]CP-11'!BI116+'[1]CP-11'!BI120+[1]Jensen!BI111+[1]Jensen!BI121+'[1]CP-14'!BI66+'[1]CP-15'!BI82+[1]Ouray!BI90+[1]Ouray!BI94+[1]Ouray!BI96+'[1]CP-16'!BI93+'[1]CP-17'!BI44+'[1]Grn-Colo-Confl'!BI72+'[1]Grn-Colo-Confl'!BI74+[1]Jensen!BI125+[1]Ouray!BI100</f>
        <v>0</v>
      </c>
    </row>
    <row r="165" spans="1:61" x14ac:dyDescent="0.2">
      <c r="F165" s="58" t="s">
        <v>10</v>
      </c>
      <c r="G165" s="2">
        <f>'[1]CP-7'!G93+'[1]CP-7'!G99+'[1]CP-8'!G54+'[1]Grn-Colo-Confl'!G69</f>
        <v>800.00000000000011</v>
      </c>
      <c r="H165" s="2">
        <f>'[1]CP-7'!H93+'[1]CP-7'!H99+'[1]CP-8'!H54+'[1]Grn-Colo-Confl'!H69</f>
        <v>800.00000000000011</v>
      </c>
      <c r="I165" s="2">
        <f>'[1]CP-7'!I93+'[1]CP-7'!I99+'[1]CP-8'!I54+'[1]Grn-Colo-Confl'!I69</f>
        <v>900.00000000000011</v>
      </c>
      <c r="J165" s="2">
        <f>'[1]CP-7'!J93+'[1]CP-7'!J99+'[1]CP-8'!J54+'[1]Grn-Colo-Confl'!J69</f>
        <v>900.00000000000011</v>
      </c>
      <c r="K165" s="2">
        <f>'[1]CP-7'!K93+'[1]CP-7'!K99+'[1]CP-8'!K54+'[1]Grn-Colo-Confl'!K69</f>
        <v>900.00000000000011</v>
      </c>
      <c r="L165" s="2">
        <f>'[1]CP-7'!L93+'[1]CP-7'!L99+'[1]CP-8'!L54+'[1]Grn-Colo-Confl'!L69</f>
        <v>620.00000000000011</v>
      </c>
      <c r="M165" s="2">
        <f>'[1]CP-7'!M93+'[1]CP-7'!M99+'[1]CP-8'!M54+'[1]Grn-Colo-Confl'!M69</f>
        <v>630.00000000000011</v>
      </c>
      <c r="N165" s="2">
        <f>'[1]CP-7'!N93+'[1]CP-7'!N99+'[1]CP-8'!N54+'[1]Grn-Colo-Confl'!N69</f>
        <v>640</v>
      </c>
      <c r="O165" s="2">
        <f>'[1]CP-7'!O93+'[1]CP-7'!O99+'[1]CP-8'!O54+'[1]Grn-Colo-Confl'!O69</f>
        <v>650.00000000000011</v>
      </c>
      <c r="P165" s="2">
        <f>'[1]CP-7'!P93+'[1]CP-7'!P99+'[1]CP-8'!P54+'[1]Grn-Colo-Confl'!P69</f>
        <v>660.00000000000011</v>
      </c>
      <c r="Q165" s="2">
        <f>'[1]CP-7'!Q93+'[1]CP-7'!Q99+'[1]CP-8'!Q54+'[1]Grn-Colo-Confl'!Q69</f>
        <v>880.00000000000011</v>
      </c>
      <c r="R165" s="2">
        <f>'[1]CP-7'!R93+'[1]CP-7'!R99+'[1]CP-8'!R54+'[1]Grn-Colo-Confl'!R69</f>
        <v>990.00000000000011</v>
      </c>
      <c r="S165" s="2">
        <f>'[1]CP-7'!S93+'[1]CP-7'!S99+'[1]CP-8'!S54+'[1]Grn-Colo-Confl'!S69</f>
        <v>1100</v>
      </c>
      <c r="T165" s="2">
        <f>'[1]CP-7'!T93+'[1]CP-7'!T99+'[1]CP-8'!T54+'[1]Grn-Colo-Confl'!T69</f>
        <v>1210</v>
      </c>
      <c r="U165" s="2">
        <f>'[1]CP-7'!U93+'[1]CP-7'!U99+'[1]CP-8'!U54+'[1]Grn-Colo-Confl'!U69</f>
        <v>1439.6903333609466</v>
      </c>
      <c r="V165" s="2">
        <f>'[1]CP-7'!V93+'[1]CP-7'!V99+'[1]CP-8'!V54+'[1]Grn-Colo-Confl'!V69</f>
        <v>1457.0460494174013</v>
      </c>
      <c r="W165" s="2">
        <f>'[1]CP-7'!W93+'[1]CP-7'!W99+'[1]CP-8'!W54+'[1]Grn-Colo-Confl'!W69</f>
        <v>1481.9867144688501</v>
      </c>
      <c r="X165" s="2">
        <f>'[1]CP-7'!X93+'[1]CP-7'!X99+'[1]CP-8'!X54+'[1]Grn-Colo-Confl'!X69</f>
        <v>1533.0311271528631</v>
      </c>
      <c r="Y165" s="2">
        <f>'[1]CP-7'!Y93+'[1]CP-7'!Y99+'[1]CP-8'!Y54+'[1]Grn-Colo-Confl'!Y69</f>
        <v>1560.826803427716</v>
      </c>
      <c r="Z165" s="2">
        <f>'[1]CP-7'!Z93+'[1]CP-7'!Z99+'[1]CP-8'!Z54+'[1]Grn-Colo-Confl'!Z69</f>
        <v>1645.4520216978854</v>
      </c>
      <c r="AA165" s="2">
        <f>'[1]CP-7'!AA93+'[1]CP-7'!AA99+'[1]CP-8'!AA54+'[1]Grn-Colo-Confl'!AA69</f>
        <v>1515.3119914698748</v>
      </c>
      <c r="AB165" s="2">
        <f>'[1]CP-7'!AB93+'[1]CP-7'!AB99+'[1]CP-8'!AB54+'[1]Grn-Colo-Confl'!AB69</f>
        <v>1439.9258189127224</v>
      </c>
      <c r="AC165" s="2">
        <f>'[1]CP-7'!AC93+'[1]CP-7'!AC99+'[1]CP-8'!AC54+'[1]Grn-Colo-Confl'!AC69</f>
        <v>1336.0279168364673</v>
      </c>
      <c r="AD165" s="2">
        <f>'[1]CP-7'!AD93+'[1]CP-7'!AD99+'[1]CP-8'!AD54+'[1]Grn-Colo-Confl'!AD69</f>
        <v>1206.7694491946827</v>
      </c>
      <c r="AE165" s="2">
        <f>'[1]CP-7'!AE93+'[1]CP-7'!AE99+'[1]CP-8'!AE54+'[1]Grn-Colo-Confl'!AE69</f>
        <v>1046.3141886811318</v>
      </c>
      <c r="AF165" s="2">
        <f>'[1]CP-7'!AF93+'[1]CP-7'!AF99+'[1]CP-8'!AF54+'[1]Grn-Colo-Confl'!AF69</f>
        <v>1090.5632345846702</v>
      </c>
      <c r="AG165" s="2">
        <f>'[1]CP-7'!AG93+'[1]CP-7'!AG99+'[1]CP-8'!AG54+'[1]Grn-Colo-Confl'!AG69</f>
        <v>1114.612147652271</v>
      </c>
      <c r="AH165" s="2">
        <f>'[1]CP-7'!AH93+'[1]CP-7'!AH99+'[1]CP-8'!AH54+'[1]Grn-Colo-Confl'!AH69</f>
        <v>1125.696869411536</v>
      </c>
      <c r="AI165" s="2">
        <f>'[1]CP-7'!AI93+'[1]CP-7'!AI99+'[1]CP-8'!AI54+'[1]Grn-Colo-Confl'!AI69</f>
        <v>1159.3822571362009</v>
      </c>
      <c r="AJ165" s="2">
        <f>'[1]CP-7'!AJ93+'[1]CP-7'!AJ99+'[1]CP-8'!AJ54+'[1]Grn-Colo-Confl'!AJ69</f>
        <v>1188.8598613747934</v>
      </c>
      <c r="AK165" s="2">
        <f>'[1]CP-7'!AK93+'[1]CP-7'!AK99+'[1]CP-8'!AK54+'[1]Grn-Colo-Confl'!AK69</f>
        <v>1152.3342204008036</v>
      </c>
      <c r="AL165" s="2">
        <f>'[1]CP-7'!AL93+'[1]CP-7'!AL99+'[1]CP-8'!AL54+'[1]Grn-Colo-Confl'!AL69</f>
        <v>1143.3729506363431</v>
      </c>
      <c r="AM165" s="2">
        <f>'[1]CP-7'!AM93+'[1]CP-7'!AM99+'[1]CP-8'!AM54+'[1]Grn-Colo-Confl'!AM69</f>
        <v>1117.0986337701147</v>
      </c>
      <c r="AN165" s="2">
        <f>'[1]CP-7'!AN93+'[1]CP-7'!AN99+'[1]CP-8'!AN54+'[1]Grn-Colo-Confl'!AN69</f>
        <v>1088.7996800896419</v>
      </c>
      <c r="AO165" s="2">
        <f>'[1]CP-7'!AO93+'[1]CP-7'!AO99+'[1]CP-8'!AO54+'[1]Grn-Colo-Confl'!AO69</f>
        <v>1076.4202398234049</v>
      </c>
      <c r="AP165" s="2">
        <f>'[1]CP-7'!AP93+'[1]CP-7'!AP99+'[1]CP-8'!AP54+'[1]Grn-Colo-Confl'!AP69</f>
        <v>1118.3728992322899</v>
      </c>
      <c r="AQ165" s="2">
        <f>'[1]CP-7'!AQ93+'[1]CP-7'!AQ99+'[1]CP-8'!AQ54+'[1]Grn-Colo-Confl'!AQ69</f>
        <v>1154.6178775386431</v>
      </c>
      <c r="AR165" s="2">
        <f>'[1]CP-7'!AR93+'[1]CP-7'!AR99+'[1]CP-8'!AR54+'[1]Grn-Colo-Confl'!AR69</f>
        <v>1203.3173295384902</v>
      </c>
      <c r="AS165" s="2">
        <f>'[1]CP-7'!AS93+'[1]CP-7'!AS99+'[1]CP-8'!AS54+'[1]Grn-Colo-Confl'!AS69</f>
        <v>1239.3193993582227</v>
      </c>
      <c r="AT165" s="2">
        <f>'[1]CP-7'!AT93+'[1]CP-7'!AT99+'[1]CP-8'!AT54+'[1]Grn-Colo-Confl'!AT69</f>
        <v>1294.6345282406835</v>
      </c>
      <c r="AU165" s="2">
        <f>'[1]CP-7'!AU93+'[1]CP-7'!AU99+'[1]CP-8'!AU54+'[1]Grn-Colo-Confl'!AU69</f>
        <v>1301.2665126953423</v>
      </c>
      <c r="AV165" s="2">
        <f>'[1]CP-7'!AV93+'[1]CP-7'!AV99+'[1]CP-8'!AV54+'[1]Grn-Colo-Confl'!AV69</f>
        <v>1308.9817100665462</v>
      </c>
      <c r="AW165" s="2">
        <f>'[1]CP-7'!AW93+'[1]CP-7'!AW99+'[1]CP-8'!AW54+'[1]Grn-Colo-Confl'!AW69</f>
        <v>1309.2820164917991</v>
      </c>
      <c r="AX165" s="2">
        <f>'[1]CP-7'!AX93+'[1]CP-7'!AX99+'[1]CP-8'!AX54+'[1]Grn-Colo-Confl'!AX69</f>
        <v>1321.4793099826884</v>
      </c>
      <c r="AY165" s="2">
        <f>'[1]CP-7'!AY93+'[1]CP-7'!AY99+'[1]CP-8'!AY54+'[1]Grn-Colo-Confl'!AY69</f>
        <v>1330.1155053112886</v>
      </c>
      <c r="AZ165" s="2">
        <f>'[1]CP-7'!AZ93+'[1]CP-7'!AZ99+'[1]CP-8'!AZ54+'[1]Grn-Colo-Confl'!AZ69</f>
        <v>1340.3078717670653</v>
      </c>
      <c r="BA165" s="2">
        <f>'[1]CP-7'!BA93+'[1]CP-7'!BA99+'[1]CP-8'!BA54+'[1]Grn-Colo-Confl'!BA69</f>
        <v>1335.1251924830133</v>
      </c>
      <c r="BB165" s="2">
        <f>'[1]CP-7'!BB93+'[1]CP-7'!BB99+'[1]CP-8'!BB54+'[1]Grn-Colo-Confl'!BB69</f>
        <v>1349.7046698548484</v>
      </c>
      <c r="BC165" s="2">
        <f>'[1]CP-7'!BC93+'[1]CP-7'!BC99+'[1]CP-8'!BC54+'[1]Grn-Colo-Confl'!BC69</f>
        <v>1354.2701190989048</v>
      </c>
      <c r="BD165" s="2">
        <f>'[1]CP-7'!BD93+'[1]CP-7'!BD99+'[1]CP-8'!BD54+'[1]Grn-Colo-Confl'!BD69</f>
        <v>1356.8449778448016</v>
      </c>
      <c r="BE165" s="2">
        <f>'[1]CP-7'!BE93+'[1]CP-7'!BE99+'[1]CP-8'!BE54+'[1]Grn-Colo-Confl'!BE69</f>
        <v>1356.8772000798979</v>
      </c>
      <c r="BF165" s="2">
        <f>'[1]CP-7'!BF93+'[1]CP-7'!BF99+'[1]CP-8'!BF54+'[1]Grn-Colo-Confl'!BF69</f>
        <v>1368.2948766205457</v>
      </c>
      <c r="BG165" s="2">
        <f>'[1]CP-7'!BG93+'[1]CP-7'!BG99+'[1]CP-8'!BG54+'[1]Grn-Colo-Confl'!BG69</f>
        <v>1359.7091273053447</v>
      </c>
      <c r="BH165" s="2">
        <f>'[1]CP-7'!BH93+'[1]CP-7'!BH99+'[1]CP-8'!BH54+'[1]Grn-Colo-Confl'!BH69</f>
        <v>1372.5108318598636</v>
      </c>
      <c r="BI165" s="2">
        <f>'[1]CP-7'!BI93+'[1]CP-7'!BI99+'[1]CP-8'!BI54+'[1]Grn-Colo-Confl'!BI69</f>
        <v>0</v>
      </c>
    </row>
    <row r="166" spans="1:61" x14ac:dyDescent="0.2">
      <c r="F166" s="58" t="s">
        <v>7</v>
      </c>
      <c r="G166" s="14">
        <f>'[1]CP-19'!G246+'[1]CP-19'!G250+'[1]CP-19'!G254+'[1]CP-19'!G260+'[1]CP-19'!G264+'[1]Colo-SanJuan-Confl'!G98+'[1]Colo-SanJuan-Confl'!G100+'[1]Colo-SanJuan-Confl'!G102+'[1]Colo-SanJuan-Confl'!G104+'[1]Colo-SanJuan-Confl'!G106+'[1]Colo-SanJuan-Confl'!G110+'[1]CP-20'!G45+'[1]CP-21'!G42</f>
        <v>1300.0000000000002</v>
      </c>
      <c r="H166" s="2">
        <f>'[1]CP-19'!H246+'[1]CP-19'!H250+'[1]CP-19'!H254+'[1]CP-19'!H260+'[1]CP-19'!H264+'[1]Colo-SanJuan-Confl'!H98+'[1]Colo-SanJuan-Confl'!H100+'[1]Colo-SanJuan-Confl'!H102+'[1]Colo-SanJuan-Confl'!H104+'[1]Colo-SanJuan-Confl'!H106+'[1]Colo-SanJuan-Confl'!H110+'[1]CP-20'!H45+'[1]CP-21'!H42</f>
        <v>1400</v>
      </c>
      <c r="I166" s="2">
        <f>'[1]CP-19'!I246+'[1]CP-19'!I250+'[1]CP-19'!I254+'[1]CP-19'!I260+'[1]CP-19'!I264+'[1]Colo-SanJuan-Confl'!I98+'[1]Colo-SanJuan-Confl'!I100+'[1]Colo-SanJuan-Confl'!I102+'[1]Colo-SanJuan-Confl'!I104+'[1]Colo-SanJuan-Confl'!I106+'[1]Colo-SanJuan-Confl'!I110+'[1]CP-20'!I45+'[1]CP-21'!I42</f>
        <v>1500</v>
      </c>
      <c r="J166" s="2">
        <f>'[1]CP-19'!J246+'[1]CP-19'!J250+'[1]CP-19'!J254+'[1]CP-19'!J260+'[1]CP-19'!J264+'[1]Colo-SanJuan-Confl'!J98+'[1]Colo-SanJuan-Confl'!J100+'[1]Colo-SanJuan-Confl'!J102+'[1]Colo-SanJuan-Confl'!J104+'[1]Colo-SanJuan-Confl'!J106+'[1]Colo-SanJuan-Confl'!J110+'[1]CP-20'!J45+'[1]CP-21'!J42</f>
        <v>1599.9999999999998</v>
      </c>
      <c r="K166" s="2">
        <f>'[1]CP-19'!K246+'[1]CP-19'!K250+'[1]CP-19'!K254+'[1]CP-19'!K260+'[1]CP-19'!K264+'[1]Colo-SanJuan-Confl'!K98+'[1]Colo-SanJuan-Confl'!K100+'[1]Colo-SanJuan-Confl'!K102+'[1]Colo-SanJuan-Confl'!K104+'[1]Colo-SanJuan-Confl'!K106+'[1]Colo-SanJuan-Confl'!K110+'[1]CP-20'!K45+'[1]CP-21'!K42</f>
        <v>1599.9999999999998</v>
      </c>
      <c r="L166" s="2">
        <f>'[1]CP-19'!L246+'[1]CP-19'!L250+'[1]CP-19'!L254+'[1]CP-19'!L260+'[1]CP-19'!L264+'[1]Colo-SanJuan-Confl'!L98+'[1]Colo-SanJuan-Confl'!L100+'[1]Colo-SanJuan-Confl'!L102+'[1]Colo-SanJuan-Confl'!L104+'[1]Colo-SanJuan-Confl'!L106+'[1]Colo-SanJuan-Confl'!L110+'[1]CP-20'!L45+'[1]CP-21'!L42</f>
        <v>860.00000000000011</v>
      </c>
      <c r="M166" s="2">
        <f>'[1]CP-19'!M246+'[1]CP-19'!M250+'[1]CP-19'!M254+'[1]CP-19'!M260+'[1]CP-19'!M264+'[1]Colo-SanJuan-Confl'!M98+'[1]Colo-SanJuan-Confl'!M100+'[1]Colo-SanJuan-Confl'!M102+'[1]Colo-SanJuan-Confl'!M104+'[1]Colo-SanJuan-Confl'!M106+'[1]Colo-SanJuan-Confl'!M110+'[1]CP-20'!M45+'[1]CP-21'!M42</f>
        <v>890</v>
      </c>
      <c r="N166" s="2">
        <f>'[1]CP-19'!N246+'[1]CP-19'!N250+'[1]CP-19'!N254+'[1]CP-19'!N260+'[1]CP-19'!N264+'[1]Colo-SanJuan-Confl'!N98+'[1]Colo-SanJuan-Confl'!N100+'[1]Colo-SanJuan-Confl'!N102+'[1]Colo-SanJuan-Confl'!N104+'[1]Colo-SanJuan-Confl'!N106+'[1]Colo-SanJuan-Confl'!N110+'[1]CP-20'!N45+'[1]CP-21'!N42</f>
        <v>909.99999999999977</v>
      </c>
      <c r="O166" s="2">
        <f>'[1]CP-19'!O246+'[1]CP-19'!O250+'[1]CP-19'!O254+'[1]CP-19'!O260+'[1]CP-19'!O264+'[1]Colo-SanJuan-Confl'!O98+'[1]Colo-SanJuan-Confl'!O100+'[1]Colo-SanJuan-Confl'!O102+'[1]Colo-SanJuan-Confl'!O104+'[1]Colo-SanJuan-Confl'!O106+'[1]Colo-SanJuan-Confl'!O110+'[1]CP-20'!O45+'[1]CP-21'!O42</f>
        <v>940.00000000000023</v>
      </c>
      <c r="P166" s="2">
        <f>'[1]CP-19'!P246+'[1]CP-19'!P250+'[1]CP-19'!P254+'[1]CP-19'!P260+'[1]CP-19'!P264+'[1]Colo-SanJuan-Confl'!P98+'[1]Colo-SanJuan-Confl'!P100+'[1]Colo-SanJuan-Confl'!P102+'[1]Colo-SanJuan-Confl'!P104+'[1]Colo-SanJuan-Confl'!P106+'[1]Colo-SanJuan-Confl'!P110+'[1]CP-20'!P45+'[1]CP-21'!P42</f>
        <v>970.00000000000011</v>
      </c>
      <c r="Q166" s="2">
        <f>'[1]CP-19'!Q246+'[1]CP-19'!Q250+'[1]CP-19'!Q254+'[1]CP-19'!Q260+'[1]CP-19'!Q264+'[1]Colo-SanJuan-Confl'!Q98+'[1]Colo-SanJuan-Confl'!Q100+'[1]Colo-SanJuan-Confl'!Q102+'[1]Colo-SanJuan-Confl'!Q104+'[1]Colo-SanJuan-Confl'!Q106+'[1]Colo-SanJuan-Confl'!Q110+'[1]CP-20'!Q45+'[1]CP-21'!Q42</f>
        <v>1089.9999999999998</v>
      </c>
      <c r="R166" s="2">
        <f>'[1]CP-19'!R246+'[1]CP-19'!R250+'[1]CP-19'!R254+'[1]CP-19'!R260+'[1]CP-19'!R264+'[1]Colo-SanJuan-Confl'!R98+'[1]Colo-SanJuan-Confl'!R100+'[1]Colo-SanJuan-Confl'!R102+'[1]Colo-SanJuan-Confl'!R104+'[1]Colo-SanJuan-Confl'!R106+'[1]Colo-SanJuan-Confl'!R110+'[1]CP-20'!R45+'[1]CP-21'!R42</f>
        <v>1159.9999999999998</v>
      </c>
      <c r="S166" s="2">
        <f>'[1]CP-19'!S246+'[1]CP-19'!S250+'[1]CP-19'!S254+'[1]CP-19'!S260+'[1]CP-19'!S264+'[1]Colo-SanJuan-Confl'!S98+'[1]Colo-SanJuan-Confl'!S100+'[1]Colo-SanJuan-Confl'!S102+'[1]Colo-SanJuan-Confl'!S104+'[1]Colo-SanJuan-Confl'!S106+'[1]Colo-SanJuan-Confl'!S110+'[1]CP-20'!S45+'[1]CP-21'!S42</f>
        <v>1220</v>
      </c>
      <c r="T166" s="2">
        <f>'[1]CP-19'!T246+'[1]CP-19'!T250+'[1]CP-19'!T254+'[1]CP-19'!T260+'[1]CP-19'!T264+'[1]Colo-SanJuan-Confl'!T98+'[1]Colo-SanJuan-Confl'!T100+'[1]Colo-SanJuan-Confl'!T102+'[1]Colo-SanJuan-Confl'!T104+'[1]Colo-SanJuan-Confl'!T106+'[1]Colo-SanJuan-Confl'!T110+'[1]CP-20'!T45+'[1]CP-21'!T42</f>
        <v>1280</v>
      </c>
      <c r="U166" s="2">
        <f>'[1]CP-19'!U246+'[1]CP-19'!U250+'[1]CP-19'!U254+'[1]CP-19'!U260+'[1]CP-19'!U264+'[1]Colo-SanJuan-Confl'!U98+'[1]Colo-SanJuan-Confl'!U100+'[1]Colo-SanJuan-Confl'!U102+'[1]Colo-SanJuan-Confl'!U104+'[1]Colo-SanJuan-Confl'!U106+'[1]Colo-SanJuan-Confl'!U110+'[1]CP-20'!U45+'[1]CP-21'!U42</f>
        <v>2348.2176953313901</v>
      </c>
      <c r="V166" s="2">
        <f>'[1]CP-19'!V246+'[1]CP-19'!V250+'[1]CP-19'!V254+'[1]CP-19'!V260+'[1]CP-19'!V264+'[1]Colo-SanJuan-Confl'!V98+'[1]Colo-SanJuan-Confl'!V100+'[1]Colo-SanJuan-Confl'!V102+'[1]Colo-SanJuan-Confl'!V104+'[1]Colo-SanJuan-Confl'!V106+'[1]Colo-SanJuan-Confl'!V110+'[1]CP-20'!V45+'[1]CP-21'!V42</f>
        <v>2167.527478217442</v>
      </c>
      <c r="W166" s="2">
        <f>'[1]CP-19'!W246+'[1]CP-19'!W250+'[1]CP-19'!W254+'[1]CP-19'!W260+'[1]CP-19'!W264+'[1]Colo-SanJuan-Confl'!W98+'[1]Colo-SanJuan-Confl'!W100+'[1]Colo-SanJuan-Confl'!W102+'[1]Colo-SanJuan-Confl'!W104+'[1]Colo-SanJuan-Confl'!W106+'[1]Colo-SanJuan-Confl'!W110+'[1]CP-20'!W45+'[1]CP-21'!W42</f>
        <v>2022.0615494931485</v>
      </c>
      <c r="X166" s="2">
        <f>'[1]CP-19'!X246+'[1]CP-19'!X250+'[1]CP-19'!X254+'[1]CP-19'!X260+'[1]CP-19'!X264+'[1]Colo-SanJuan-Confl'!X98+'[1]Colo-SanJuan-Confl'!X100+'[1]Colo-SanJuan-Confl'!X102+'[1]Colo-SanJuan-Confl'!X104+'[1]Colo-SanJuan-Confl'!X106+'[1]Colo-SanJuan-Confl'!X110+'[1]CP-20'!X45+'[1]CP-21'!X42</f>
        <v>1887.8342025496909</v>
      </c>
      <c r="Y166" s="2">
        <f>'[1]CP-19'!Y246+'[1]CP-19'!Y250+'[1]CP-19'!Y254+'[1]CP-19'!Y260+'[1]CP-19'!Y264+'[1]Colo-SanJuan-Confl'!Y98+'[1]Colo-SanJuan-Confl'!Y100+'[1]Colo-SanJuan-Confl'!Y102+'[1]Colo-SanJuan-Confl'!Y104+'[1]Colo-SanJuan-Confl'!Y106+'[1]Colo-SanJuan-Confl'!Y110+'[1]CP-20'!Y45+'[1]CP-21'!Y42</f>
        <v>1744.5266770495309</v>
      </c>
      <c r="Z166" s="2">
        <f>'[1]CP-19'!Z246+'[1]CP-19'!Z250+'[1]CP-19'!Z254+'[1]CP-19'!Z260+'[1]CP-19'!Z264+'[1]Colo-SanJuan-Confl'!Z98+'[1]Colo-SanJuan-Confl'!Z100+'[1]Colo-SanJuan-Confl'!Z102+'[1]Colo-SanJuan-Confl'!Z104+'[1]Colo-SanJuan-Confl'!Z106+'[1]Colo-SanJuan-Confl'!Z110+'[1]CP-20'!Z45+'[1]CP-21'!Z42</f>
        <v>1616.8515572497934</v>
      </c>
      <c r="AA166" s="2">
        <f>'[1]CP-19'!AA246+'[1]CP-19'!AA250+'[1]CP-19'!AA254+'[1]CP-19'!AA260+'[1]CP-19'!AA264+'[1]Colo-SanJuan-Confl'!AA98+'[1]Colo-SanJuan-Confl'!AA100+'[1]Colo-SanJuan-Confl'!AA102+'[1]Colo-SanJuan-Confl'!AA104+'[1]Colo-SanJuan-Confl'!AA106+'[1]Colo-SanJuan-Confl'!AA110+'[1]CP-20'!AA45+'[1]CP-21'!AA42</f>
        <v>1683.5798974927138</v>
      </c>
      <c r="AB166" s="2">
        <f>'[1]CP-19'!AB246+'[1]CP-19'!AB250+'[1]CP-19'!AB254+'[1]CP-19'!AB260+'[1]CP-19'!AB264+'[1]Colo-SanJuan-Confl'!AB98+'[1]Colo-SanJuan-Confl'!AB100+'[1]Colo-SanJuan-Confl'!AB102+'[1]Colo-SanJuan-Confl'!AB104+'[1]Colo-SanJuan-Confl'!AB106+'[1]Colo-SanJuan-Confl'!AB110+'[1]CP-20'!AB45+'[1]CP-21'!AB42</f>
        <v>1821.2886914596011</v>
      </c>
      <c r="AC166" s="2">
        <f>'[1]CP-19'!AC246+'[1]CP-19'!AC250+'[1]CP-19'!AC254+'[1]CP-19'!AC260+'[1]CP-19'!AC264+'[1]Colo-SanJuan-Confl'!AC98+'[1]Colo-SanJuan-Confl'!AC100+'[1]Colo-SanJuan-Confl'!AC102+'[1]Colo-SanJuan-Confl'!AC104+'[1]Colo-SanJuan-Confl'!AC106+'[1]Colo-SanJuan-Confl'!AC110+'[1]CP-20'!AC45+'[1]CP-21'!AC42</f>
        <v>1969.3993195899402</v>
      </c>
      <c r="AD166" s="2">
        <f>'[1]CP-19'!AD246+'[1]CP-19'!AD250+'[1]CP-19'!AD254+'[1]CP-19'!AD260+'[1]CP-19'!AD264+'[1]Colo-SanJuan-Confl'!AD98+'[1]Colo-SanJuan-Confl'!AD100+'[1]Colo-SanJuan-Confl'!AD102+'[1]Colo-SanJuan-Confl'!AD104+'[1]Colo-SanJuan-Confl'!AD106+'[1]Colo-SanJuan-Confl'!AD110+'[1]CP-20'!AD45+'[1]CP-21'!AD42</f>
        <v>2127.8347771318577</v>
      </c>
      <c r="AE166" s="2">
        <f>'[1]CP-19'!AE246+'[1]CP-19'!AE250+'[1]CP-19'!AE254+'[1]CP-19'!AE260+'[1]CP-19'!AE264+'[1]Colo-SanJuan-Confl'!AE98+'[1]Colo-SanJuan-Confl'!AE100+'[1]Colo-SanJuan-Confl'!AE102+'[1]Colo-SanJuan-Confl'!AE104+'[1]Colo-SanJuan-Confl'!AE106+'[1]Colo-SanJuan-Confl'!AE110+'[1]CP-20'!AE45+'[1]CP-21'!AE42</f>
        <v>2282.5120919099859</v>
      </c>
      <c r="AF166" s="2">
        <f>'[1]CP-19'!AF246+'[1]CP-19'!AF250+'[1]CP-19'!AF254+'[1]CP-19'!AF260+'[1]CP-19'!AF264+'[1]Colo-SanJuan-Confl'!AF98+'[1]Colo-SanJuan-Confl'!AF100+'[1]Colo-SanJuan-Confl'!AF102+'[1]Colo-SanJuan-Confl'!AF104+'[1]Colo-SanJuan-Confl'!AF106+'[1]Colo-SanJuan-Confl'!AF110+'[1]CP-20'!AF45+'[1]CP-21'!AF42</f>
        <v>2197.3574983527933</v>
      </c>
      <c r="AG166" s="2">
        <f>'[1]CP-19'!AG246+'[1]CP-19'!AG250+'[1]CP-19'!AG254+'[1]CP-19'!AG260+'[1]CP-19'!AG264+'[1]Colo-SanJuan-Confl'!AG98+'[1]Colo-SanJuan-Confl'!AG100+'[1]Colo-SanJuan-Confl'!AG102+'[1]Colo-SanJuan-Confl'!AG104+'[1]Colo-SanJuan-Confl'!AG106+'[1]Colo-SanJuan-Confl'!AG110+'[1]CP-20'!AG45+'[1]CP-21'!AG42</f>
        <v>2136.4559451199111</v>
      </c>
      <c r="AH166" s="2">
        <f>'[1]CP-19'!AH246+'[1]CP-19'!AH250+'[1]CP-19'!AH254+'[1]CP-19'!AH260+'[1]CP-19'!AH264+'[1]Colo-SanJuan-Confl'!AH98+'[1]Colo-SanJuan-Confl'!AH100+'[1]Colo-SanJuan-Confl'!AH102+'[1]Colo-SanJuan-Confl'!AH104+'[1]Colo-SanJuan-Confl'!AH106+'[1]Colo-SanJuan-Confl'!AH110+'[1]CP-20'!AH45+'[1]CP-21'!AH42</f>
        <v>2075.8110356873185</v>
      </c>
      <c r="AI166" s="2">
        <f>'[1]CP-19'!AI246+'[1]CP-19'!AI250+'[1]CP-19'!AI254+'[1]CP-19'!AI260+'[1]CP-19'!AI264+'[1]Colo-SanJuan-Confl'!AI98+'[1]Colo-SanJuan-Confl'!AI100+'[1]Colo-SanJuan-Confl'!AI102+'[1]Colo-SanJuan-Confl'!AI104+'[1]Colo-SanJuan-Confl'!AI106+'[1]Colo-SanJuan-Confl'!AI110+'[1]CP-20'!AI45+'[1]CP-21'!AI42</f>
        <v>2001.5421715829052</v>
      </c>
      <c r="AJ166" s="2">
        <f>'[1]CP-19'!AJ246+'[1]CP-19'!AJ250+'[1]CP-19'!AJ254+'[1]CP-19'!AJ260+'[1]CP-19'!AJ264+'[1]Colo-SanJuan-Confl'!AJ98+'[1]Colo-SanJuan-Confl'!AJ100+'[1]Colo-SanJuan-Confl'!AJ102+'[1]Colo-SanJuan-Confl'!AJ104+'[1]Colo-SanJuan-Confl'!AJ106+'[1]Colo-SanJuan-Confl'!AJ110+'[1]CP-20'!AJ45+'[1]CP-21'!AJ42</f>
        <v>1935.373833997116</v>
      </c>
      <c r="AK166" s="2">
        <f>'[1]CP-19'!AK246+'[1]CP-19'!AK250+'[1]CP-19'!AK254+'[1]CP-19'!AK260+'[1]CP-19'!AK264+'[1]Colo-SanJuan-Confl'!AK98+'[1]Colo-SanJuan-Confl'!AK100+'[1]Colo-SanJuan-Confl'!AK102+'[1]Colo-SanJuan-Confl'!AK104+'[1]Colo-SanJuan-Confl'!AK106+'[1]Colo-SanJuan-Confl'!AK110+'[1]CP-20'!AK45+'[1]CP-21'!AK42</f>
        <v>1935.8498346916804</v>
      </c>
      <c r="AL166" s="2">
        <f>'[1]CP-19'!AL246+'[1]CP-19'!AL250+'[1]CP-19'!AL254+'[1]CP-19'!AL260+'[1]CP-19'!AL264+'[1]Colo-SanJuan-Confl'!AL98+'[1]Colo-SanJuan-Confl'!AL100+'[1]Colo-SanJuan-Confl'!AL102+'[1]Colo-SanJuan-Confl'!AL104+'[1]Colo-SanJuan-Confl'!AL106+'[1]Colo-SanJuan-Confl'!AL110+'[1]CP-20'!AL45+'[1]CP-21'!AL42</f>
        <v>2023.9769367418098</v>
      </c>
      <c r="AM166" s="2">
        <f>'[1]CP-19'!AM246+'[1]CP-19'!AM250+'[1]CP-19'!AM254+'[1]CP-19'!AM260+'[1]CP-19'!AM264+'[1]Colo-SanJuan-Confl'!AM98+'[1]Colo-SanJuan-Confl'!AM100+'[1]Colo-SanJuan-Confl'!AM102+'[1]Colo-SanJuan-Confl'!AM104+'[1]Colo-SanJuan-Confl'!AM106+'[1]Colo-SanJuan-Confl'!AM110+'[1]CP-20'!AM45+'[1]CP-21'!AM42</f>
        <v>2079.7444789288493</v>
      </c>
      <c r="AN166" s="2">
        <f>'[1]CP-19'!AN246+'[1]CP-19'!AN250+'[1]CP-19'!AN254+'[1]CP-19'!AN260+'[1]CP-19'!AN264+'[1]Colo-SanJuan-Confl'!AN98+'[1]Colo-SanJuan-Confl'!AN100+'[1]Colo-SanJuan-Confl'!AN102+'[1]Colo-SanJuan-Confl'!AN104+'[1]Colo-SanJuan-Confl'!AN106+'[1]Colo-SanJuan-Confl'!AN110+'[1]CP-20'!AN45+'[1]CP-21'!AN42</f>
        <v>2159.2049175141838</v>
      </c>
      <c r="AO166" s="2">
        <f>'[1]CP-19'!AO246+'[1]CP-19'!AO250+'[1]CP-19'!AO254+'[1]CP-19'!AO260+'[1]CP-19'!AO264+'[1]Colo-SanJuan-Confl'!AO98+'[1]Colo-SanJuan-Confl'!AO100+'[1]Colo-SanJuan-Confl'!AO102+'[1]Colo-SanJuan-Confl'!AO104+'[1]Colo-SanJuan-Confl'!AO106+'[1]Colo-SanJuan-Confl'!AO110+'[1]CP-20'!AO45+'[1]CP-21'!AO42</f>
        <v>2226.4634307103852</v>
      </c>
      <c r="AP166" s="2">
        <f>'[1]CP-19'!AP246+'[1]CP-19'!AP250+'[1]CP-19'!AP254+'[1]CP-19'!AP260+'[1]CP-19'!AP264+'[1]Colo-SanJuan-Confl'!AP98+'[1]Colo-SanJuan-Confl'!AP100+'[1]Colo-SanJuan-Confl'!AP102+'[1]Colo-SanJuan-Confl'!AP104+'[1]Colo-SanJuan-Confl'!AP106+'[1]Colo-SanJuan-Confl'!AP110+'[1]CP-20'!AP45+'[1]CP-21'!AP42</f>
        <v>2260.0884217920138</v>
      </c>
      <c r="AQ166" s="2">
        <f>'[1]CP-19'!AQ246+'[1]CP-19'!AQ250+'[1]CP-19'!AQ254+'[1]CP-19'!AQ260+'[1]CP-19'!AQ264+'[1]Colo-SanJuan-Confl'!AQ98+'[1]Colo-SanJuan-Confl'!AQ100+'[1]Colo-SanJuan-Confl'!AQ102+'[1]Colo-SanJuan-Confl'!AQ104+'[1]Colo-SanJuan-Confl'!AQ106+'[1]Colo-SanJuan-Confl'!AQ110+'[1]CP-20'!AQ45+'[1]CP-21'!AQ42</f>
        <v>2324.632102594629</v>
      </c>
      <c r="AR166" s="2">
        <f>'[1]CP-19'!AR246+'[1]CP-19'!AR250+'[1]CP-19'!AR254+'[1]CP-19'!AR260+'[1]CP-19'!AR264+'[1]Colo-SanJuan-Confl'!AR98+'[1]Colo-SanJuan-Confl'!AR100+'[1]Colo-SanJuan-Confl'!AR102+'[1]Colo-SanJuan-Confl'!AR104+'[1]Colo-SanJuan-Confl'!AR106+'[1]Colo-SanJuan-Confl'!AR110+'[1]CP-20'!AR45+'[1]CP-21'!AR42</f>
        <v>2397.1678593963179</v>
      </c>
      <c r="AS166" s="2">
        <f>'[1]CP-19'!AS246+'[1]CP-19'!AS250+'[1]CP-19'!AS254+'[1]CP-19'!AS260+'[1]CP-19'!AS264+'[1]Colo-SanJuan-Confl'!AS98+'[1]Colo-SanJuan-Confl'!AS100+'[1]Colo-SanJuan-Confl'!AS102+'[1]Colo-SanJuan-Confl'!AS104+'[1]Colo-SanJuan-Confl'!AS106+'[1]Colo-SanJuan-Confl'!AS110+'[1]CP-20'!AS45+'[1]CP-21'!AS42</f>
        <v>2425.076475279272</v>
      </c>
      <c r="AT166" s="2">
        <f>'[1]CP-19'!AT246+'[1]CP-19'!AT250+'[1]CP-19'!AT254+'[1]CP-19'!AT260+'[1]CP-19'!AT264+'[1]Colo-SanJuan-Confl'!AT98+'[1]Colo-SanJuan-Confl'!AT100+'[1]Colo-SanJuan-Confl'!AT102+'[1]Colo-SanJuan-Confl'!AT104+'[1]Colo-SanJuan-Confl'!AT106+'[1]Colo-SanJuan-Confl'!AT110+'[1]CP-20'!AT45+'[1]CP-21'!AT42</f>
        <v>2460.8935499662311</v>
      </c>
      <c r="AU166" s="2">
        <f>'[1]CP-19'!AU246+'[1]CP-19'!AU250+'[1]CP-19'!AU254+'[1]CP-19'!AU260+'[1]CP-19'!AU264+'[1]Colo-SanJuan-Confl'!AU98+'[1]Colo-SanJuan-Confl'!AU100+'[1]Colo-SanJuan-Confl'!AU102+'[1]Colo-SanJuan-Confl'!AU104+'[1]Colo-SanJuan-Confl'!AU106+'[1]Colo-SanJuan-Confl'!AU110+'[1]CP-20'!AU45+'[1]CP-21'!AU42</f>
        <v>2444.1742285407518</v>
      </c>
      <c r="AV166" s="2">
        <f>'[1]CP-19'!AV246+'[1]CP-19'!AV250+'[1]CP-19'!AV254+'[1]CP-19'!AV260+'[1]CP-19'!AV264+'[1]Colo-SanJuan-Confl'!AV98+'[1]Colo-SanJuan-Confl'!AV100+'[1]Colo-SanJuan-Confl'!AV102+'[1]Colo-SanJuan-Confl'!AV104+'[1]Colo-SanJuan-Confl'!AV106+'[1]Colo-SanJuan-Confl'!AV110+'[1]CP-20'!AV45+'[1]CP-21'!AV42</f>
        <v>2428.6621383236056</v>
      </c>
      <c r="AW166" s="2">
        <f>'[1]CP-19'!AW246+'[1]CP-19'!AW250+'[1]CP-19'!AW254+'[1]CP-19'!AW260+'[1]CP-19'!AW264+'[1]Colo-SanJuan-Confl'!AW98+'[1]Colo-SanJuan-Confl'!AW100+'[1]Colo-SanJuan-Confl'!AW102+'[1]Colo-SanJuan-Confl'!AW104+'[1]Colo-SanJuan-Confl'!AW106+'[1]Colo-SanJuan-Confl'!AW110+'[1]CP-20'!AW45+'[1]CP-21'!AW42</f>
        <v>2400.6268645173518</v>
      </c>
      <c r="AX166" s="2">
        <f>'[1]CP-19'!AX246+'[1]CP-19'!AX250+'[1]CP-19'!AX254+'[1]CP-19'!AX260+'[1]CP-19'!AX264+'[1]Colo-SanJuan-Confl'!AX98+'[1]Colo-SanJuan-Confl'!AX100+'[1]Colo-SanJuan-Confl'!AX102+'[1]Colo-SanJuan-Confl'!AX104+'[1]Colo-SanJuan-Confl'!AX106+'[1]Colo-SanJuan-Confl'!AX110+'[1]CP-20'!AX45+'[1]CP-21'!AX42</f>
        <v>2383.4207490881081</v>
      </c>
      <c r="AY166" s="2">
        <f>'[1]CP-19'!AY246+'[1]CP-19'!AY250+'[1]CP-19'!AY254+'[1]CP-19'!AY260+'[1]CP-19'!AY264+'[1]Colo-SanJuan-Confl'!AY98+'[1]Colo-SanJuan-Confl'!AY100+'[1]Colo-SanJuan-Confl'!AY102+'[1]Colo-SanJuan-Confl'!AY104+'[1]Colo-SanJuan-Confl'!AY106+'[1]Colo-SanJuan-Confl'!AY110+'[1]CP-20'!AY45+'[1]CP-21'!AY42</f>
        <v>2374.2564087319988</v>
      </c>
      <c r="AZ166" s="2">
        <f>'[1]CP-19'!AZ246+'[1]CP-19'!AZ250+'[1]CP-19'!AZ254+'[1]CP-19'!AZ260+'[1]CP-19'!AZ264+'[1]Colo-SanJuan-Confl'!AZ98+'[1]Colo-SanJuan-Confl'!AZ100+'[1]Colo-SanJuan-Confl'!AZ102+'[1]Colo-SanJuan-Confl'!AZ104+'[1]Colo-SanJuan-Confl'!AZ106+'[1]Colo-SanJuan-Confl'!AZ110+'[1]CP-20'!AZ45+'[1]CP-21'!AZ42</f>
        <v>2364.1546980928483</v>
      </c>
      <c r="BA166" s="2">
        <f>'[1]CP-19'!BA246+'[1]CP-19'!BA250+'[1]CP-19'!BA254+'[1]CP-19'!BA260+'[1]CP-19'!BA264+'[1]Colo-SanJuan-Confl'!BA98+'[1]Colo-SanJuan-Confl'!BA100+'[1]Colo-SanJuan-Confl'!BA102+'[1]Colo-SanJuan-Confl'!BA104+'[1]Colo-SanJuan-Confl'!BA106+'[1]Colo-SanJuan-Confl'!BA110+'[1]CP-20'!BA45+'[1]CP-21'!BA42</f>
        <v>2350.286859499548</v>
      </c>
      <c r="BB166" s="2">
        <f>'[1]CP-19'!BB246+'[1]CP-19'!BB250+'[1]CP-19'!BB254+'[1]CP-19'!BB260+'[1]CP-19'!BB264+'[1]Colo-SanJuan-Confl'!BB98+'[1]Colo-SanJuan-Confl'!BB100+'[1]Colo-SanJuan-Confl'!BB102+'[1]Colo-SanJuan-Confl'!BB104+'[1]Colo-SanJuan-Confl'!BB106+'[1]Colo-SanJuan-Confl'!BB110+'[1]CP-20'!BB45+'[1]CP-21'!BB42</f>
        <v>2326.7049885217971</v>
      </c>
      <c r="BC166" s="2">
        <f>'[1]CP-19'!BC246+'[1]CP-19'!BC250+'[1]CP-19'!BC254+'[1]CP-19'!BC260+'[1]CP-19'!BC264+'[1]Colo-SanJuan-Confl'!BC98+'[1]Colo-SanJuan-Confl'!BC100+'[1]Colo-SanJuan-Confl'!BC102+'[1]Colo-SanJuan-Confl'!BC104+'[1]Colo-SanJuan-Confl'!BC106+'[1]Colo-SanJuan-Confl'!BC110+'[1]CP-20'!BC45+'[1]CP-21'!BC42</f>
        <v>2307.0271768294679</v>
      </c>
      <c r="BD166" s="2">
        <f>'[1]CP-19'!BD246+'[1]CP-19'!BD250+'[1]CP-19'!BD254+'[1]CP-19'!BD260+'[1]CP-19'!BD264+'[1]Colo-SanJuan-Confl'!BD98+'[1]Colo-SanJuan-Confl'!BD100+'[1]Colo-SanJuan-Confl'!BD102+'[1]Colo-SanJuan-Confl'!BD104+'[1]Colo-SanJuan-Confl'!BD106+'[1]Colo-SanJuan-Confl'!BD110+'[1]CP-20'!BD45+'[1]CP-21'!BD42</f>
        <v>2301.006854330592</v>
      </c>
      <c r="BE166" s="2">
        <f>'[1]CP-19'!BE246+'[1]CP-19'!BE250+'[1]CP-19'!BE254+'[1]CP-19'!BE260+'[1]CP-19'!BE264+'[1]Colo-SanJuan-Confl'!BE98+'[1]Colo-SanJuan-Confl'!BE100+'[1]Colo-SanJuan-Confl'!BE102+'[1]Colo-SanJuan-Confl'!BE104+'[1]Colo-SanJuan-Confl'!BE106+'[1]Colo-SanJuan-Confl'!BE110+'[1]CP-20'!BE45+'[1]CP-21'!BE42</f>
        <v>2317.8757765351793</v>
      </c>
      <c r="BF166" s="2">
        <f>'[1]CP-19'!BF246+'[1]CP-19'!BF250+'[1]CP-19'!BF254+'[1]CP-19'!BF260+'[1]CP-19'!BF264+'[1]Colo-SanJuan-Confl'!BF98+'[1]Colo-SanJuan-Confl'!BF100+'[1]Colo-SanJuan-Confl'!BF102+'[1]Colo-SanJuan-Confl'!BF104+'[1]Colo-SanJuan-Confl'!BF106+'[1]Colo-SanJuan-Confl'!BF110+'[1]CP-20'!BF45+'[1]CP-21'!BF42</f>
        <v>2332.3381270235859</v>
      </c>
      <c r="BG166" s="2">
        <f>'[1]CP-19'!BG246+'[1]CP-19'!BG250+'[1]CP-19'!BG254+'[1]CP-19'!BG260+'[1]CP-19'!BG264+'[1]Colo-SanJuan-Confl'!BG98+'[1]Colo-SanJuan-Confl'!BG100+'[1]Colo-SanJuan-Confl'!BG102+'[1]Colo-SanJuan-Confl'!BG104+'[1]Colo-SanJuan-Confl'!BG106+'[1]Colo-SanJuan-Confl'!BG110+'[1]CP-20'!BG45+'[1]CP-21'!BG42</f>
        <v>2332.1792570471266</v>
      </c>
      <c r="BH166" s="2">
        <f>'[1]CP-19'!BH246+'[1]CP-19'!BH250+'[1]CP-19'!BH254+'[1]CP-19'!BH260+'[1]CP-19'!BH264+'[1]Colo-SanJuan-Confl'!BH98+'[1]Colo-SanJuan-Confl'!BH100+'[1]Colo-SanJuan-Confl'!BH102+'[1]Colo-SanJuan-Confl'!BH104+'[1]Colo-SanJuan-Confl'!BH106+'[1]Colo-SanJuan-Confl'!BH110+'[1]CP-20'!BH45+'[1]CP-21'!BH42</f>
        <v>2355.4678896887481</v>
      </c>
      <c r="BI166" s="2">
        <f>'[1]CP-19'!BI246+'[1]CP-19'!BI250+'[1]CP-19'!BI254+'[1]CP-19'!BI260+'[1]CP-19'!BI264+'[1]Colo-SanJuan-Confl'!BI98+'[1]Colo-SanJuan-Confl'!BI100+'[1]Colo-SanJuan-Confl'!BI102+'[1]Colo-SanJuan-Confl'!BI104+'[1]Colo-SanJuan-Confl'!BI106+'[1]Colo-SanJuan-Confl'!BI110+'[1]CP-20'!BI45+'[1]CP-21'!BI42</f>
        <v>0</v>
      </c>
    </row>
    <row r="167" spans="1:61" x14ac:dyDescent="0.2">
      <c r="F167" s="38" t="s">
        <v>11</v>
      </c>
      <c r="G167" s="1">
        <f t="shared" ref="G167:U167" si="139">SUM(G164:G166)</f>
        <v>6300</v>
      </c>
      <c r="H167" s="1">
        <f t="shared" si="139"/>
        <v>6500</v>
      </c>
      <c r="I167" s="1">
        <f t="shared" si="139"/>
        <v>6700</v>
      </c>
      <c r="J167" s="1">
        <f t="shared" si="139"/>
        <v>6800</v>
      </c>
      <c r="K167" s="1">
        <f t="shared" si="139"/>
        <v>6900</v>
      </c>
      <c r="L167" s="1">
        <f t="shared" si="139"/>
        <v>5270</v>
      </c>
      <c r="M167" s="1">
        <f t="shared" si="139"/>
        <v>5500</v>
      </c>
      <c r="N167" s="1">
        <f t="shared" si="139"/>
        <v>5730</v>
      </c>
      <c r="O167" s="1">
        <f t="shared" si="139"/>
        <v>5970</v>
      </c>
      <c r="P167" s="1">
        <f t="shared" si="139"/>
        <v>6230</v>
      </c>
      <c r="Q167" s="1">
        <f t="shared" si="139"/>
        <v>7540</v>
      </c>
      <c r="R167" s="1">
        <f t="shared" si="139"/>
        <v>8210</v>
      </c>
      <c r="S167" s="1">
        <f t="shared" si="139"/>
        <v>8870</v>
      </c>
      <c r="T167" s="1">
        <f t="shared" si="139"/>
        <v>9530</v>
      </c>
      <c r="U167" s="1">
        <f t="shared" si="139"/>
        <v>12705.64886120017</v>
      </c>
      <c r="V167" s="1">
        <f t="shared" ref="V167:AE167" si="140">SUM(V164:V166)</f>
        <v>12128.979646715881</v>
      </c>
      <c r="W167" s="1">
        <f t="shared" si="140"/>
        <v>11412.678777559702</v>
      </c>
      <c r="X167" s="1">
        <f t="shared" si="140"/>
        <v>10729.412525990201</v>
      </c>
      <c r="Y167" s="1">
        <f t="shared" si="140"/>
        <v>10156.018314546309</v>
      </c>
      <c r="Z167" s="1">
        <f t="shared" si="140"/>
        <v>9795.7180779030332</v>
      </c>
      <c r="AA167" s="1">
        <f t="shared" si="140"/>
        <v>9711.1421720453764</v>
      </c>
      <c r="AB167" s="1">
        <f t="shared" si="140"/>
        <v>9737.2971151398633</v>
      </c>
      <c r="AC167" s="1">
        <f t="shared" si="140"/>
        <v>9749.5953097234615</v>
      </c>
      <c r="AD167" s="1">
        <f t="shared" si="140"/>
        <v>9796.5516085162963</v>
      </c>
      <c r="AE167" s="1">
        <f t="shared" si="140"/>
        <v>9780.3744409407373</v>
      </c>
      <c r="AF167" s="1">
        <f>SUM(AF164:AF166)</f>
        <v>10262.48702406777</v>
      </c>
      <c r="AG167" s="1">
        <f>SUM(AG164:AG166)</f>
        <v>10810.176956469661</v>
      </c>
      <c r="AH167" s="1">
        <f>SUM(AH164:AH166)</f>
        <v>11295.713964636905</v>
      </c>
      <c r="AI167" s="1">
        <f>SUM(AI164:AI166)</f>
        <v>11784.424197825634</v>
      </c>
      <c r="AJ167" s="1">
        <f>SUM(AJ164:AJ166)</f>
        <v>12227.802098889784</v>
      </c>
      <c r="AK167" s="1">
        <f t="shared" ref="AK167:AY167" si="141">SUM(AK164:AK166)</f>
        <v>12123.270125483094</v>
      </c>
      <c r="AL167" s="1">
        <f t="shared" si="141"/>
        <v>12217.292985680382</v>
      </c>
      <c r="AM167" s="1">
        <f t="shared" si="141"/>
        <v>12149.400328552729</v>
      </c>
      <c r="AN167" s="1">
        <f t="shared" si="141"/>
        <v>12120.234415825578</v>
      </c>
      <c r="AO167" s="1">
        <f t="shared" si="141"/>
        <v>12149.910395407569</v>
      </c>
      <c r="AP167" s="1">
        <f t="shared" si="141"/>
        <v>12728.598718006888</v>
      </c>
      <c r="AQ167" s="1">
        <f t="shared" si="141"/>
        <v>13486.006676218742</v>
      </c>
      <c r="AR167" s="1">
        <f t="shared" si="141"/>
        <v>14212.775462019836</v>
      </c>
      <c r="AS167" s="1">
        <f t="shared" si="141"/>
        <v>15125.698529905494</v>
      </c>
      <c r="AT167" s="1">
        <f t="shared" si="141"/>
        <v>15569.103385626795</v>
      </c>
      <c r="AU167" s="1">
        <f t="shared" si="141"/>
        <v>15666.049366390096</v>
      </c>
      <c r="AV167" s="1">
        <f t="shared" si="141"/>
        <v>15847.899614998609</v>
      </c>
      <c r="AW167" s="1">
        <f t="shared" si="141"/>
        <v>16024.810043551579</v>
      </c>
      <c r="AX167" s="1">
        <f t="shared" si="141"/>
        <v>16159.590824683724</v>
      </c>
      <c r="AY167" s="1">
        <f t="shared" si="141"/>
        <v>16256.766987317895</v>
      </c>
      <c r="AZ167" s="1">
        <f>SUM(AZ164:AZ166)</f>
        <v>15896.995611717872</v>
      </c>
      <c r="BA167" s="1">
        <f>SUM(BA164:BA166)</f>
        <v>15582.62173269704</v>
      </c>
      <c r="BB167" s="1">
        <f>SUM(BB164:BB166)</f>
        <v>15586.421765813793</v>
      </c>
      <c r="BC167" s="1">
        <f>SUM(BC164:BC166)</f>
        <v>15627.860711326939</v>
      </c>
      <c r="BD167" s="1">
        <f>SUM(BD164:BD166)</f>
        <v>15680.154685618079</v>
      </c>
      <c r="BE167" s="1">
        <f t="shared" ref="BE167:BI167" si="142">SUM(BE164:BE166)</f>
        <v>15848.631458894855</v>
      </c>
      <c r="BF167" s="1">
        <f t="shared" si="142"/>
        <v>16101.941433598075</v>
      </c>
      <c r="BG167" s="1">
        <f t="shared" si="142"/>
        <v>16241.797856529254</v>
      </c>
      <c r="BH167" s="1">
        <f t="shared" si="142"/>
        <v>16396.51179293068</v>
      </c>
      <c r="BI167" s="1">
        <f t="shared" si="142"/>
        <v>0</v>
      </c>
    </row>
    <row r="168" spans="1:61" x14ac:dyDescent="0.2">
      <c r="D168" s="36" t="s">
        <v>14</v>
      </c>
      <c r="F168" s="58" t="s">
        <v>9</v>
      </c>
      <c r="G168" s="1">
        <f>'[1]CP-9'!G57+'[1]CP-10'!G67+'[1]CP-11'!G114+'[1]CP-11'!G118+'[1]CP-11'!G122+'[1]CP-13'!G69+'[1]CP-13'!G71+[1]Jensen!G113+[1]Jensen!G117</f>
        <v>3300</v>
      </c>
      <c r="H168" s="1">
        <f>'[1]CP-9'!H57+'[1]CP-10'!H67+'[1]CP-11'!H114+'[1]CP-11'!H118+'[1]CP-11'!H122+'[1]CP-13'!H69+'[1]CP-13'!H71+[1]Jensen!H113+[1]Jensen!H117</f>
        <v>3400</v>
      </c>
      <c r="I168" s="1">
        <f>'[1]CP-9'!I57+'[1]CP-10'!I67+'[1]CP-11'!I114+'[1]CP-11'!I118+'[1]CP-11'!I122+'[1]CP-13'!I69+'[1]CP-13'!I71+[1]Jensen!I113+[1]Jensen!I117</f>
        <v>3500.0000000000009</v>
      </c>
      <c r="J168" s="1">
        <f>'[1]CP-9'!J57+'[1]CP-10'!J67+'[1]CP-11'!J114+'[1]CP-11'!J118+'[1]CP-11'!J122+'[1]CP-13'!J69+'[1]CP-13'!J71+[1]Jensen!J113+[1]Jensen!J117</f>
        <v>3700.0000000000005</v>
      </c>
      <c r="K168" s="1">
        <f>'[1]CP-9'!K57+'[1]CP-10'!K67+'[1]CP-11'!K114+'[1]CP-11'!K118+'[1]CP-11'!K122+'[1]CP-13'!K69+'[1]CP-13'!K71+[1]Jensen!K113+[1]Jensen!K117</f>
        <v>3800.0000000000005</v>
      </c>
      <c r="L168" s="1">
        <f>'[1]CP-9'!L57+'[1]CP-10'!L67+'[1]CP-11'!L114+'[1]CP-11'!L118+'[1]CP-11'!L122+'[1]CP-13'!L69+'[1]CP-13'!L71+[1]Jensen!L113+[1]Jensen!L117</f>
        <v>3120.0000000000005</v>
      </c>
      <c r="M168" s="1">
        <f>'[1]CP-9'!M57+'[1]CP-10'!M67+'[1]CP-11'!M114+'[1]CP-11'!M118+'[1]CP-11'!M122+'[1]CP-13'!M69+'[1]CP-13'!M71+[1]Jensen!M113+[1]Jensen!M117</f>
        <v>3360</v>
      </c>
      <c r="N168" s="1">
        <f>'[1]CP-9'!N57+'[1]CP-10'!N67+'[1]CP-11'!N114+'[1]CP-11'!N118+'[1]CP-11'!N122+'[1]CP-13'!N69+'[1]CP-13'!N71+[1]Jensen!N113+[1]Jensen!N117</f>
        <v>3650</v>
      </c>
      <c r="O168" s="1">
        <f>'[1]CP-9'!O57+'[1]CP-10'!O67+'[1]CP-11'!O114+'[1]CP-11'!O118+'[1]CP-11'!O122+'[1]CP-13'!O69+'[1]CP-13'!O71+[1]Jensen!O113+[1]Jensen!O117</f>
        <v>3920.0000000000005</v>
      </c>
      <c r="P168" s="1">
        <f>'[1]CP-9'!P57+'[1]CP-10'!P67+'[1]CP-11'!P114+'[1]CP-11'!P118+'[1]CP-11'!P122+'[1]CP-13'!P69+'[1]CP-13'!P71+[1]Jensen!P113+[1]Jensen!P117</f>
        <v>4240.0000000000009</v>
      </c>
      <c r="Q168" s="1">
        <f>'[1]CP-9'!Q57+'[1]CP-10'!Q67+'[1]CP-11'!Q114+'[1]CP-11'!Q118+'[1]CP-11'!Q122+'[1]CP-13'!Q69+'[1]CP-13'!Q71+[1]Jensen!Q113+[1]Jensen!Q117</f>
        <v>5660</v>
      </c>
      <c r="R168" s="1">
        <f>'[1]CP-9'!R57+'[1]CP-10'!R67+'[1]CP-11'!R114+'[1]CP-11'!R118+'[1]CP-11'!R122+'[1]CP-13'!R69+'[1]CP-13'!R71+[1]Jensen!R113+[1]Jensen!R117</f>
        <v>5920.0000000000009</v>
      </c>
      <c r="S168" s="1">
        <f>'[1]CP-9'!S57+'[1]CP-10'!S67+'[1]CP-11'!S114+'[1]CP-11'!S118+'[1]CP-11'!S122+'[1]CP-13'!S69+'[1]CP-13'!S71+[1]Jensen!S113+[1]Jensen!S117</f>
        <v>6170</v>
      </c>
      <c r="T168" s="1">
        <f>'[1]CP-9'!T57+'[1]CP-10'!T67+'[1]CP-11'!T114+'[1]CP-11'!T118+'[1]CP-11'!T122+'[1]CP-13'!T69+'[1]CP-13'!T71+[1]Jensen!T113+[1]Jensen!T117</f>
        <v>6430</v>
      </c>
      <c r="U168" s="1">
        <f>'[1]CP-9'!U57+'[1]CP-10'!U67+'[1]CP-11'!U114+'[1]CP-11'!U118+'[1]CP-11'!U122+'[1]CP-13'!U69+'[1]CP-13'!U71+[1]Jensen!U113+[1]Jensen!U117</f>
        <v>4332.9218202833181</v>
      </c>
      <c r="V168" s="1">
        <f>'[1]CP-9'!V57+'[1]CP-10'!V67+'[1]CP-11'!V114+'[1]CP-11'!V118+'[1]CP-11'!V122+'[1]CP-13'!V69+'[1]CP-13'!V71+[1]Jensen!V113+[1]Jensen!V117</f>
        <v>4555.5396719341115</v>
      </c>
      <c r="W168" s="1">
        <f>'[1]CP-9'!W57+'[1]CP-10'!W67+'[1]CP-11'!W114+'[1]CP-11'!W118+'[1]CP-11'!W122+'[1]CP-13'!W69+'[1]CP-13'!W71+[1]Jensen!W113+[1]Jensen!W117</f>
        <v>4382.1338305094823</v>
      </c>
      <c r="X168" s="1">
        <f>'[1]CP-9'!X57+'[1]CP-10'!X67+'[1]CP-11'!X114+'[1]CP-11'!X118+'[1]CP-11'!X122+'[1]CP-13'!X69+'[1]CP-13'!X71+[1]Jensen!X113+[1]Jensen!X117</f>
        <v>4212.3461240330334</v>
      </c>
      <c r="Y168" s="1">
        <f>'[1]CP-9'!Y57+'[1]CP-10'!Y67+'[1]CP-11'!Y114+'[1]CP-11'!Y118+'[1]CP-11'!Y122+'[1]CP-13'!Y69+'[1]CP-13'!Y71+[1]Jensen!Y113+[1]Jensen!Y117</f>
        <v>4193.388012866747</v>
      </c>
      <c r="Z168" s="1">
        <f>'[1]CP-9'!Z57+'[1]CP-10'!Z67+'[1]CP-11'!Z114+'[1]CP-11'!Z118+'[1]CP-11'!Z122+'[1]CP-13'!Z69+'[1]CP-13'!Z71+[1]Jensen!Z113+[1]Jensen!Z117</f>
        <v>4245.7499564610134</v>
      </c>
      <c r="AA168" s="1">
        <f>'[1]CP-9'!AA57+'[1]CP-10'!AA67+'[1]CP-11'!AA114+'[1]CP-11'!AA118+'[1]CP-11'!AA122+'[1]CP-13'!AA69+'[1]CP-13'!AA71+[1]Jensen!AA113+[1]Jensen!AA117</f>
        <v>4211.9961767602945</v>
      </c>
      <c r="AB168" s="1">
        <f>'[1]CP-9'!AB57+'[1]CP-10'!AB67+'[1]CP-11'!AB114+'[1]CP-11'!AB118+'[1]CP-11'!AB122+'[1]CP-13'!AB69+'[1]CP-13'!AB71+[1]Jensen!AB113+[1]Jensen!AB117</f>
        <v>4136.6840192609488</v>
      </c>
      <c r="AC168" s="1">
        <f>'[1]CP-9'!AC57+'[1]CP-10'!AC67+'[1]CP-11'!AC114+'[1]CP-11'!AC118+'[1]CP-11'!AC122+'[1]CP-13'!AC69+'[1]CP-13'!AC71+[1]Jensen!AC113+[1]Jensen!AC117</f>
        <v>4046.2771144967378</v>
      </c>
      <c r="AD168" s="1">
        <f>'[1]CP-9'!AD57+'[1]CP-10'!AD67+'[1]CP-11'!AD114+'[1]CP-11'!AD118+'[1]CP-11'!AD122+'[1]CP-13'!AD69+'[1]CP-13'!AD71+[1]Jensen!AD113+[1]Jensen!AD117</f>
        <v>3966.0978248819356</v>
      </c>
      <c r="AE168" s="1">
        <f>'[1]CP-9'!AE57+'[1]CP-10'!AE67+'[1]CP-11'!AE114+'[1]CP-11'!AE118+'[1]CP-11'!AE122+'[1]CP-13'!AE69+'[1]CP-13'!AE71+[1]Jensen!AE113+[1]Jensen!AE117</f>
        <v>3856.7441389323039</v>
      </c>
      <c r="AF168" s="1">
        <f>'[1]CP-9'!AF57+'[1]CP-10'!AF67+'[1]CP-11'!AF114+'[1]CP-11'!AF118+'[1]CP-11'!AF122+'[1]CP-13'!AF69+'[1]CP-13'!AF71+[1]Jensen!AF113+[1]Jensen!AF117</f>
        <v>4198.9574600693795</v>
      </c>
      <c r="AG168" s="1">
        <f>'[1]CP-9'!AG57+'[1]CP-10'!AG67+'[1]CP-11'!AG114+'[1]CP-11'!AG118+'[1]CP-11'!AG122+'[1]CP-13'!AG69+'[1]CP-13'!AG71+[1]Jensen!AG113+[1]Jensen!AG117</f>
        <v>4527.3062870734602</v>
      </c>
      <c r="AH168" s="1">
        <f>'[1]CP-9'!AH57+'[1]CP-10'!AH67+'[1]CP-11'!AH114+'[1]CP-11'!AH118+'[1]CP-11'!AH122+'[1]CP-13'!AH69+'[1]CP-13'!AH71+[1]Jensen!AH113+[1]Jensen!AH117</f>
        <v>4882.4902850710459</v>
      </c>
      <c r="AI168" s="1">
        <f>'[1]CP-9'!AI57+'[1]CP-10'!AI67+'[1]CP-11'!AI114+'[1]CP-11'!AI118+'[1]CP-11'!AI122+'[1]CP-13'!AI69+'[1]CP-13'!AI71+[1]Jensen!AI113+[1]Jensen!AI117</f>
        <v>5211.0257737693182</v>
      </c>
      <c r="AJ168" s="1">
        <f>'[1]CP-9'!AJ57+'[1]CP-10'!AJ67+'[1]CP-11'!AJ114+'[1]CP-11'!AJ118+'[1]CP-11'!AJ122+'[1]CP-13'!AJ69+'[1]CP-13'!AJ71+[1]Jensen!AJ113+[1]Jensen!AJ117</f>
        <v>5527.8946494323673</v>
      </c>
      <c r="AK168" s="1">
        <f>'[1]CP-9'!AK57+'[1]CP-10'!AK67+'[1]CP-11'!AK114+'[1]CP-11'!AK118+'[1]CP-11'!AK122+'[1]CP-13'!AK69+'[1]CP-13'!AK71+[1]Jensen!AK113+[1]Jensen!AK117</f>
        <v>5422.6452069911029</v>
      </c>
      <c r="AL168" s="1">
        <f>'[1]CP-9'!AL57+'[1]CP-10'!AL67+'[1]CP-11'!AL114+'[1]CP-11'!AL118+'[1]CP-11'!AL122+'[1]CP-13'!AL69+'[1]CP-13'!AL71+[1]Jensen!AL113+[1]Jensen!AL117</f>
        <v>5476.4610129185894</v>
      </c>
      <c r="AM168" s="1">
        <f>'[1]CP-9'!AM57+'[1]CP-10'!AM67+'[1]CP-11'!AM114+'[1]CP-11'!AM118+'[1]CP-11'!AM122+'[1]CP-13'!AM69+'[1]CP-13'!AM71+[1]Jensen!AM113+[1]Jensen!AM117</f>
        <v>5458.8818660312909</v>
      </c>
      <c r="AN168" s="1">
        <f>'[1]CP-9'!AN57+'[1]CP-10'!AN67+'[1]CP-11'!AN114+'[1]CP-11'!AN118+'[1]CP-11'!AN122+'[1]CP-13'!AN69+'[1]CP-13'!AN71+[1]Jensen!AN113+[1]Jensen!AN117</f>
        <v>5496.4400108176324</v>
      </c>
      <c r="AO168" s="1">
        <f>'[1]CP-9'!AO57+'[1]CP-10'!AO67+'[1]CP-11'!AO114+'[1]CP-11'!AO118+'[1]CP-11'!AO122+'[1]CP-13'!AO69+'[1]CP-13'!AO71+[1]Jensen!AO113+[1]Jensen!AO117</f>
        <v>5537.0263679206346</v>
      </c>
      <c r="AP168" s="1">
        <f>'[1]CP-9'!AP57+'[1]CP-10'!AP67+'[1]CP-11'!AP114+'[1]CP-11'!AP118+'[1]CP-11'!AP122+'[1]CP-13'!AP69+'[1]CP-13'!AP71+[1]Jensen!AP113+[1]Jensen!AP117</f>
        <v>5910.7335414463232</v>
      </c>
      <c r="AQ168" s="1">
        <f>'[1]CP-9'!AQ57+'[1]CP-10'!AQ67+'[1]CP-11'!AQ114+'[1]CP-11'!AQ118+'[1]CP-11'!AQ122+'[1]CP-13'!AQ69+'[1]CP-13'!AQ71+[1]Jensen!AQ113+[1]Jensen!AQ117</f>
        <v>6422.1417126680153</v>
      </c>
      <c r="AR168" s="1">
        <f>'[1]CP-9'!AR57+'[1]CP-10'!AR67+'[1]CP-11'!AR114+'[1]CP-11'!AR118+'[1]CP-11'!AR122+'[1]CP-13'!AR69+'[1]CP-13'!AR71+[1]Jensen!AR113+[1]Jensen!AR117</f>
        <v>6850.9529552720178</v>
      </c>
      <c r="AS168" s="1">
        <f>'[1]CP-9'!AS57+'[1]CP-10'!AS67+'[1]CP-11'!AS114+'[1]CP-11'!AS118+'[1]CP-11'!AS122+'[1]CP-13'!AS69+'[1]CP-13'!AS71+[1]Jensen!AS113+[1]Jensen!AS117</f>
        <v>7377.3108848603206</v>
      </c>
      <c r="AT168" s="1">
        <f>'[1]CP-9'!AT57+'[1]CP-10'!AT67+'[1]CP-11'!AT114+'[1]CP-11'!AT118+'[1]CP-11'!AT122+'[1]CP-13'!AT69+'[1]CP-13'!AT71+[1]Jensen!AT113+[1]Jensen!AT117</f>
        <v>7594.5453139327346</v>
      </c>
      <c r="AU168" s="1">
        <f>'[1]CP-9'!AU57+'[1]CP-10'!AU67+'[1]CP-11'!AU114+'[1]CP-11'!AU118+'[1]CP-11'!AU122+'[1]CP-13'!AU69+'[1]CP-13'!AU71+[1]Jensen!AU113+[1]Jensen!AU117</f>
        <v>7567.3301365289462</v>
      </c>
      <c r="AV168" s="1">
        <f>'[1]CP-9'!AV57+'[1]CP-10'!AV67+'[1]CP-11'!AV114+'[1]CP-11'!AV118+'[1]CP-11'!AV122+'[1]CP-13'!AV69+'[1]CP-13'!AV71+[1]Jensen!AV113+[1]Jensen!AV117</f>
        <v>7693.4688161195536</v>
      </c>
      <c r="AW168" s="1">
        <f>'[1]CP-9'!AW57+'[1]CP-10'!AW67+'[1]CP-11'!AW114+'[1]CP-11'!AW118+'[1]CP-11'!AW122+'[1]CP-13'!AW69+'[1]CP-13'!AW71+[1]Jensen!AW113+[1]Jensen!AW117</f>
        <v>7659.9396334809098</v>
      </c>
      <c r="AX168" s="1">
        <f>'[1]CP-9'!AX57+'[1]CP-10'!AX67+'[1]CP-11'!AX114+'[1]CP-11'!AX118+'[1]CP-11'!AX122+'[1]CP-13'!AX69+'[1]CP-13'!AX71+[1]Jensen!AX113+[1]Jensen!AX117</f>
        <v>7611.9543812086931</v>
      </c>
      <c r="AY168" s="1">
        <f>'[1]CP-9'!AY57+'[1]CP-10'!AY67+'[1]CP-11'!AY114+'[1]CP-11'!AY118+'[1]CP-11'!AY122+'[1]CP-13'!AY69+'[1]CP-13'!AY71+[1]Jensen!AY113+[1]Jensen!AY117</f>
        <v>7550.9931130875993</v>
      </c>
      <c r="AZ168" s="1">
        <f>'[1]CP-9'!AZ57+'[1]CP-10'!AZ67+'[1]CP-11'!AZ114+'[1]CP-11'!AZ118+'[1]CP-11'!AZ122+'[1]CP-13'!AZ69+'[1]CP-13'!AZ71+[1]Jensen!AZ113+[1]Jensen!AZ117</f>
        <v>7472.4441151270685</v>
      </c>
      <c r="BA168" s="1">
        <f>'[1]CP-9'!BA57+'[1]CP-10'!BA67+'[1]CP-11'!BA114+'[1]CP-11'!BA118+'[1]CP-11'!BA122+'[1]CP-13'!BA69+'[1]CP-13'!BA71+[1]Jensen!BA113+[1]Jensen!BA117</f>
        <v>7339.0248104137745</v>
      </c>
      <c r="BB168" s="1">
        <f>'[1]CP-9'!BB57+'[1]CP-10'!BB67+'[1]CP-11'!BB114+'[1]CP-11'!BB118+'[1]CP-11'!BB122+'[1]CP-13'!BB69+'[1]CP-13'!BB71+[1]Jensen!BB113+[1]Jensen!BB117</f>
        <v>7262.8391378104179</v>
      </c>
      <c r="BC168" s="1">
        <f>'[1]CP-9'!BC57+'[1]CP-10'!BC67+'[1]CP-11'!BC114+'[1]CP-11'!BC118+'[1]CP-11'!BC122+'[1]CP-13'!BC69+'[1]CP-13'!BC71+[1]Jensen!BC113+[1]Jensen!BC117</f>
        <v>7216.1585848516243</v>
      </c>
      <c r="BD168" s="1">
        <f>'[1]CP-9'!BD57+'[1]CP-10'!BD67+'[1]CP-11'!BD114+'[1]CP-11'!BD118+'[1]CP-11'!BD122+'[1]CP-13'!BD69+'[1]CP-13'!BD71+[1]Jensen!BD113+[1]Jensen!BD117</f>
        <v>7174.7419207152243</v>
      </c>
      <c r="BE168" s="1">
        <f>'[1]CP-9'!BE57+'[1]CP-10'!BE67+'[1]CP-11'!BE114+'[1]CP-11'!BE118+'[1]CP-11'!BE122+'[1]CP-13'!BE69+'[1]CP-13'!BE71+[1]Jensen!BE113+[1]Jensen!BE117</f>
        <v>7127.0125975326755</v>
      </c>
      <c r="BF168" s="1">
        <f>'[1]CP-9'!BF57+'[1]CP-10'!BF67+'[1]CP-11'!BF114+'[1]CP-11'!BF118+'[1]CP-11'!BF122+'[1]CP-13'!BF69+'[1]CP-13'!BF71+[1]Jensen!BF113+[1]Jensen!BF117</f>
        <v>7116.2858154622518</v>
      </c>
      <c r="BG168" s="1">
        <f>'[1]CP-9'!BG57+'[1]CP-10'!BG67+'[1]CP-11'!BG114+'[1]CP-11'!BG118+'[1]CP-11'!BG122+'[1]CP-13'!BG69+'[1]CP-13'!BG71+[1]Jensen!BG113+[1]Jensen!BG117</f>
        <v>7133.7220264791276</v>
      </c>
      <c r="BH168" s="1">
        <f>'[1]CP-9'!BH57+'[1]CP-10'!BH67+'[1]CP-11'!BH114+'[1]CP-11'!BH118+'[1]CP-11'!BH122+'[1]CP-13'!BH69+'[1]CP-13'!BH71+[1]Jensen!BH113+[1]Jensen!BH117</f>
        <v>7133.3700466011642</v>
      </c>
      <c r="BI168" s="1">
        <f>'[1]CP-9'!BI57+'[1]CP-10'!BI67+'[1]CP-11'!BI114+'[1]CP-11'!BI118+'[1]CP-11'!BI122+'[1]CP-13'!BI69+'[1]CP-13'!BI71+[1]Jensen!BI113+[1]Jensen!BI117</f>
        <v>0</v>
      </c>
    </row>
    <row r="169" spans="1:61" x14ac:dyDescent="0.2">
      <c r="D169" s="36" t="s">
        <v>40</v>
      </c>
      <c r="F169" s="58"/>
      <c r="G169" s="2">
        <f t="shared" ref="G169:U169" si="143">G168+G156</f>
        <v>3300</v>
      </c>
      <c r="H169" s="2">
        <f t="shared" si="143"/>
        <v>3400</v>
      </c>
      <c r="I169" s="2">
        <f t="shared" si="143"/>
        <v>3500.0000000000009</v>
      </c>
      <c r="J169" s="2">
        <f t="shared" si="143"/>
        <v>3700.0000000000005</v>
      </c>
      <c r="K169" s="2">
        <f t="shared" si="143"/>
        <v>3800.0000000000005</v>
      </c>
      <c r="L169" s="2">
        <f t="shared" si="143"/>
        <v>3120.0000000000005</v>
      </c>
      <c r="M169" s="2">
        <f t="shared" si="143"/>
        <v>3360</v>
      </c>
      <c r="N169" s="2">
        <f t="shared" si="143"/>
        <v>3650</v>
      </c>
      <c r="O169" s="2">
        <f t="shared" si="143"/>
        <v>3920.0000000000005</v>
      </c>
      <c r="P169" s="2">
        <f t="shared" si="143"/>
        <v>4240.0000000000009</v>
      </c>
      <c r="Q169" s="2">
        <f t="shared" si="143"/>
        <v>5660</v>
      </c>
      <c r="R169" s="2">
        <f t="shared" si="143"/>
        <v>5920.0000000000009</v>
      </c>
      <c r="S169" s="2">
        <f t="shared" si="143"/>
        <v>6170</v>
      </c>
      <c r="T169" s="2">
        <f t="shared" si="143"/>
        <v>6430</v>
      </c>
      <c r="U169" s="2">
        <f t="shared" si="143"/>
        <v>4332.9218202833181</v>
      </c>
      <c r="V169" s="2">
        <f>V168+V156</f>
        <v>4668.5396719341115</v>
      </c>
      <c r="W169" s="2">
        <f>W168+W156</f>
        <v>4484.1338305094823</v>
      </c>
      <c r="X169" s="2">
        <f t="shared" ref="X169:AE169" si="144">X168+X156</f>
        <v>4301.3461240330334</v>
      </c>
      <c r="Y169" s="2">
        <f t="shared" si="144"/>
        <v>4271.388012866747</v>
      </c>
      <c r="Z169" s="2">
        <f t="shared" si="144"/>
        <v>4312.7499564610134</v>
      </c>
      <c r="AA169" s="2">
        <f t="shared" si="144"/>
        <v>4278.9961767602945</v>
      </c>
      <c r="AB169" s="2">
        <f t="shared" si="144"/>
        <v>4203.6840192609488</v>
      </c>
      <c r="AC169" s="2">
        <f t="shared" si="144"/>
        <v>4102.2771144967373</v>
      </c>
      <c r="AD169" s="2">
        <f t="shared" si="144"/>
        <v>4022.0978248819356</v>
      </c>
      <c r="AE169" s="2">
        <f t="shared" si="144"/>
        <v>3912.7441389323039</v>
      </c>
      <c r="AF169" s="2">
        <f>AF168+AF156</f>
        <v>4198.9574600693795</v>
      </c>
      <c r="AG169" s="2">
        <f>AG168+AG156</f>
        <v>4527.3062870734602</v>
      </c>
      <c r="AH169" s="2">
        <f>AH168+AH156</f>
        <v>4882.4902850710459</v>
      </c>
      <c r="AI169" s="2">
        <f>AI168+AI156</f>
        <v>5211.0257737693182</v>
      </c>
      <c r="AJ169" s="2">
        <f>AJ168+AJ156</f>
        <v>5527.8946494323673</v>
      </c>
      <c r="AK169" s="2">
        <f t="shared" ref="AK169:AY169" si="145">AK168+AK156</f>
        <v>5422.6452069911029</v>
      </c>
      <c r="AL169" s="2">
        <f t="shared" si="145"/>
        <v>5476.4610129185894</v>
      </c>
      <c r="AM169" s="2">
        <f t="shared" si="145"/>
        <v>5458.8818660312909</v>
      </c>
      <c r="AN169" s="2">
        <f t="shared" si="145"/>
        <v>5496.4400108176324</v>
      </c>
      <c r="AO169" s="2">
        <f t="shared" si="145"/>
        <v>5537.0263679206346</v>
      </c>
      <c r="AP169" s="2">
        <f t="shared" si="145"/>
        <v>5910.7335414463232</v>
      </c>
      <c r="AQ169" s="2">
        <f t="shared" si="145"/>
        <v>6422.1417126680153</v>
      </c>
      <c r="AR169" s="2">
        <f t="shared" si="145"/>
        <v>6850.9529552720178</v>
      </c>
      <c r="AS169" s="2">
        <f t="shared" si="145"/>
        <v>7377.3108848603206</v>
      </c>
      <c r="AT169" s="2">
        <f t="shared" si="145"/>
        <v>7594.5453139327346</v>
      </c>
      <c r="AU169" s="2">
        <f t="shared" si="145"/>
        <v>7567.3301365289462</v>
      </c>
      <c r="AV169" s="2">
        <f t="shared" si="145"/>
        <v>7693.4688161195536</v>
      </c>
      <c r="AW169" s="2">
        <f t="shared" si="145"/>
        <v>7659.9396334809098</v>
      </c>
      <c r="AX169" s="2">
        <f t="shared" si="145"/>
        <v>7611.9543812086931</v>
      </c>
      <c r="AY169" s="2">
        <f t="shared" si="145"/>
        <v>7550.9931130875993</v>
      </c>
      <c r="AZ169" s="2">
        <f>AZ168+AZ156</f>
        <v>7472.4441151270685</v>
      </c>
      <c r="BA169" s="2">
        <f>BA168+BA156</f>
        <v>7339.0248104137745</v>
      </c>
      <c r="BB169" s="2">
        <f>BB168+BB156</f>
        <v>7262.8391378104179</v>
      </c>
      <c r="BC169" s="2">
        <f>BC168+BC156</f>
        <v>7216.1585848516243</v>
      </c>
      <c r="BD169" s="2">
        <f>BD168+BD156</f>
        <v>7174.7419207152243</v>
      </c>
      <c r="BE169" s="2">
        <f t="shared" ref="BE169:BI169" si="146">BE168+BE156</f>
        <v>7127.0125975326755</v>
      </c>
      <c r="BF169" s="2">
        <f t="shared" si="146"/>
        <v>7116.2858154622518</v>
      </c>
      <c r="BG169" s="2">
        <f t="shared" si="146"/>
        <v>7133.7220264791276</v>
      </c>
      <c r="BH169" s="2">
        <f t="shared" si="146"/>
        <v>7133.3700466011642</v>
      </c>
      <c r="BI169" s="2">
        <f t="shared" si="146"/>
        <v>0</v>
      </c>
    </row>
    <row r="170" spans="1:61" x14ac:dyDescent="0.2">
      <c r="A170" s="62"/>
      <c r="B170" s="63"/>
      <c r="C170" s="63"/>
      <c r="D170" s="57"/>
      <c r="E170" s="57"/>
      <c r="F170" s="64" t="s">
        <v>21</v>
      </c>
      <c r="G170" s="5">
        <f t="shared" ref="G170:AE170" si="147">G158+G162+G163+G167+G168</f>
        <v>34600</v>
      </c>
      <c r="H170" s="5">
        <f t="shared" si="147"/>
        <v>36300</v>
      </c>
      <c r="I170" s="5">
        <f t="shared" si="147"/>
        <v>37000</v>
      </c>
      <c r="J170" s="5">
        <f t="shared" si="147"/>
        <v>38500</v>
      </c>
      <c r="K170" s="5">
        <f t="shared" si="147"/>
        <v>38700</v>
      </c>
      <c r="L170" s="5">
        <f t="shared" si="147"/>
        <v>30110</v>
      </c>
      <c r="M170" s="5">
        <f t="shared" si="147"/>
        <v>31530</v>
      </c>
      <c r="N170" s="5">
        <f t="shared" si="147"/>
        <v>33550</v>
      </c>
      <c r="O170" s="5">
        <f t="shared" si="147"/>
        <v>34720</v>
      </c>
      <c r="P170" s="5">
        <f t="shared" si="147"/>
        <v>36130</v>
      </c>
      <c r="Q170" s="5">
        <f t="shared" si="147"/>
        <v>47230</v>
      </c>
      <c r="R170" s="5">
        <f t="shared" si="147"/>
        <v>48670</v>
      </c>
      <c r="S170" s="5">
        <f t="shared" si="147"/>
        <v>50250</v>
      </c>
      <c r="T170" s="5">
        <f t="shared" si="147"/>
        <v>52280</v>
      </c>
      <c r="U170" s="5">
        <f t="shared" si="147"/>
        <v>56450.542264806005</v>
      </c>
      <c r="V170" s="5">
        <f t="shared" si="147"/>
        <v>56344.342500195111</v>
      </c>
      <c r="W170" s="5">
        <f t="shared" si="147"/>
        <v>55818.779819790027</v>
      </c>
      <c r="X170" s="5">
        <f t="shared" si="147"/>
        <v>56779.754226957906</v>
      </c>
      <c r="Y170" s="5">
        <f t="shared" si="147"/>
        <v>57264.480960111017</v>
      </c>
      <c r="Z170" s="5">
        <f t="shared" si="147"/>
        <v>57726.478738389</v>
      </c>
      <c r="AA170" s="5">
        <f t="shared" si="147"/>
        <v>57449.308052410619</v>
      </c>
      <c r="AB170" s="5">
        <f t="shared" si="147"/>
        <v>57835.253189669776</v>
      </c>
      <c r="AC170" s="5">
        <f t="shared" si="147"/>
        <v>58937.822124286984</v>
      </c>
      <c r="AD170" s="5">
        <f t="shared" si="147"/>
        <v>60277.014632072023</v>
      </c>
      <c r="AE170" s="5">
        <f t="shared" si="147"/>
        <v>61847.882223474007</v>
      </c>
      <c r="AF170" s="5">
        <f>AF158+AF162+AF163+AF167+AF168</f>
        <v>64029.171517300427</v>
      </c>
      <c r="AG170" s="5">
        <f>AG158+AG162+AG163+AG167+AG168</f>
        <v>66157.843948022099</v>
      </c>
      <c r="AH170" s="5">
        <f>AH158+AH162+AH163+AH167+AH168</f>
        <v>69445.063013796171</v>
      </c>
      <c r="AI170" s="5">
        <f>AI158+AI162+AI163+AI167+AI168</f>
        <v>72504.175164989472</v>
      </c>
      <c r="AJ170" s="5">
        <f>AJ158+AJ162+AJ163+AJ167+AJ168</f>
        <v>74767.889243136364</v>
      </c>
      <c r="AK170" s="5">
        <f t="shared" ref="AK170:AY170" si="148">AK158+AK162+AK163+AK167+AK168</f>
        <v>73508.137355350365</v>
      </c>
      <c r="AL170" s="5">
        <f t="shared" si="148"/>
        <v>72918.747449530623</v>
      </c>
      <c r="AM170" s="5">
        <f t="shared" si="148"/>
        <v>71448.21551897566</v>
      </c>
      <c r="AN170" s="5">
        <f t="shared" si="148"/>
        <v>69689.812027304986</v>
      </c>
      <c r="AO170" s="5">
        <f t="shared" si="148"/>
        <v>68496.6832513111</v>
      </c>
      <c r="AP170" s="5">
        <f t="shared" si="148"/>
        <v>70897.964157430251</v>
      </c>
      <c r="AQ170" s="5">
        <f t="shared" si="148"/>
        <v>72465.661420839126</v>
      </c>
      <c r="AR170" s="5">
        <f t="shared" si="148"/>
        <v>75395.132720982743</v>
      </c>
      <c r="AS170" s="5">
        <f t="shared" si="148"/>
        <v>79095.489677178368</v>
      </c>
      <c r="AT170" s="5">
        <f t="shared" si="148"/>
        <v>81382.226312419298</v>
      </c>
      <c r="AU170" s="5">
        <f t="shared" si="148"/>
        <v>80620.199776140231</v>
      </c>
      <c r="AV170" s="5">
        <f t="shared" si="148"/>
        <v>80612.776878545701</v>
      </c>
      <c r="AW170" s="5">
        <f t="shared" si="148"/>
        <v>80958.082429231014</v>
      </c>
      <c r="AX170" s="5">
        <f t="shared" si="148"/>
        <v>81099.078488373896</v>
      </c>
      <c r="AY170" s="5">
        <f t="shared" si="148"/>
        <v>81834.762078852422</v>
      </c>
      <c r="AZ170" s="5">
        <f>AZ158+AZ162+AZ163+AZ167+AZ168</f>
        <v>82819.528414904213</v>
      </c>
      <c r="BA170" s="5">
        <f>BA158+BA162+BA163+BA167+BA168</f>
        <v>82643.790533868087</v>
      </c>
      <c r="BB170" s="5">
        <f>BB158+BB162+BB163+BB167+BB168</f>
        <v>82846.170219208972</v>
      </c>
      <c r="BC170" s="5">
        <f>BC158+BC162+BC163+BC167+BC168</f>
        <v>82683.184840558199</v>
      </c>
      <c r="BD170" s="5">
        <f>BD158+BD162+BD163+BD167+BD168</f>
        <v>82140.635634431033</v>
      </c>
      <c r="BE170" s="5">
        <f t="shared" ref="BE170:BI170" si="149">BE158+BE162+BE163+BE167+BE168</f>
        <v>83409.777788641106</v>
      </c>
      <c r="BF170" s="5">
        <f t="shared" si="149"/>
        <v>83098.956148615776</v>
      </c>
      <c r="BG170" s="5">
        <f t="shared" si="149"/>
        <v>83802.922146025114</v>
      </c>
      <c r="BH170" s="5">
        <f t="shared" si="149"/>
        <v>84296.228619188129</v>
      </c>
      <c r="BI170" s="5">
        <f t="shared" si="149"/>
        <v>0</v>
      </c>
    </row>
    <row r="171" spans="1:61" x14ac:dyDescent="0.2">
      <c r="A171" s="98"/>
      <c r="B171" s="45"/>
      <c r="C171" s="45"/>
      <c r="D171" s="70"/>
      <c r="E171" s="99"/>
      <c r="F171" s="112" t="s">
        <v>41</v>
      </c>
      <c r="G171" s="72">
        <f t="shared" ref="G171:U171" si="150">G170+G156</f>
        <v>34600</v>
      </c>
      <c r="H171" s="72">
        <f t="shared" si="150"/>
        <v>36300</v>
      </c>
      <c r="I171" s="72">
        <f t="shared" si="150"/>
        <v>37000</v>
      </c>
      <c r="J171" s="72">
        <f t="shared" si="150"/>
        <v>38500</v>
      </c>
      <c r="K171" s="72">
        <f t="shared" si="150"/>
        <v>38700</v>
      </c>
      <c r="L171" s="72">
        <f t="shared" si="150"/>
        <v>30110</v>
      </c>
      <c r="M171" s="72">
        <f t="shared" si="150"/>
        <v>31530</v>
      </c>
      <c r="N171" s="72">
        <f t="shared" si="150"/>
        <v>33550</v>
      </c>
      <c r="O171" s="72">
        <f t="shared" si="150"/>
        <v>34720</v>
      </c>
      <c r="P171" s="72">
        <f t="shared" si="150"/>
        <v>36130</v>
      </c>
      <c r="Q171" s="72">
        <f t="shared" si="150"/>
        <v>47230</v>
      </c>
      <c r="R171" s="72">
        <f t="shared" si="150"/>
        <v>48670</v>
      </c>
      <c r="S171" s="72">
        <f t="shared" si="150"/>
        <v>50250</v>
      </c>
      <c r="T171" s="72">
        <f t="shared" si="150"/>
        <v>52280</v>
      </c>
      <c r="U171" s="72">
        <f t="shared" si="150"/>
        <v>56450.542264806005</v>
      </c>
      <c r="V171" s="72">
        <f>V170+V156</f>
        <v>56457.342500195111</v>
      </c>
      <c r="W171" s="72">
        <f>W170+W156</f>
        <v>55920.779819790027</v>
      </c>
      <c r="X171" s="72">
        <f t="shared" ref="X171:AE171" si="151">X170+X156</f>
        <v>56868.754226957906</v>
      </c>
      <c r="Y171" s="72">
        <f t="shared" si="151"/>
        <v>57342.480960111017</v>
      </c>
      <c r="Z171" s="72">
        <f t="shared" si="151"/>
        <v>57793.478738389</v>
      </c>
      <c r="AA171" s="72">
        <f t="shared" si="151"/>
        <v>57516.308052410619</v>
      </c>
      <c r="AB171" s="72">
        <f t="shared" si="151"/>
        <v>57902.253189669776</v>
      </c>
      <c r="AC171" s="72">
        <f t="shared" si="151"/>
        <v>58993.822124286984</v>
      </c>
      <c r="AD171" s="72">
        <f t="shared" si="151"/>
        <v>60333.014632072023</v>
      </c>
      <c r="AE171" s="72">
        <f t="shared" si="151"/>
        <v>61903.882223474007</v>
      </c>
      <c r="AF171" s="72">
        <f>AF170+AF156</f>
        <v>64029.171517300427</v>
      </c>
      <c r="AG171" s="72">
        <f>AG170+AG156</f>
        <v>66157.843948022099</v>
      </c>
      <c r="AH171" s="72">
        <f>AH170+AH156</f>
        <v>69445.063013796171</v>
      </c>
      <c r="AI171" s="72">
        <f>AI170+AI156</f>
        <v>72504.175164989472</v>
      </c>
      <c r="AJ171" s="72">
        <f>AJ170+AJ156</f>
        <v>74767.889243136364</v>
      </c>
      <c r="AK171" s="72">
        <f t="shared" ref="AK171:AY171" si="152">AK170+AK156</f>
        <v>73508.137355350365</v>
      </c>
      <c r="AL171" s="72">
        <f t="shared" si="152"/>
        <v>72918.747449530623</v>
      </c>
      <c r="AM171" s="72">
        <f t="shared" si="152"/>
        <v>71448.21551897566</v>
      </c>
      <c r="AN171" s="72">
        <f t="shared" si="152"/>
        <v>69689.812027304986</v>
      </c>
      <c r="AO171" s="72">
        <f t="shared" si="152"/>
        <v>68496.6832513111</v>
      </c>
      <c r="AP171" s="72">
        <f t="shared" si="152"/>
        <v>70897.964157430251</v>
      </c>
      <c r="AQ171" s="72">
        <f t="shared" si="152"/>
        <v>72465.661420839126</v>
      </c>
      <c r="AR171" s="72">
        <f t="shared" si="152"/>
        <v>75395.132720982743</v>
      </c>
      <c r="AS171" s="72">
        <f t="shared" si="152"/>
        <v>79095.489677178368</v>
      </c>
      <c r="AT171" s="72">
        <f t="shared" si="152"/>
        <v>81382.226312419298</v>
      </c>
      <c r="AU171" s="72">
        <f t="shared" si="152"/>
        <v>80620.199776140231</v>
      </c>
      <c r="AV171" s="72">
        <f t="shared" si="152"/>
        <v>80612.776878545701</v>
      </c>
      <c r="AW171" s="72">
        <f t="shared" si="152"/>
        <v>80958.082429231014</v>
      </c>
      <c r="AX171" s="72">
        <f t="shared" si="152"/>
        <v>81099.078488373896</v>
      </c>
      <c r="AY171" s="72">
        <f t="shared" si="152"/>
        <v>81834.762078852422</v>
      </c>
      <c r="AZ171" s="72">
        <f>AZ170+AZ156</f>
        <v>82819.528414904213</v>
      </c>
      <c r="BA171" s="72">
        <f>BA170+BA156</f>
        <v>82643.790533868087</v>
      </c>
      <c r="BB171" s="72">
        <f>BB170+BB156</f>
        <v>82846.170219208972</v>
      </c>
      <c r="BC171" s="72">
        <f>BC170+BC156</f>
        <v>82683.184840558199</v>
      </c>
      <c r="BD171" s="72">
        <f>BD170+BD156</f>
        <v>82140.635634431033</v>
      </c>
      <c r="BE171" s="72">
        <f t="shared" ref="BE171:BI171" si="153">BE170+BE156</f>
        <v>83409.777788641106</v>
      </c>
      <c r="BF171" s="72">
        <f t="shared" si="153"/>
        <v>83098.956148615776</v>
      </c>
      <c r="BG171" s="72">
        <f t="shared" si="153"/>
        <v>83802.922146025114</v>
      </c>
      <c r="BH171" s="72">
        <f t="shared" si="153"/>
        <v>84296.228619188129</v>
      </c>
      <c r="BI171" s="72">
        <f t="shared" si="153"/>
        <v>0</v>
      </c>
    </row>
    <row r="172" spans="1:61" ht="13.5" thickBot="1" x14ac:dyDescent="0.25">
      <c r="A172" s="98"/>
      <c r="B172" s="45"/>
      <c r="C172" s="45"/>
      <c r="D172" s="75"/>
      <c r="E172" s="75"/>
      <c r="F172" s="75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3"/>
      <c r="AK172" s="113"/>
      <c r="AL172" s="113"/>
      <c r="AM172" s="113"/>
      <c r="AN172" s="113"/>
      <c r="AO172" s="113"/>
      <c r="AP172" s="113"/>
      <c r="AQ172" s="113"/>
      <c r="AR172" s="113"/>
      <c r="AS172" s="113"/>
      <c r="AT172" s="113"/>
      <c r="AU172" s="113"/>
      <c r="AV172" s="113"/>
      <c r="AW172" s="113"/>
      <c r="AX172" s="113"/>
      <c r="AY172" s="113"/>
      <c r="AZ172" s="113"/>
      <c r="BA172" s="113"/>
      <c r="BB172" s="113"/>
      <c r="BC172" s="113"/>
      <c r="BD172" s="113"/>
      <c r="BE172" s="113"/>
      <c r="BF172" s="113"/>
      <c r="BG172" s="113"/>
      <c r="BH172" s="113"/>
      <c r="BI172" s="113"/>
    </row>
    <row r="173" spans="1:61" ht="14.25" thickTop="1" thickBot="1" x14ac:dyDescent="0.25">
      <c r="A173" s="76" t="s">
        <v>42</v>
      </c>
      <c r="B173" s="77"/>
      <c r="C173" s="77"/>
      <c r="D173" s="78"/>
      <c r="E173" s="78"/>
      <c r="F173" s="78" t="s">
        <v>19</v>
      </c>
      <c r="G173" s="8">
        <f>'[1]CP-1'!G90+'[1]CP-2'!G90+[1]Stateline!G50+'[1]CP-3'!G47+'[1]CP-4'!G88+'[1]CP-5'!G60+'[1]CP-6'!G117+'[1]CP-7'!G115+'[1]CP-8'!G64+'[1]CP-9'!G64+'[1]CP-10'!G76+'[1]CP-11'!G142+'[1]CP-12'!G71+'[1]CP-13'!G83+[1]Jensen!G145+'[1]CP-14'!G73+'[1]CP-15'!G96+[1]Ouray!G116+'[1]CP-16'!G104+'[1]CP-17'!G50+'[1]Grn-Colo-Confl'!G88+'[1]CP-18'!G89+'[1]CP-19'!G310+'[1]Colo-SanJuan-Confl'!G130+'[1]CP-20'!G55+'[1]CP-21'!G50</f>
        <v>28173.154000000002</v>
      </c>
      <c r="H173" s="8">
        <f>'[1]CP-1'!H90+'[1]CP-2'!H90+[1]Stateline!H50+'[1]CP-3'!H47+'[1]CP-4'!H88+'[1]CP-5'!H60+'[1]CP-6'!H117+'[1]CP-7'!H115+'[1]CP-8'!H64+'[1]CP-9'!H64+'[1]CP-10'!H76+'[1]CP-11'!H142+'[1]CP-12'!H71+'[1]CP-13'!H83+[1]Jensen!H145+'[1]CP-14'!H73+'[1]CP-15'!H96+[1]Ouray!H116+'[1]CP-16'!H104+'[1]CP-17'!H50+'[1]Grn-Colo-Confl'!H88+'[1]CP-18'!H89+'[1]CP-19'!H310+'[1]Colo-SanJuan-Confl'!H130+'[1]CP-20'!H55+'[1]CP-21'!H50</f>
        <v>28124.163500000002</v>
      </c>
      <c r="I173" s="8">
        <f>'[1]CP-1'!I90+'[1]CP-2'!I90+[1]Stateline!I50+'[1]CP-3'!I47+'[1]CP-4'!I88+'[1]CP-5'!I60+'[1]CP-6'!I117+'[1]CP-7'!I115+'[1]CP-8'!I64+'[1]CP-9'!I64+'[1]CP-10'!I76+'[1]CP-11'!I142+'[1]CP-12'!I71+'[1]CP-13'!I83+[1]Jensen!I145+'[1]CP-14'!I73+'[1]CP-15'!I96+[1]Ouray!I116+'[1]CP-16'!I104+'[1]CP-17'!I50+'[1]Grn-Colo-Confl'!I88+'[1]CP-18'!I89+'[1]CP-19'!I310+'[1]Colo-SanJuan-Confl'!I130+'[1]CP-20'!I55+'[1]CP-21'!I50</f>
        <v>40947.884000000005</v>
      </c>
      <c r="J173" s="8">
        <f>'[1]CP-1'!J90+'[1]CP-2'!J90+[1]Stateline!J50+'[1]CP-3'!J47+'[1]CP-4'!J88+'[1]CP-5'!J60+'[1]CP-6'!J117+'[1]CP-7'!J115+'[1]CP-8'!J64+'[1]CP-9'!J64+'[1]CP-10'!J76+'[1]CP-11'!J142+'[1]CP-12'!J71+'[1]CP-13'!J83+[1]Jensen!J145+'[1]CP-14'!J73+'[1]CP-15'!J96+[1]Ouray!J116+'[1]CP-16'!J104+'[1]CP-17'!J50+'[1]Grn-Colo-Confl'!J88+'[1]CP-18'!J89+'[1]CP-19'!J310+'[1]Colo-SanJuan-Confl'!J130+'[1]CP-20'!J55+'[1]CP-21'!J50</f>
        <v>45447.913786000005</v>
      </c>
      <c r="K173" s="8">
        <f>'[1]CP-1'!K90+'[1]CP-2'!K90+[1]Stateline!K50+'[1]CP-3'!K47+'[1]CP-4'!K88+'[1]CP-5'!K60+'[1]CP-6'!K117+'[1]CP-7'!K115+'[1]CP-8'!K64+'[1]CP-9'!K64+'[1]CP-10'!K76+'[1]CP-11'!K142+'[1]CP-12'!K71+'[1]CP-13'!K83+[1]Jensen!K145+'[1]CP-14'!K73+'[1]CP-15'!K96+[1]Ouray!K116+'[1]CP-16'!K104+'[1]CP-17'!K50+'[1]Grn-Colo-Confl'!K88+'[1]CP-18'!K89+'[1]CP-19'!K310+'[1]Colo-SanJuan-Confl'!K130+'[1]CP-20'!K55+'[1]CP-21'!K50</f>
        <v>62742.256461999998</v>
      </c>
      <c r="L173" s="8">
        <f>'[1]CP-1'!L90+'[1]CP-2'!L90+[1]Stateline!L50+'[1]CP-3'!L47+'[1]CP-4'!L88+'[1]CP-5'!L60+'[1]CP-6'!L117+'[1]CP-7'!L115+'[1]CP-8'!L64+'[1]CP-9'!L64+'[1]CP-10'!L76+'[1]CP-11'!L142+'[1]CP-12'!L71+'[1]CP-13'!L83+[1]Jensen!L145+'[1]CP-14'!L73+'[1]CP-15'!L96+[1]Ouray!L116+'[1]CP-16'!L104+'[1]CP-17'!L50+'[1]Grn-Colo-Confl'!L88+'[1]CP-18'!L89+'[1]CP-19'!L310+'[1]Colo-SanJuan-Confl'!L130+'[1]CP-20'!L55+'[1]CP-21'!L50</f>
        <v>79985.219758324471</v>
      </c>
      <c r="M173" s="8">
        <f>'[1]CP-1'!M90+'[1]CP-2'!M90+[1]Stateline!M50+'[1]CP-3'!M47+'[1]CP-4'!M88+'[1]CP-5'!M60+'[1]CP-6'!M117+'[1]CP-7'!M115+'[1]CP-8'!M64+'[1]CP-9'!M64+'[1]CP-10'!M76+'[1]CP-11'!M142+'[1]CP-12'!M71+'[1]CP-13'!M83+[1]Jensen!M145+'[1]CP-14'!M73+'[1]CP-15'!M96+[1]Ouray!M116+'[1]CP-16'!M104+'[1]CP-17'!M50+'[1]Grn-Colo-Confl'!M88+'[1]CP-18'!M89+'[1]CP-19'!M310+'[1]Colo-SanJuan-Confl'!M130+'[1]CP-20'!M55+'[1]CP-21'!M50</f>
        <v>91829.122756083874</v>
      </c>
      <c r="N173" s="8">
        <f>'[1]CP-1'!N90+'[1]CP-2'!N90+[1]Stateline!N50+'[1]CP-3'!N47+'[1]CP-4'!N88+'[1]CP-5'!N60+'[1]CP-6'!N117+'[1]CP-7'!N115+'[1]CP-8'!N64+'[1]CP-9'!N64+'[1]CP-10'!N76+'[1]CP-11'!N142+'[1]CP-12'!N71+'[1]CP-13'!N83+[1]Jensen!N145+'[1]CP-14'!N73+'[1]CP-15'!N96+[1]Ouray!N116+'[1]CP-16'!N104+'[1]CP-17'!N50+'[1]Grn-Colo-Confl'!N88+'[1]CP-18'!N89+'[1]CP-19'!N310+'[1]Colo-SanJuan-Confl'!N130+'[1]CP-20'!N55+'[1]CP-21'!N50</f>
        <v>90370.507595355302</v>
      </c>
      <c r="O173" s="8">
        <f>'[1]CP-1'!O90+'[1]CP-2'!O90+[1]Stateline!O50+'[1]CP-3'!O47+'[1]CP-4'!O88+'[1]CP-5'!O60+'[1]CP-6'!O117+'[1]CP-7'!O115+'[1]CP-8'!O64+'[1]CP-9'!O64+'[1]CP-10'!O76+'[1]CP-11'!O142+'[1]CP-12'!O71+'[1]CP-13'!O83+[1]Jensen!O145+'[1]CP-14'!O73+'[1]CP-15'!O96+[1]Ouray!O116+'[1]CP-16'!O104+'[1]CP-17'!O50+'[1]Grn-Colo-Confl'!O88+'[1]CP-18'!O89+'[1]CP-19'!O310+'[1]Colo-SanJuan-Confl'!O130+'[1]CP-20'!O55+'[1]CP-21'!O50</f>
        <v>100564.43882108756</v>
      </c>
      <c r="P173" s="8">
        <f>'[1]CP-1'!P90+'[1]CP-2'!P90+[1]Stateline!P50+'[1]CP-3'!P47+'[1]CP-4'!P88+'[1]CP-5'!P60+'[1]CP-6'!P117+'[1]CP-7'!P115+'[1]CP-8'!P64+'[1]CP-9'!P64+'[1]CP-10'!P76+'[1]CP-11'!P142+'[1]CP-12'!P71+'[1]CP-13'!P83+[1]Jensen!P145+'[1]CP-14'!P73+'[1]CP-15'!P96+[1]Ouray!P116+'[1]CP-16'!P104+'[1]CP-17'!P50+'[1]Grn-Colo-Confl'!P88+'[1]CP-18'!P89+'[1]CP-19'!P310+'[1]Colo-SanJuan-Confl'!P130+'[1]CP-20'!P55+'[1]CP-21'!P50</f>
        <v>111444.72589882648</v>
      </c>
      <c r="Q173" s="8">
        <f>'[1]CP-1'!Q90+'[1]CP-2'!Q90+[1]Stateline!Q50+'[1]CP-3'!Q47+'[1]CP-4'!Q88+'[1]CP-5'!Q60+'[1]CP-6'!Q117+'[1]CP-7'!Q115+'[1]CP-8'!Q64+'[1]CP-9'!Q64+'[1]CP-10'!Q76+'[1]CP-11'!Q142+'[1]CP-12'!Q71+'[1]CP-13'!Q83+[1]Jensen!Q145+'[1]CP-14'!Q73+'[1]CP-15'!Q96+[1]Ouray!Q116+'[1]CP-16'!Q104+'[1]CP-17'!Q50+'[1]Grn-Colo-Confl'!Q88+'[1]CP-18'!Q89+'[1]CP-19'!Q310+'[1]Colo-SanJuan-Confl'!Q130+'[1]CP-20'!Q55+'[1]CP-21'!Q50</f>
        <v>103903.18433869355</v>
      </c>
      <c r="R173" s="8">
        <f>'[1]CP-1'!R90+'[1]CP-2'!R90+[1]Stateline!R50+'[1]CP-3'!R47+'[1]CP-4'!R88+'[1]CP-5'!R60+'[1]CP-6'!R117+'[1]CP-7'!R115+'[1]CP-8'!R64+'[1]CP-9'!R64+'[1]CP-10'!R76+'[1]CP-11'!R142+'[1]CP-12'!R71+'[1]CP-13'!R83+[1]Jensen!R145+'[1]CP-14'!R73+'[1]CP-15'!R96+[1]Ouray!R116+'[1]CP-16'!R104+'[1]CP-17'!R50+'[1]Grn-Colo-Confl'!R88+'[1]CP-18'!R89+'[1]CP-19'!R310+'[1]Colo-SanJuan-Confl'!R130+'[1]CP-20'!R55+'[1]CP-21'!R50</f>
        <v>115436.28717008064</v>
      </c>
      <c r="S173" s="8">
        <f>'[1]CP-1'!S90+'[1]CP-2'!S90+[1]Stateline!S50+'[1]CP-3'!S47+'[1]CP-4'!S88+'[1]CP-5'!S60+'[1]CP-6'!S117+'[1]CP-7'!S115+'[1]CP-8'!S64+'[1]CP-9'!S64+'[1]CP-10'!S76+'[1]CP-11'!S142+'[1]CP-12'!S71+'[1]CP-13'!S83+[1]Jensen!S145+'[1]CP-14'!S73+'[1]CP-15'!S96+[1]Ouray!S116+'[1]CP-16'!S104+'[1]CP-17'!S50+'[1]Grn-Colo-Confl'!S88+'[1]CP-18'!S89+'[1]CP-19'!S310+'[1]Colo-SanJuan-Confl'!S130+'[1]CP-20'!S55+'[1]CP-21'!S50</f>
        <v>108046.48049362443</v>
      </c>
      <c r="T173" s="8">
        <f>'[1]CP-1'!T90+'[1]CP-2'!T90+[1]Stateline!T50+'[1]CP-3'!T47+'[1]CP-4'!T88+'[1]CP-5'!T60+'[1]CP-6'!T117+'[1]CP-7'!T115+'[1]CP-8'!T64+'[1]CP-9'!T64+'[1]CP-10'!T76+'[1]CP-11'!T142+'[1]CP-12'!T71+'[1]CP-13'!T83+[1]Jensen!T145+'[1]CP-14'!T73+'[1]CP-15'!T96+[1]Ouray!T116+'[1]CP-16'!T104+'[1]CP-17'!T50+'[1]Grn-Colo-Confl'!T88+'[1]CP-18'!T89+'[1]CP-19'!T310+'[1]Colo-SanJuan-Confl'!T130+'[1]CP-20'!T55+'[1]CP-21'!T50</f>
        <v>120788.16875</v>
      </c>
      <c r="U173" s="8">
        <f>'[1]CP-1'!U90+'[1]CP-2'!U90+[1]Stateline!U50+'[1]CP-3'!U47+'[1]CP-4'!U88+'[1]CP-5'!U60+'[1]CP-6'!U117+'[1]CP-7'!U115+'[1]CP-8'!U64+'[1]CP-9'!U64+'[1]CP-10'!U76+'[1]CP-11'!U142+'[1]CP-12'!U71+'[1]CP-13'!U83+[1]Jensen!U145+'[1]CP-14'!U73+'[1]CP-15'!U96+[1]Ouray!U116+'[1]CP-16'!U104+'[1]CP-17'!U50+'[1]Grn-Colo-Confl'!U88+'[1]CP-18'!U89+'[1]CP-19'!U310+'[1]Colo-SanJuan-Confl'!U130+'[1]CP-20'!U55+'[1]CP-21'!U50</f>
        <v>140015.33600000001</v>
      </c>
      <c r="V173" s="8">
        <f>'[1]CP-1'!V90+'[1]CP-2'!V90+[1]Stateline!V50+'[1]CP-3'!V47+'[1]CP-4'!V88+'[1]CP-5'!V60+'[1]CP-6'!V117+'[1]CP-7'!V115+'[1]CP-8'!V64+'[1]CP-9'!V64+'[1]CP-10'!V76+'[1]CP-11'!V142+'[1]CP-12'!V71+'[1]CP-13'!V83+[1]Jensen!V145+'[1]CP-14'!V73+'[1]CP-15'!V96+[1]Ouray!V116+'[1]CP-16'!V104+'[1]CP-17'!V50+'[1]Grn-Colo-Confl'!V88+'[1]CP-18'!V89+'[1]CP-19'!V310+'[1]Colo-SanJuan-Confl'!V130+'[1]CP-20'!V55+'[1]CP-21'!V50</f>
        <v>128639.80633333333</v>
      </c>
      <c r="W173" s="8">
        <f>'[1]CP-1'!W90+'[1]CP-2'!W90+[1]Stateline!W50+'[1]CP-3'!W47+'[1]CP-4'!W88+'[1]CP-5'!W60+'[1]CP-6'!W117+'[1]CP-7'!W115+'[1]CP-8'!W64+'[1]CP-9'!W64+'[1]CP-10'!W76+'[1]CP-11'!W142+'[1]CP-12'!W71+'[1]CP-13'!W83+[1]Jensen!W145+'[1]CP-14'!W73+'[1]CP-15'!W96+[1]Ouray!W116+'[1]CP-16'!W104+'[1]CP-17'!W50+'[1]Grn-Colo-Confl'!W88+'[1]CP-18'!W89+'[1]CP-19'!W310+'[1]Colo-SanJuan-Confl'!W130+'[1]CP-20'!W55+'[1]CP-21'!W50</f>
        <v>150703.78803333332</v>
      </c>
      <c r="X173" s="8">
        <f>'[1]CP-1'!X90+'[1]CP-2'!X90+[1]Stateline!X50+'[1]CP-3'!X47+'[1]CP-4'!X88+'[1]CP-5'!X60+'[1]CP-6'!X117+'[1]CP-7'!X115+'[1]CP-8'!X64+'[1]CP-9'!X64+'[1]CP-10'!X76+'[1]CP-11'!X142+'[1]CP-12'!X71+'[1]CP-13'!X83+[1]Jensen!X145+'[1]CP-14'!X73+'[1]CP-15'!X96+[1]Ouray!X116+'[1]CP-16'!X104+'[1]CP-17'!X50+'[1]Grn-Colo-Confl'!X88+'[1]CP-18'!X89+'[1]CP-19'!X310+'[1]Colo-SanJuan-Confl'!X130+'[1]CP-20'!X55+'[1]CP-21'!X50</f>
        <v>158798.44633333333</v>
      </c>
      <c r="Y173" s="8">
        <f>'[1]CP-1'!Y90+'[1]CP-2'!Y90+[1]Stateline!Y50+'[1]CP-3'!Y47+'[1]CP-4'!Y88+'[1]CP-5'!Y60+'[1]CP-6'!Y117+'[1]CP-7'!Y115+'[1]CP-8'!Y64+'[1]CP-9'!Y64+'[1]CP-10'!Y76+'[1]CP-11'!Y142+'[1]CP-12'!Y71+'[1]CP-13'!Y83+[1]Jensen!Y145+'[1]CP-14'!Y73+'[1]CP-15'!Y96+[1]Ouray!Y116+'[1]CP-16'!Y104+'[1]CP-17'!Y50+'[1]Grn-Colo-Confl'!Y88+'[1]CP-18'!Y89+'[1]CP-19'!Y310+'[1]Colo-SanJuan-Confl'!Y130+'[1]CP-20'!Y55+'[1]CP-21'!Y50</f>
        <v>159077.93849999999</v>
      </c>
      <c r="Z173" s="8">
        <f>'[1]CP-1'!Z90+'[1]CP-2'!Z90+[1]Stateline!Z50+'[1]CP-3'!Z47+'[1]CP-4'!Z88+'[1]CP-5'!Z60+'[1]CP-6'!Z117+'[1]CP-7'!Z115+'[1]CP-8'!Z64+'[1]CP-9'!Z64+'[1]CP-10'!Z76+'[1]CP-11'!Z142+'[1]CP-12'!Z71+'[1]CP-13'!Z83+[1]Jensen!Z145+'[1]CP-14'!Z73+'[1]CP-15'!Z96+[1]Ouray!Z116+'[1]CP-16'!Z104+'[1]CP-17'!Z50+'[1]Grn-Colo-Confl'!Z88+'[1]CP-18'!Z89+'[1]CP-19'!Z310+'[1]Colo-SanJuan-Confl'!Z130+'[1]CP-20'!Z55+'[1]CP-21'!Z50</f>
        <v>152328.55550000002</v>
      </c>
      <c r="AA173" s="8">
        <f>'[1]CP-1'!AA90+'[1]CP-2'!AA90+[1]Stateline!AA50+'[1]CP-3'!AA47+'[1]CP-4'!AA88+'[1]CP-5'!AA60+'[1]CP-6'!AA117+'[1]CP-7'!AA115+'[1]CP-8'!AA64+'[1]CP-9'!AA64+'[1]CP-10'!AA76+'[1]CP-11'!AA142+'[1]CP-12'!AA71+'[1]CP-13'!AA83+[1]Jensen!AA145+'[1]CP-14'!AA73+'[1]CP-15'!AA96+[1]Ouray!AA116+'[1]CP-16'!AA104+'[1]CP-17'!AA50+'[1]Grn-Colo-Confl'!AA88+'[1]CP-18'!AA89+'[1]CP-19'!AA310+'[1]Colo-SanJuan-Confl'!AA130+'[1]CP-20'!AA55+'[1]CP-21'!AA50</f>
        <v>157140.73749999999</v>
      </c>
      <c r="AB173" s="8">
        <f>'[1]CP-1'!AB90+'[1]CP-2'!AB90+[1]Stateline!AB50+'[1]CP-3'!AB47+'[1]CP-4'!AB88+'[1]CP-5'!AB60+'[1]CP-6'!AB117+'[1]CP-7'!AB115+'[1]CP-8'!AB64+'[1]CP-9'!AB64+'[1]CP-10'!AB76+'[1]CP-11'!AB142+'[1]CP-12'!AB71+'[1]CP-13'!AB83+[1]Jensen!AB145+'[1]CP-14'!AB73+'[1]CP-15'!AB96+[1]Ouray!AB116+'[1]CP-16'!AB104+'[1]CP-17'!AB50+'[1]Grn-Colo-Confl'!AB88+'[1]CP-18'!AB89+'[1]CP-19'!AB310+'[1]Colo-SanJuan-Confl'!AB130+'[1]CP-20'!AB55+'[1]CP-21'!AB50</f>
        <v>161323.81400000001</v>
      </c>
      <c r="AC173" s="8">
        <f>'[1]CP-1'!AC90+'[1]CP-2'!AC90+[1]Stateline!AC50+'[1]CP-3'!AC47+'[1]CP-4'!AC88+'[1]CP-5'!AC60+'[1]CP-6'!AC117+'[1]CP-7'!AC115+'[1]CP-8'!AC64+'[1]CP-9'!AC64+'[1]CP-10'!AC76+'[1]CP-11'!AC142+'[1]CP-12'!AC71+'[1]CP-13'!AC83+[1]Jensen!AC145+'[1]CP-14'!AC73+'[1]CP-15'!AC96+[1]Ouray!AC116+'[1]CP-16'!AC104+'[1]CP-17'!AC50+'[1]Grn-Colo-Confl'!AC88+'[1]CP-18'!AC89+'[1]CP-19'!AC310+'[1]Colo-SanJuan-Confl'!AC130+'[1]CP-20'!AC55+'[1]CP-21'!AC50</f>
        <v>169466.43209999998</v>
      </c>
      <c r="AD173" s="8">
        <f>'[1]CP-1'!AD90+'[1]CP-2'!AD90+[1]Stateline!AD50+'[1]CP-3'!AD47+'[1]CP-4'!AD88+'[1]CP-5'!AD60+'[1]CP-6'!AD117+'[1]CP-7'!AD115+'[1]CP-8'!AD64+'[1]CP-9'!AD64+'[1]CP-10'!AD76+'[1]CP-11'!AD142+'[1]CP-12'!AD71+'[1]CP-13'!AD83+[1]Jensen!AD145+'[1]CP-14'!AD73+'[1]CP-15'!AD96+[1]Ouray!AD116+'[1]CP-16'!AD104+'[1]CP-17'!AD50+'[1]Grn-Colo-Confl'!AD88+'[1]CP-18'!AD89+'[1]CP-19'!AD310+'[1]Colo-SanJuan-Confl'!AD130+'[1]CP-20'!AD55+'[1]CP-21'!AD50</f>
        <v>175027.23559999999</v>
      </c>
      <c r="AE173" s="8">
        <f>'[1]CP-1'!AE90+'[1]CP-2'!AE90+[1]Stateline!AE50+'[1]CP-3'!AE47+'[1]CP-4'!AE88+'[1]CP-5'!AE60+'[1]CP-6'!AE117+'[1]CP-7'!AE115+'[1]CP-8'!AE64+'[1]CP-9'!AE64+'[1]CP-10'!AE76+'[1]CP-11'!AE142+'[1]CP-12'!AE71+'[1]CP-13'!AE83+[1]Jensen!AE145+'[1]CP-14'!AE73+'[1]CP-15'!AE96+[1]Ouray!AE116+'[1]CP-16'!AE104+'[1]CP-17'!AE50+'[1]Grn-Colo-Confl'!AE88+'[1]CP-18'!AE89+'[1]CP-19'!AE310+'[1]Colo-SanJuan-Confl'!AE130+'[1]CP-20'!AE55+'[1]CP-21'!AE50</f>
        <v>156257.2885</v>
      </c>
      <c r="AF173" s="8">
        <f>'[1]CP-1'!AF90+'[1]CP-2'!AF90+[1]Stateline!AF50+'[1]CP-3'!AF47+'[1]CP-4'!AF88+'[1]CP-5'!AF60+'[1]CP-6'!AF117+'[1]CP-7'!AF115+'[1]CP-8'!AF64+'[1]CP-9'!AF64+'[1]CP-10'!AF76+'[1]CP-11'!AF142+'[1]CP-12'!AF71+'[1]CP-13'!AF83+[1]Jensen!AF145+'[1]CP-14'!AF73+'[1]CP-15'!AF96+[1]Ouray!AF116+'[1]CP-16'!AF104+'[1]CP-17'!AF50+'[1]Grn-Colo-Confl'!AF88+'[1]CP-18'!AF89+'[1]CP-19'!AF310+'[1]Colo-SanJuan-Confl'!AF130+'[1]CP-20'!AF55+'[1]CP-21'!AF50</f>
        <v>162780.36099999998</v>
      </c>
      <c r="AG173" s="8">
        <f>'[1]CP-1'!AG90+'[1]CP-2'!AG90+[1]Stateline!AG50+'[1]CP-3'!AG47+'[1]CP-4'!AG88+'[1]CP-5'!AG60+'[1]CP-6'!AG117+'[1]CP-7'!AG115+'[1]CP-8'!AG64+'[1]CP-9'!AG64+'[1]CP-10'!AG76+'[1]CP-11'!AG142+'[1]CP-12'!AG71+'[1]CP-13'!AG83+[1]Jensen!AG145+'[1]CP-14'!AG73+'[1]CP-15'!AG96+[1]Ouray!AG116+'[1]CP-16'!AG104+'[1]CP-17'!AG50+'[1]Grn-Colo-Confl'!AG88+'[1]CP-18'!AG89+'[1]CP-19'!AG310+'[1]Colo-SanJuan-Confl'!AG130+'[1]CP-20'!AG55+'[1]CP-21'!AG50</f>
        <v>165604.21249999999</v>
      </c>
      <c r="AH173" s="8">
        <f>'[1]CP-1'!AH90+'[1]CP-2'!AH90+[1]Stateline!AH50+'[1]CP-3'!AH47+'[1]CP-4'!AH88+'[1]CP-5'!AH60+'[1]CP-6'!AH117+'[1]CP-7'!AH115+'[1]CP-8'!AH64+'[1]CP-9'!AH64+'[1]CP-10'!AH76+'[1]CP-11'!AH142+'[1]CP-12'!AH71+'[1]CP-13'!AH83+[1]Jensen!AH145+'[1]CP-14'!AH73+'[1]CP-15'!AH96+[1]Ouray!AH116+'[1]CP-16'!AH104+'[1]CP-17'!AH50+'[1]Grn-Colo-Confl'!AH88+'[1]CP-18'!AH89+'[1]CP-19'!AH310+'[1]Colo-SanJuan-Confl'!AH130+'[1]CP-20'!AH55+'[1]CP-21'!AH50</f>
        <v>174243.014</v>
      </c>
      <c r="AI173" s="8">
        <f>'[1]CP-1'!AI90+'[1]CP-2'!AI90+[1]Stateline!AI50+'[1]CP-3'!AI47+'[1]CP-4'!AI88+'[1]CP-5'!AI60+'[1]CP-6'!AI117+'[1]CP-7'!AI115+'[1]CP-8'!AI64+'[1]CP-9'!AI64+'[1]CP-10'!AI76+'[1]CP-11'!AI142+'[1]CP-12'!AI71+'[1]CP-13'!AI83+[1]Jensen!AI145+'[1]CP-14'!AI73+'[1]CP-15'!AI96+[1]Ouray!AI116+'[1]CP-16'!AI104+'[1]CP-17'!AI50+'[1]Grn-Colo-Confl'!AI88+'[1]CP-18'!AI89+'[1]CP-19'!AI310+'[1]Colo-SanJuan-Confl'!AI130+'[1]CP-20'!AI55+'[1]CP-21'!AI50</f>
        <v>173119.40700000001</v>
      </c>
      <c r="AJ173" s="8">
        <f>'[1]CP-1'!AJ90+'[1]CP-2'!AJ90+[1]Stateline!AJ50+'[1]CP-3'!AJ47+'[1]CP-4'!AJ88+'[1]CP-5'!AJ60+'[1]CP-6'!AJ117+'[1]CP-7'!AJ115+'[1]CP-8'!AJ64+'[1]CP-9'!AJ64+'[1]CP-10'!AJ76+'[1]CP-11'!AJ142+'[1]CP-12'!AJ71+'[1]CP-13'!AJ83+[1]Jensen!AJ145+'[1]CP-14'!AJ73+'[1]CP-15'!AJ96+[1]Ouray!AJ116+'[1]CP-16'!AJ104+'[1]CP-17'!AJ50+'[1]Grn-Colo-Confl'!AJ88+'[1]CP-18'!AJ89+'[1]CP-19'!AJ310+'[1]Colo-SanJuan-Confl'!AJ130+'[1]CP-20'!AJ55+'[1]CP-21'!AJ50</f>
        <v>169856.50099999999</v>
      </c>
      <c r="AK173" s="8">
        <f>'[1]CP-1'!AK90+'[1]CP-2'!AK90+[1]Stateline!AK50+'[1]CP-3'!AK47+'[1]CP-4'!AK88+'[1]CP-5'!AK60+'[1]CP-6'!AK117+'[1]CP-7'!AK115+'[1]CP-8'!AK64+'[1]CP-9'!AK64+'[1]CP-10'!AK76+'[1]CP-11'!AK142+'[1]CP-12'!AK71+'[1]CP-13'!AK83+[1]Jensen!AK145+'[1]CP-14'!AK73+'[1]CP-15'!AK96+[1]Ouray!AK116+'[1]CP-16'!AK104+'[1]CP-17'!AK50+'[1]Grn-Colo-Confl'!AK88+'[1]CP-18'!AK89+'[1]CP-19'!AK310+'[1]Colo-SanJuan-Confl'!AK130+'[1]CP-20'!AK55+'[1]CP-21'!AK50</f>
        <v>169431.19939999998</v>
      </c>
      <c r="AL173" s="8">
        <f>'[1]CP-1'!AL90+'[1]CP-2'!AL90+[1]Stateline!AL50+'[1]CP-3'!AL47+'[1]CP-4'!AL88+'[1]CP-5'!AL60+'[1]CP-6'!AL117+'[1]CP-7'!AL115+'[1]CP-8'!AL64+'[1]CP-9'!AL64+'[1]CP-10'!AL76+'[1]CP-11'!AL142+'[1]CP-12'!AL71+'[1]CP-13'!AL83+[1]Jensen!AL145+'[1]CP-14'!AL73+'[1]CP-15'!AL96+[1]Ouray!AL116+'[1]CP-16'!AL104+'[1]CP-17'!AL50+'[1]Grn-Colo-Confl'!AL88+'[1]CP-18'!AL89+'[1]CP-19'!AL310+'[1]Colo-SanJuan-Confl'!AL130+'[1]CP-20'!AL55+'[1]CP-21'!AL50</f>
        <v>168728.9644</v>
      </c>
      <c r="AM173" s="8">
        <f>'[1]CP-1'!AM90+'[1]CP-2'!AM90+[1]Stateline!AM50+'[1]CP-3'!AM47+'[1]CP-4'!AM88+'[1]CP-5'!AM60+'[1]CP-6'!AM117+'[1]CP-7'!AM115+'[1]CP-8'!AM64+'[1]CP-9'!AM64+'[1]CP-10'!AM76+'[1]CP-11'!AM142+'[1]CP-12'!AM71+'[1]CP-13'!AM83+[1]Jensen!AM145+'[1]CP-14'!AM73+'[1]CP-15'!AM96+[1]Ouray!AM116+'[1]CP-16'!AM104+'[1]CP-17'!AM50+'[1]Grn-Colo-Confl'!AM88+'[1]CP-18'!AM89+'[1]CP-19'!AM310+'[1]Colo-SanJuan-Confl'!AM130+'[1]CP-20'!AM55+'[1]CP-21'!AM50</f>
        <v>167820.19440000001</v>
      </c>
      <c r="AN173" s="8">
        <f>'[1]CP-1'!AN90+'[1]CP-2'!AN90+[1]Stateline!AN50+'[1]CP-3'!AN47+'[1]CP-4'!AN88+'[1]CP-5'!AN60+'[1]CP-6'!AN117+'[1]CP-7'!AN115+'[1]CP-8'!AN64+'[1]CP-9'!AN64+'[1]CP-10'!AN76+'[1]CP-11'!AN142+'[1]CP-12'!AN71+'[1]CP-13'!AN83+[1]Jensen!AN145+'[1]CP-14'!AN73+'[1]CP-15'!AN96+[1]Ouray!AN116+'[1]CP-16'!AN104+'[1]CP-17'!AN50+'[1]Grn-Colo-Confl'!AN88+'[1]CP-18'!AN89+'[1]CP-19'!AN310+'[1]Colo-SanJuan-Confl'!AN130+'[1]CP-20'!AN55+'[1]CP-21'!AN50</f>
        <v>169511.25599999999</v>
      </c>
      <c r="AO173" s="8">
        <f>'[1]CP-1'!AO90+'[1]CP-2'!AO90+[1]Stateline!AO50+'[1]CP-3'!AO47+'[1]CP-4'!AO88+'[1]CP-5'!AO60+'[1]CP-6'!AO117+'[1]CP-7'!AO115+'[1]CP-8'!AO64+'[1]CP-9'!AO64+'[1]CP-10'!AO76+'[1]CP-11'!AO142+'[1]CP-12'!AO71+'[1]CP-13'!AO83+[1]Jensen!AO145+'[1]CP-14'!AO73+'[1]CP-15'!AO96+[1]Ouray!AO116+'[1]CP-16'!AO104+'[1]CP-17'!AO50+'[1]Grn-Colo-Confl'!AO88+'[1]CP-18'!AO89+'[1]CP-19'!AO310+'[1]Colo-SanJuan-Confl'!AO130+'[1]CP-20'!AO55+'[1]CP-21'!AO50</f>
        <v>170453.92239999998</v>
      </c>
      <c r="AP173" s="8">
        <f>'[1]CP-1'!AP90+'[1]CP-2'!AP90+[1]Stateline!AP50+'[1]CP-3'!AP47+'[1]CP-4'!AP88+'[1]CP-5'!AP60+'[1]CP-6'!AP117+'[1]CP-7'!AP115+'[1]CP-8'!AP64+'[1]CP-9'!AP64+'[1]CP-10'!AP76+'[1]CP-11'!AP142+'[1]CP-12'!AP71+'[1]CP-13'!AP83+[1]Jensen!AP145+'[1]CP-14'!AP73+'[1]CP-15'!AP96+[1]Ouray!AP116+'[1]CP-16'!AP104+'[1]CP-17'!AP50+'[1]Grn-Colo-Confl'!AP88+'[1]CP-18'!AP89+'[1]CP-19'!AP310+'[1]Colo-SanJuan-Confl'!AP130+'[1]CP-20'!AP55+'[1]CP-21'!AP50</f>
        <v>170871.1404</v>
      </c>
      <c r="AQ173" s="8">
        <f>'[1]CP-1'!AQ90+'[1]CP-2'!AQ90+[1]Stateline!AQ50+'[1]CP-3'!AQ47+'[1]CP-4'!AQ88+'[1]CP-5'!AQ60+'[1]CP-6'!AQ117+'[1]CP-7'!AQ115+'[1]CP-8'!AQ64+'[1]CP-9'!AQ64+'[1]CP-10'!AQ76+'[1]CP-11'!AQ142+'[1]CP-12'!AQ71+'[1]CP-13'!AQ83+[1]Jensen!AQ145+'[1]CP-14'!AQ73+'[1]CP-15'!AQ96+[1]Ouray!AQ116+'[1]CP-16'!AQ104+'[1]CP-17'!AQ50+'[1]Grn-Colo-Confl'!AQ88+'[1]CP-18'!AQ89+'[1]CP-19'!AQ310+'[1]Colo-SanJuan-Confl'!AQ130+'[1]CP-20'!AQ55+'[1]CP-21'!AQ50</f>
        <v>166393.51439999999</v>
      </c>
      <c r="AR173" s="8">
        <f>'[1]CP-1'!AR90+'[1]CP-2'!AR90+[1]Stateline!AR50+'[1]CP-3'!AR47+'[1]CP-4'!AR88+'[1]CP-5'!AR60+'[1]CP-6'!AR117+'[1]CP-7'!AR115+'[1]CP-8'!AR64+'[1]CP-9'!AR64+'[1]CP-10'!AR76+'[1]CP-11'!AR142+'[1]CP-12'!AR71+'[1]CP-13'!AR83+[1]Jensen!AR145+'[1]CP-14'!AR73+'[1]CP-15'!AR96+[1]Ouray!AR116+'[1]CP-16'!AR104+'[1]CP-17'!AR50+'[1]Grn-Colo-Confl'!AR88+'[1]CP-18'!AR89+'[1]CP-19'!AR310+'[1]Colo-SanJuan-Confl'!AR130+'[1]CP-20'!AR55+'[1]CP-21'!AR50</f>
        <v>168050.29486675336</v>
      </c>
      <c r="AS173" s="8">
        <f>'[1]CP-1'!AS90+'[1]CP-2'!AS90+[1]Stateline!AS50+'[1]CP-3'!AS47+'[1]CP-4'!AS88+'[1]CP-5'!AS60+'[1]CP-6'!AS117+'[1]CP-7'!AS115+'[1]CP-8'!AS64+'[1]CP-9'!AS64+'[1]CP-10'!AS76+'[1]CP-11'!AS142+'[1]CP-12'!AS71+'[1]CP-13'!AS83+[1]Jensen!AS145+'[1]CP-14'!AS73+'[1]CP-15'!AS96+[1]Ouray!AS116+'[1]CP-16'!AS104+'[1]CP-17'!AS50+'[1]Grn-Colo-Confl'!AS88+'[1]CP-18'!AS89+'[1]CP-19'!AS310+'[1]Colo-SanJuan-Confl'!AS130+'[1]CP-20'!AS55+'[1]CP-21'!AS50</f>
        <v>166095.78486675338</v>
      </c>
      <c r="AT173" s="8">
        <f>'[1]CP-1'!AT90+'[1]CP-2'!AT90+[1]Stateline!AT50+'[1]CP-3'!AT47+'[1]CP-4'!AT88+'[1]CP-5'!AT60+'[1]CP-6'!AT117+'[1]CP-7'!AT115+'[1]CP-8'!AT64+'[1]CP-9'!AT64+'[1]CP-10'!AT76+'[1]CP-11'!AT142+'[1]CP-12'!AT71+'[1]CP-13'!AT83+[1]Jensen!AT145+'[1]CP-14'!AT73+'[1]CP-15'!AT96+[1]Ouray!AT116+'[1]CP-16'!AT104+'[1]CP-17'!AT50+'[1]Grn-Colo-Confl'!AT88+'[1]CP-18'!AT89+'[1]CP-19'!AT310+'[1]Colo-SanJuan-Confl'!AT130+'[1]CP-20'!AT55+'[1]CP-21'!AT50</f>
        <v>165719.73852456795</v>
      </c>
      <c r="AU173" s="8">
        <f>'[1]CP-1'!AU90+'[1]CP-2'!AU90+[1]Stateline!AU50+'[1]CP-3'!AU47+'[1]CP-4'!AU88+'[1]CP-5'!AU60+'[1]CP-6'!AU117+'[1]CP-7'!AU115+'[1]CP-8'!AU64+'[1]CP-9'!AU64+'[1]CP-10'!AU76+'[1]CP-11'!AU142+'[1]CP-12'!AU71+'[1]CP-13'!AU83+[1]Jensen!AU145+'[1]CP-14'!AU73+'[1]CP-15'!AU96+[1]Ouray!AU116+'[1]CP-16'!AU104+'[1]CP-17'!AU50+'[1]Grn-Colo-Confl'!AU88+'[1]CP-18'!AU89+'[1]CP-19'!AU310+'[1]Colo-SanJuan-Confl'!AU130+'[1]CP-20'!AU55+'[1]CP-21'!AU50</f>
        <v>160650.03599999999</v>
      </c>
      <c r="AV173" s="8">
        <f>'[1]CP-1'!AV90+'[1]CP-2'!AV90+[1]Stateline!AV50+'[1]CP-3'!AV47+'[1]CP-4'!AV88+'[1]CP-5'!AV60+'[1]CP-6'!AV117+'[1]CP-7'!AV115+'[1]CP-8'!AV64+'[1]CP-9'!AV64+'[1]CP-10'!AV76+'[1]CP-11'!AV142+'[1]CP-12'!AV71+'[1]CP-13'!AV83+[1]Jensen!AV145+'[1]CP-14'!AV73+'[1]CP-15'!AV96+[1]Ouray!AV116+'[1]CP-16'!AV104+'[1]CP-17'!AV50+'[1]Grn-Colo-Confl'!AV88+'[1]CP-18'!AV89+'[1]CP-19'!AV310+'[1]Colo-SanJuan-Confl'!AV130+'[1]CP-20'!AV55+'[1]CP-21'!AV50</f>
        <v>160709.75600000002</v>
      </c>
      <c r="AW173" s="8">
        <f>'[1]CP-1'!AW90+'[1]CP-2'!AW90+[1]Stateline!AW50+'[1]CP-3'!AW47+'[1]CP-4'!AW88+'[1]CP-5'!AW60+'[1]CP-6'!AW117+'[1]CP-7'!AW115+'[1]CP-8'!AW64+'[1]CP-9'!AW64+'[1]CP-10'!AW76+'[1]CP-11'!AW142+'[1]CP-12'!AW71+'[1]CP-13'!AW83+[1]Jensen!AW145+'[1]CP-14'!AW73+'[1]CP-15'!AW96+[1]Ouray!AW116+'[1]CP-16'!AW104+'[1]CP-17'!AW50+'[1]Grn-Colo-Confl'!AW88+'[1]CP-18'!AW89+'[1]CP-19'!AW310+'[1]Colo-SanJuan-Confl'!AW130+'[1]CP-20'!AW55+'[1]CP-21'!AW50</f>
        <v>157825.56</v>
      </c>
      <c r="AX173" s="8">
        <f>'[1]CP-1'!AX90+'[1]CP-2'!AX90+[1]Stateline!AX50+'[1]CP-3'!AX47+'[1]CP-4'!AX88+'[1]CP-5'!AX60+'[1]CP-6'!AX117+'[1]CP-7'!AX115+'[1]CP-8'!AX64+'[1]CP-9'!AX64+'[1]CP-10'!AX76+'[1]CP-11'!AX142+'[1]CP-12'!AX71+'[1]CP-13'!AX83+[1]Jensen!AX145+'[1]CP-14'!AX73+'[1]CP-15'!AX96+[1]Ouray!AX116+'[1]CP-16'!AX104+'[1]CP-17'!AX50+'[1]Grn-Colo-Confl'!AX88+'[1]CP-18'!AX89+'[1]CP-19'!AX310+'[1]Colo-SanJuan-Confl'!AX130+'[1]CP-20'!AX55+'[1]CP-21'!AX50</f>
        <v>151372.196</v>
      </c>
      <c r="AY173" s="8">
        <f>'[1]CP-1'!AY90+'[1]CP-2'!AY90+[1]Stateline!AY50+'[1]CP-3'!AY47+'[1]CP-4'!AY88+'[1]CP-5'!AY60+'[1]CP-6'!AY117+'[1]CP-7'!AY115+'[1]CP-8'!AY64+'[1]CP-9'!AY64+'[1]CP-10'!AY76+'[1]CP-11'!AY142+'[1]CP-12'!AY71+'[1]CP-13'!AY83+[1]Jensen!AY145+'[1]CP-14'!AY73+'[1]CP-15'!AY96+[1]Ouray!AY116+'[1]CP-16'!AY104+'[1]CP-17'!AY50+'[1]Grn-Colo-Confl'!AY88+'[1]CP-18'!AY89+'[1]CP-19'!AY310+'[1]Colo-SanJuan-Confl'!AY130+'[1]CP-20'!AY55+'[1]CP-21'!AY50</f>
        <v>139322.09</v>
      </c>
      <c r="AZ173" s="8">
        <f>'[1]CP-1'!AZ90+'[1]CP-2'!AZ90+[1]Stateline!AZ50+'[1]CP-3'!AZ47+'[1]CP-4'!AZ88+'[1]CP-5'!AZ60+'[1]CP-6'!AZ117+'[1]CP-7'!AZ115+'[1]CP-8'!AZ64+'[1]CP-9'!AZ64+'[1]CP-10'!AZ76+'[1]CP-11'!AZ142+'[1]CP-12'!AZ71+'[1]CP-13'!AZ83+[1]Jensen!AZ145+'[1]CP-14'!AZ73+'[1]CP-15'!AZ96+[1]Ouray!AZ116+'[1]CP-16'!AZ104+'[1]CP-17'!AZ50+'[1]Grn-Colo-Confl'!AZ88+'[1]CP-18'!AZ89+'[1]CP-19'!AZ310+'[1]Colo-SanJuan-Confl'!AZ130+'[1]CP-20'!AZ55+'[1]CP-21'!AZ50</f>
        <v>127542.66</v>
      </c>
      <c r="BA173" s="8">
        <f>'[1]CP-1'!BA90+'[1]CP-2'!BA90+[1]Stateline!BA50+'[1]CP-3'!BA47+'[1]CP-4'!BA88+'[1]CP-5'!BA60+'[1]CP-6'!BA117+'[1]CP-7'!BA115+'[1]CP-8'!BA64+'[1]CP-9'!BA64+'[1]CP-10'!BA76+'[1]CP-11'!BA142+'[1]CP-12'!BA71+'[1]CP-13'!BA83+[1]Jensen!BA145+'[1]CP-14'!BA73+'[1]CP-15'!BA96+[1]Ouray!BA116+'[1]CP-16'!BA104+'[1]CP-17'!BA50+'[1]Grn-Colo-Confl'!BA88+'[1]CP-18'!BA89+'[1]CP-19'!BA310+'[1]Colo-SanJuan-Confl'!BA130+'[1]CP-20'!BA55+'[1]CP-21'!BA50</f>
        <v>130214.31</v>
      </c>
      <c r="BB173" s="8">
        <f>'[1]CP-1'!BB90+'[1]CP-2'!BB90+[1]Stateline!BB50+'[1]CP-3'!BB47+'[1]CP-4'!BB88+'[1]CP-5'!BB60+'[1]CP-6'!BB117+'[1]CP-7'!BB115+'[1]CP-8'!BB64+'[1]CP-9'!BB64+'[1]CP-10'!BB76+'[1]CP-11'!BB142+'[1]CP-12'!BB71+'[1]CP-13'!BB83+[1]Jensen!BB145+'[1]CP-14'!BB73+'[1]CP-15'!BB96+[1]Ouray!BB116+'[1]CP-16'!BB104+'[1]CP-17'!BB50+'[1]Grn-Colo-Confl'!BB88+'[1]CP-18'!BB89+'[1]CP-19'!BB310+'[1]Colo-SanJuan-Confl'!BB130+'[1]CP-20'!BB55+'[1]CP-21'!BB50</f>
        <v>121381.93000000001</v>
      </c>
      <c r="BC173" s="8">
        <f>'[1]CP-1'!BC90+'[1]CP-2'!BC90+[1]Stateline!BC50+'[1]CP-3'!BC47+'[1]CP-4'!BC88+'[1]CP-5'!BC60+'[1]CP-6'!BC117+'[1]CP-7'!BC115+'[1]CP-8'!BC64+'[1]CP-9'!BC64+'[1]CP-10'!BC76+'[1]CP-11'!BC142+'[1]CP-12'!BC71+'[1]CP-13'!BC83+[1]Jensen!BC145+'[1]CP-14'!BC73+'[1]CP-15'!BC96+[1]Ouray!BC116+'[1]CP-16'!BC104+'[1]CP-17'!BC50+'[1]Grn-Colo-Confl'!BC88+'[1]CP-18'!BC89+'[1]CP-19'!BC310+'[1]Colo-SanJuan-Confl'!BC130+'[1]CP-20'!BC55+'[1]CP-21'!BC50</f>
        <v>122222.87000000001</v>
      </c>
      <c r="BD173" s="8">
        <f>'[1]CP-1'!BD90+'[1]CP-2'!BD90+[1]Stateline!BD50+'[1]CP-3'!BD47+'[1]CP-4'!BD88+'[1]CP-5'!BD60+'[1]CP-6'!BD117+'[1]CP-7'!BD115+'[1]CP-8'!BD64+'[1]CP-9'!BD64+'[1]CP-10'!BD76+'[1]CP-11'!BD142+'[1]CP-12'!BD71+'[1]CP-13'!BD83+[1]Jensen!BD145+'[1]CP-14'!BD73+'[1]CP-15'!BD96+[1]Ouray!BD116+'[1]CP-16'!BD104+'[1]CP-17'!BD50+'[1]Grn-Colo-Confl'!BD88+'[1]CP-18'!BD89+'[1]CP-19'!BD310+'[1]Colo-SanJuan-Confl'!BD130+'[1]CP-20'!BD55+'[1]CP-21'!BD50</f>
        <v>98564.418000000005</v>
      </c>
      <c r="BE173" s="8">
        <f>'[1]CP-1'!BE90+'[1]CP-2'!BE90+[1]Stateline!BE50+'[1]CP-3'!BE47+'[1]CP-4'!BE88+'[1]CP-5'!BE60+'[1]CP-6'!BE117+'[1]CP-7'!BE115+'[1]CP-8'!BE64+'[1]CP-9'!BE64+'[1]CP-10'!BE76+'[1]CP-11'!BE142+'[1]CP-12'!BE71+'[1]CP-13'!BE83+[1]Jensen!BE145+'[1]CP-14'!BE73+'[1]CP-15'!BE96+[1]Ouray!BE116+'[1]CP-16'!BE104+'[1]CP-17'!BE50+'[1]Grn-Colo-Confl'!BE88+'[1]CP-18'!BE89+'[1]CP-19'!BE310+'[1]Colo-SanJuan-Confl'!BE130+'[1]CP-20'!BE55+'[1]CP-21'!BE50</f>
        <v>102443.44650000001</v>
      </c>
      <c r="BF173" s="8">
        <f>'[1]CP-1'!BF90+'[1]CP-2'!BF90+[1]Stateline!BF50+'[1]CP-3'!BF47+'[1]CP-4'!BF88+'[1]CP-5'!BF60+'[1]CP-6'!BF117+'[1]CP-7'!BF115+'[1]CP-8'!BF64+'[1]CP-9'!BF64+'[1]CP-10'!BF76+'[1]CP-11'!BF142+'[1]CP-12'!BF71+'[1]CP-13'!BF83+[1]Jensen!BF145+'[1]CP-14'!BF73+'[1]CP-15'!BF96+[1]Ouray!BF116+'[1]CP-16'!BF104+'[1]CP-17'!BF50+'[1]Grn-Colo-Confl'!BF88+'[1]CP-18'!BF89+'[1]CP-19'!BF310+'[1]Colo-SanJuan-Confl'!BF130+'[1]CP-20'!BF55+'[1]CP-21'!BF50</f>
        <v>103598.34791489462</v>
      </c>
      <c r="BG173" s="8">
        <f>'[1]CP-1'!BG90+'[1]CP-2'!BG90+[1]Stateline!BG50+'[1]CP-3'!BG47+'[1]CP-4'!BG88+'[1]CP-5'!BG60+'[1]CP-6'!BG117+'[1]CP-7'!BG115+'[1]CP-8'!BG64+'[1]CP-9'!BG64+'[1]CP-10'!BG76+'[1]CP-11'!BG142+'[1]CP-12'!BG71+'[1]CP-13'!BG83+[1]Jensen!BG145+'[1]CP-14'!BG73+'[1]CP-15'!BG96+[1]Ouray!BG116+'[1]CP-16'!BG104+'[1]CP-17'!BG50+'[1]Grn-Colo-Confl'!BG88+'[1]CP-18'!BG89+'[1]CP-19'!BG310+'[1]Colo-SanJuan-Confl'!BG130+'[1]CP-20'!BG55+'[1]CP-21'!BG50</f>
        <v>76089.080672891301</v>
      </c>
      <c r="BH173" s="8">
        <f>'[1]CP-1'!BH90+'[1]CP-2'!BH90+[1]Stateline!BH50+'[1]CP-3'!BH47+'[1]CP-4'!BH88+'[1]CP-5'!BH60+'[1]CP-6'!BH117+'[1]CP-7'!BH115+'[1]CP-8'!BH64+'[1]CP-9'!BH64+'[1]CP-10'!BH76+'[1]CP-11'!BH142+'[1]CP-12'!BH71+'[1]CP-13'!BH83+[1]Jensen!BH145+'[1]CP-14'!BH73+'[1]CP-15'!BH96+[1]Ouray!BH116+'[1]CP-16'!BH104+'[1]CP-17'!BH50+'[1]Grn-Colo-Confl'!BH88+'[1]CP-18'!BH89+'[1]CP-19'!BH310+'[1]Colo-SanJuan-Confl'!BH130+'[1]CP-20'!BH55+'[1]CP-21'!BH50</f>
        <v>72833.868682425848</v>
      </c>
      <c r="BI173" s="8">
        <f>'[1]CP-1'!BI90+'[1]CP-2'!BI90+[1]Stateline!BI50+'[1]CP-3'!BI47+'[1]CP-4'!BI88+'[1]CP-5'!BI60+'[1]CP-6'!BI117+'[1]CP-7'!BI115+'[1]CP-8'!BI64+'[1]CP-9'!BI64+'[1]CP-10'!BI76+'[1]CP-11'!BI142+'[1]CP-12'!BI71+'[1]CP-13'!BI83+[1]Jensen!BI145+'[1]CP-14'!BI73+'[1]CP-15'!BI96+[1]Ouray!BI116+'[1]CP-16'!BI104+'[1]CP-17'!BI50+'[1]Grn-Colo-Confl'!BI88+'[1]CP-18'!BI89+'[1]CP-19'!BI310+'[1]Colo-SanJuan-Confl'!BI130+'[1]CP-20'!BI55+'[1]CP-21'!BI50</f>
        <v>0</v>
      </c>
    </row>
    <row r="174" spans="1:61" ht="13.5" thickTop="1" x14ac:dyDescent="0.2">
      <c r="A174" s="63"/>
      <c r="B174" s="63"/>
      <c r="C174" s="63"/>
      <c r="D174" s="57"/>
      <c r="E174" s="57"/>
      <c r="F174" s="5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</row>
    <row r="175" spans="1:61" x14ac:dyDescent="0.2">
      <c r="B175" s="57"/>
      <c r="D175" s="36" t="s">
        <v>6</v>
      </c>
      <c r="F175" s="58" t="s">
        <v>7</v>
      </c>
      <c r="G175" s="1">
        <f>'[1]CP-19'!G275+'[1]CP-19'!G285+'[1]CP-19'!G299+'[1]CP-19'!G305+'[1]Colo-SanJuan-Confl'!G125+'[1]CP-20'!G50</f>
        <v>0</v>
      </c>
      <c r="H175" s="1">
        <f>'[1]CP-19'!H275+'[1]CP-19'!H285+'[1]CP-19'!H299+'[1]CP-19'!H305+'[1]Colo-SanJuan-Confl'!H125+'[1]CP-20'!H50</f>
        <v>0</v>
      </c>
      <c r="I175" s="1">
        <f>'[1]CP-19'!I275+'[1]CP-19'!I285+'[1]CP-19'!I299+'[1]CP-19'!I305+'[1]Colo-SanJuan-Confl'!I125+'[1]CP-20'!I50</f>
        <v>0</v>
      </c>
      <c r="J175" s="1">
        <f>'[1]CP-19'!J275+'[1]CP-19'!J285+'[1]CP-19'!J299+'[1]CP-19'!J305+'[1]Colo-SanJuan-Confl'!J125+'[1]CP-20'!J50</f>
        <v>5269.0000000000009</v>
      </c>
      <c r="K175" s="1">
        <f>'[1]CP-19'!K275+'[1]CP-19'!K285+'[1]CP-19'!K299+'[1]CP-19'!K305+'[1]Colo-SanJuan-Confl'!K125+'[1]CP-20'!K50</f>
        <v>12413.999999999998</v>
      </c>
      <c r="L175" s="1">
        <f>'[1]CP-19'!L275+'[1]CP-19'!L285+'[1]CP-19'!L299+'[1]CP-19'!L305+'[1]Colo-SanJuan-Confl'!L125+'[1]CP-20'!L50</f>
        <v>19930.999999999996</v>
      </c>
      <c r="M175" s="1">
        <f>'[1]CP-19'!M275+'[1]CP-19'!M285+'[1]CP-19'!M299+'[1]CP-19'!M305+'[1]Colo-SanJuan-Confl'!M125+'[1]CP-20'!M50</f>
        <v>21761</v>
      </c>
      <c r="N175" s="1">
        <f>'[1]CP-19'!N275+'[1]CP-19'!N285+'[1]CP-19'!N299+'[1]CP-19'!N305+'[1]Colo-SanJuan-Confl'!N125+'[1]CP-20'!N50</f>
        <v>19365</v>
      </c>
      <c r="O175" s="1">
        <f>'[1]CP-19'!O275+'[1]CP-19'!O285+'[1]CP-19'!O299+'[1]CP-19'!O305+'[1]Colo-SanJuan-Confl'!O125+'[1]CP-20'!O50</f>
        <v>20413</v>
      </c>
      <c r="P175" s="1">
        <f>'[1]CP-19'!P275+'[1]CP-19'!P285+'[1]CP-19'!P299+'[1]CP-19'!P305+'[1]Colo-SanJuan-Confl'!P125+'[1]CP-20'!P50</f>
        <v>22322</v>
      </c>
      <c r="Q175" s="1">
        <f>'[1]CP-19'!Q275+'[1]CP-19'!Q285+'[1]CP-19'!Q299+'[1]CP-19'!Q305+'[1]Colo-SanJuan-Confl'!Q125+'[1]CP-20'!Q50</f>
        <v>21140</v>
      </c>
      <c r="R175" s="1">
        <f>'[1]CP-19'!R275+'[1]CP-19'!R285+'[1]CP-19'!R299+'[1]CP-19'!R305+'[1]Colo-SanJuan-Confl'!R125+'[1]CP-20'!R50</f>
        <v>19360</v>
      </c>
      <c r="S175" s="1">
        <f>'[1]CP-19'!S275+'[1]CP-19'!S285+'[1]CP-19'!S299+'[1]CP-19'!S305+'[1]Colo-SanJuan-Confl'!S125+'[1]CP-20'!S50</f>
        <v>20209.999999999996</v>
      </c>
      <c r="T175" s="4">
        <f>'[1]CP-19'!T275+'[1]CP-19'!T285+'[1]CP-19'!T299+'[1]CP-19'!T305+'[1]Colo-SanJuan-Confl'!T125+'[1]CP-20'!T50</f>
        <v>22099.999999999996</v>
      </c>
      <c r="U175" s="10">
        <f>'[1]CP-19'!U275+'[1]CP-19'!U285+'[1]CP-19'!U299+'[1]CP-19'!U305+'[1]Colo-SanJuan-Confl'!U125+'[1]CP-20'!U50</f>
        <v>25301</v>
      </c>
      <c r="V175" s="10">
        <f>'[1]CP-19'!V275+'[1]CP-19'!V285+'[1]CP-19'!V299+'[1]CP-19'!V305+'[1]Colo-SanJuan-Confl'!V125+'[1]CP-20'!V50</f>
        <v>18701</v>
      </c>
      <c r="W175" s="1">
        <f>'[1]CP-19'!W275+'[1]CP-19'!W285+'[1]CP-19'!W299+'[1]CP-19'!W305+'[1]Colo-SanJuan-Confl'!W125+'[1]CP-20'!W50</f>
        <v>20130</v>
      </c>
      <c r="X175" s="1">
        <f>'[1]CP-19'!X275+'[1]CP-19'!X285+'[1]CP-19'!X299+'[1]CP-19'!X305+'[1]Colo-SanJuan-Confl'!X125+'[1]CP-20'!X50</f>
        <v>23058</v>
      </c>
      <c r="Y175" s="1">
        <f>'[1]CP-19'!Y275+'[1]CP-19'!Y285+'[1]CP-19'!Y299+'[1]CP-19'!Y305+'[1]Colo-SanJuan-Confl'!Y125+'[1]CP-20'!Y50</f>
        <v>23874</v>
      </c>
      <c r="Z175" s="1">
        <f>'[1]CP-19'!Z275+'[1]CP-19'!Z285+'[1]CP-19'!Z299+'[1]CP-19'!Z305+'[1]Colo-SanJuan-Confl'!Z125+'[1]CP-20'!Z50</f>
        <v>20668</v>
      </c>
      <c r="AA175" s="1">
        <f>'[1]CP-19'!AA275+'[1]CP-19'!AA285+'[1]CP-19'!AA299+'[1]CP-19'!AA305+'[1]Colo-SanJuan-Confl'!AA125+'[1]CP-20'!AA50</f>
        <v>23866</v>
      </c>
      <c r="AB175" s="1">
        <f>'[1]CP-19'!AB275+'[1]CP-19'!AB285+'[1]CP-19'!AB299+'[1]CP-19'!AB305+'[1]Colo-SanJuan-Confl'!AB125+'[1]CP-20'!AB50</f>
        <v>23575</v>
      </c>
      <c r="AC175" s="1">
        <f>'[1]CP-19'!AC275+'[1]CP-19'!AC285+'[1]CP-19'!AC299+'[1]CP-19'!AC305+'[1]Colo-SanJuan-Confl'!AC125+'[1]CP-20'!AC50</f>
        <v>23382</v>
      </c>
      <c r="AD175" s="1">
        <f>'[1]CP-19'!AD275+'[1]CP-19'!AD285+'[1]CP-19'!AD299+'[1]CP-19'!AD305+'[1]Colo-SanJuan-Confl'!AD125+'[1]CP-20'!AD50</f>
        <v>24086</v>
      </c>
      <c r="AE175" s="1">
        <f>'[1]CP-19'!AE275+'[1]CP-19'!AE285+'[1]CP-19'!AE299+'[1]CP-19'!AE305+'[1]Colo-SanJuan-Confl'!AE125+'[1]CP-20'!AE50</f>
        <v>22180</v>
      </c>
      <c r="AF175" s="1">
        <f>'[1]CP-19'!AF275+'[1]CP-19'!AF285+'[1]CP-19'!AF299+'[1]CP-19'!AF305+'[1]Colo-SanJuan-Confl'!AF125+'[1]CP-20'!AF50</f>
        <v>21427</v>
      </c>
      <c r="AG175" s="1">
        <f>'[1]CP-19'!AG275+'[1]CP-19'!AG285+'[1]CP-19'!AG299+'[1]CP-19'!AG305+'[1]Colo-SanJuan-Confl'!AG125+'[1]CP-20'!AG50</f>
        <v>22364</v>
      </c>
      <c r="AH175" s="1">
        <f>'[1]CP-19'!AH275+'[1]CP-19'!AH285+'[1]CP-19'!AH299+'[1]CP-19'!AH305+'[1]Colo-SanJuan-Confl'!AH125+'[1]CP-20'!AH50</f>
        <v>25017</v>
      </c>
      <c r="AI175" s="1">
        <f>'[1]CP-19'!AI275+'[1]CP-19'!AI285+'[1]CP-19'!AI299+'[1]CP-19'!AI305+'[1]Colo-SanJuan-Confl'!AI125+'[1]CP-20'!AI50</f>
        <v>26697</v>
      </c>
      <c r="AJ175" s="1">
        <f>'[1]CP-19'!AJ275+'[1]CP-19'!AJ285+'[1]CP-19'!AJ299+'[1]CP-19'!AJ305+'[1]Colo-SanJuan-Confl'!AJ125+'[1]CP-20'!AJ50</f>
        <v>28709</v>
      </c>
      <c r="AK175" s="1">
        <f>'[1]CP-19'!AK275+'[1]CP-19'!AK285+'[1]CP-19'!AK299+'[1]CP-19'!AK305+'[1]Colo-SanJuan-Confl'!AK125+'[1]CP-20'!AK50</f>
        <v>27620</v>
      </c>
      <c r="AL175" s="1">
        <f>'[1]CP-19'!AL275+'[1]CP-19'!AL285+'[1]CP-19'!AL299+'[1]CP-19'!AL305+'[1]Colo-SanJuan-Confl'!AL125+'[1]CP-20'!AL50</f>
        <v>28415</v>
      </c>
      <c r="AM175" s="1">
        <f>'[1]CP-19'!AM275+'[1]CP-19'!AM285+'[1]CP-19'!AM299+'[1]CP-19'!AM305+'[1]Colo-SanJuan-Confl'!AM125+'[1]CP-20'!AM50</f>
        <v>26284</v>
      </c>
      <c r="AN175" s="1">
        <f>'[1]CP-19'!AN275+'[1]CP-19'!AN285+'[1]CP-19'!AN299+'[1]CP-19'!AN305+'[1]Colo-SanJuan-Confl'!AN125+'[1]CP-20'!AN50</f>
        <v>27375</v>
      </c>
      <c r="AO175" s="1">
        <f>'[1]CP-19'!AO275+'[1]CP-19'!AO285+'[1]CP-19'!AO299+'[1]CP-19'!AO305+'[1]Colo-SanJuan-Confl'!AO125+'[1]CP-20'!AO50</f>
        <v>26200</v>
      </c>
      <c r="AP175" s="1">
        <f>'[1]CP-19'!AP275+'[1]CP-19'!AP285+'[1]CP-19'!AP299+'[1]CP-19'!AP305+'[1]Colo-SanJuan-Confl'!AP125+'[1]CP-20'!AP50</f>
        <v>26660</v>
      </c>
      <c r="AQ175" s="1">
        <f>'[1]CP-19'!AQ275+'[1]CP-19'!AQ285+'[1]CP-19'!AQ299+'[1]CP-19'!AQ305+'[1]Colo-SanJuan-Confl'!AQ125+'[1]CP-20'!AQ50</f>
        <v>27604</v>
      </c>
      <c r="AR175" s="1">
        <f>'[1]CP-19'!AR275+'[1]CP-19'!AR285+'[1]CP-19'!AR299+'[1]CP-19'!AR305+'[1]Colo-SanJuan-Confl'!AR125+'[1]CP-20'!AR50</f>
        <v>26334</v>
      </c>
      <c r="AS175" s="1">
        <f>'[1]CP-19'!AS275+'[1]CP-19'!AS285+'[1]CP-19'!AS299+'[1]CP-19'!AS305+'[1]Colo-SanJuan-Confl'!AS125+'[1]CP-20'!AS50</f>
        <v>26073</v>
      </c>
      <c r="AT175" s="1">
        <f>'[1]CP-19'!AT275+'[1]CP-19'!AT285+'[1]CP-19'!AT299+'[1]CP-19'!AT305+'[1]Colo-SanJuan-Confl'!AT125+'[1]CP-20'!AT50</f>
        <v>23948</v>
      </c>
      <c r="AU175" s="1">
        <f>'[1]CP-19'!AU275+'[1]CP-19'!AU285+'[1]CP-19'!AU299+'[1]CP-19'!AU305+'[1]Colo-SanJuan-Confl'!AU125+'[1]CP-20'!AU50</f>
        <v>24221</v>
      </c>
      <c r="AV175" s="1">
        <f>'[1]CP-19'!AV275+'[1]CP-19'!AV285+'[1]CP-19'!AV299+'[1]CP-19'!AV305+'[1]Colo-SanJuan-Confl'!AV125+'[1]CP-20'!AV50</f>
        <v>23953</v>
      </c>
      <c r="AW175" s="1">
        <f>'[1]CP-19'!AW275+'[1]CP-19'!AW285+'[1]CP-19'!AW299+'[1]CP-19'!AW305+'[1]Colo-SanJuan-Confl'!AW125+'[1]CP-20'!AW50</f>
        <v>24963</v>
      </c>
      <c r="AX175" s="1">
        <f>'[1]CP-19'!AX275+'[1]CP-19'!AX285+'[1]CP-19'!AX299+'[1]CP-19'!AX305+'[1]Colo-SanJuan-Confl'!AX125+'[1]CP-20'!AX50</f>
        <v>25810</v>
      </c>
      <c r="AY175" s="1">
        <f>'[1]CP-19'!AY275+'[1]CP-19'!AY285+'[1]CP-19'!AY299+'[1]CP-19'!AY305+'[1]Colo-SanJuan-Confl'!AY125+'[1]CP-20'!AY50</f>
        <v>19077</v>
      </c>
      <c r="AZ175" s="1">
        <f>'[1]CP-19'!AZ275+'[1]CP-19'!AZ285+'[1]CP-19'!AZ299+'[1]CP-19'!AZ305+'[1]Colo-SanJuan-Confl'!AZ125+'[1]CP-20'!AZ50</f>
        <v>18116</v>
      </c>
      <c r="BA175" s="1">
        <f>'[1]CP-19'!BA275+'[1]CP-19'!BA285+'[1]CP-19'!BA299+'[1]CP-19'!BA305+'[1]Colo-SanJuan-Confl'!BA125+'[1]CP-20'!BA50</f>
        <v>17631</v>
      </c>
      <c r="BB175" s="1">
        <f>'[1]CP-19'!BB275+'[1]CP-19'!BB285+'[1]CP-19'!BB299+'[1]CP-19'!BB305+'[1]Colo-SanJuan-Confl'!BB125+'[1]CP-20'!BB50</f>
        <v>18116</v>
      </c>
      <c r="BC175" s="1">
        <f>'[1]CP-19'!BC275+'[1]CP-19'!BC285+'[1]CP-19'!BC299+'[1]CP-19'!BC305+'[1]Colo-SanJuan-Confl'!BC125+'[1]CP-20'!BC50</f>
        <v>18147</v>
      </c>
      <c r="BD175" s="1">
        <f>'[1]CP-19'!BD275+'[1]CP-19'!BD285+'[1]CP-19'!BD299+'[1]CP-19'!BD305+'[1]Colo-SanJuan-Confl'!BD125+'[1]CP-20'!BD50</f>
        <v>57.58</v>
      </c>
      <c r="BE175" s="1">
        <f>'[1]CP-19'!BE275+'[1]CP-19'!BE285+'[1]CP-19'!BE299+'[1]CP-19'!BE305+'[1]Colo-SanJuan-Confl'!BE125+'[1]CP-20'!BE50</f>
        <v>57.58</v>
      </c>
      <c r="BF175" s="1">
        <f>'[1]CP-19'!BF275+'[1]CP-19'!BF285+'[1]CP-19'!BF299+'[1]CP-19'!BF305+'[1]Colo-SanJuan-Confl'!BF125+'[1]CP-20'!BF50</f>
        <v>207.87450276543854</v>
      </c>
      <c r="BG175" s="1">
        <f>'[1]CP-19'!BG275+'[1]CP-19'!BG285+'[1]CP-19'!BG299+'[1]CP-19'!BG305+'[1]Colo-SanJuan-Confl'!BG125+'[1]CP-20'!BG50</f>
        <v>136.01000000000002</v>
      </c>
      <c r="BH175" s="1">
        <f>'[1]CP-19'!BH275+'[1]CP-19'!BH285+'[1]CP-19'!BH299+'[1]CP-19'!BH305+'[1]Colo-SanJuan-Confl'!BH125+'[1]CP-20'!BH50</f>
        <v>0</v>
      </c>
      <c r="BI175" s="1">
        <f>'[1]CP-19'!BI275+'[1]CP-19'!BI285+'[1]CP-19'!BI299+'[1]CP-19'!BI305+'[1]Colo-SanJuan-Confl'!BI125+'[1]CP-20'!BI50</f>
        <v>0</v>
      </c>
    </row>
    <row r="176" spans="1:61" x14ac:dyDescent="0.2">
      <c r="D176" s="36" t="s">
        <v>8</v>
      </c>
      <c r="F176" s="58" t="s">
        <v>9</v>
      </c>
      <c r="G176" s="2">
        <f>'[1]CP-11'!G127+'[1]CP-12'!G71+'[1]CP-13'!G76+[1]Jensen!G130+[1]Jensen!G136+[1]Jensen!G140+'[1]CP-15'!G87+'[1]CP-15'!G89+'[1]CP-15'!G91+[1]Ouray!G105+[1]Ouray!G109</f>
        <v>4769.55</v>
      </c>
      <c r="H176" s="2">
        <f>'[1]CP-11'!H127+'[1]CP-12'!H71+'[1]CP-13'!H76+[1]Jensen!H130+[1]Jensen!H136+[1]Jensen!H140+'[1]CP-15'!H87+'[1]CP-15'!H89+'[1]CP-15'!H91+[1]Ouray!H105+[1]Ouray!H109</f>
        <v>4541.6899999999996</v>
      </c>
      <c r="I176" s="2">
        <f>'[1]CP-11'!I127+'[1]CP-12'!I71+'[1]CP-13'!I76+[1]Jensen!I130+[1]Jensen!I136+[1]Jensen!I140+'[1]CP-15'!I87+'[1]CP-15'!I89+'[1]CP-15'!I91+[1]Ouray!I105+[1]Ouray!I109</f>
        <v>5293.66</v>
      </c>
      <c r="J176" s="2">
        <f>'[1]CP-11'!J127+'[1]CP-12'!J71+'[1]CP-13'!J76+[1]Jensen!J130+[1]Jensen!J136+[1]Jensen!J140+'[1]CP-15'!J87+'[1]CP-15'!J89+'[1]CP-15'!J91+[1]Ouray!J105+[1]Ouray!J109</f>
        <v>4765.8100000000004</v>
      </c>
      <c r="K176" s="2">
        <f>'[1]CP-11'!K127+'[1]CP-12'!K71+'[1]CP-13'!K76+[1]Jensen!K130+[1]Jensen!K136+[1]Jensen!K140+'[1]CP-15'!K87+'[1]CP-15'!K89+'[1]CP-15'!K91+[1]Ouray!K105+[1]Ouray!K109</f>
        <v>4549.3099999999995</v>
      </c>
      <c r="L176" s="2">
        <f>'[1]CP-11'!L127+'[1]CP-12'!L71+'[1]CP-13'!L76+[1]Jensen!L130+[1]Jensen!L136+[1]Jensen!L140+'[1]CP-15'!L87+'[1]CP-15'!L89+'[1]CP-15'!L91+[1]Ouray!L105+[1]Ouray!L109</f>
        <v>5923.0199999999995</v>
      </c>
      <c r="M176" s="2">
        <f>'[1]CP-11'!M127+'[1]CP-12'!M71+'[1]CP-13'!M76+[1]Jensen!M130+[1]Jensen!M136+[1]Jensen!M140+'[1]CP-15'!M87+'[1]CP-15'!M89+'[1]CP-15'!M91+[1]Ouray!M105+[1]Ouray!M109</f>
        <v>4055.6099999999997</v>
      </c>
      <c r="N176" s="2">
        <f>'[1]CP-11'!N127+'[1]CP-12'!N71+'[1]CP-13'!N76+[1]Jensen!N130+[1]Jensen!N136+[1]Jensen!N140+'[1]CP-15'!N87+'[1]CP-15'!N89+'[1]CP-15'!N91+[1]Ouray!N105+[1]Ouray!N109</f>
        <v>5985.9600000000009</v>
      </c>
      <c r="O176" s="2">
        <f>'[1]CP-11'!O127+'[1]CP-12'!O71+'[1]CP-13'!O76+[1]Jensen!O130+[1]Jensen!O136+[1]Jensen!O140+'[1]CP-15'!O87+'[1]CP-15'!O89+'[1]CP-15'!O91+[1]Ouray!O105+[1]Ouray!O109</f>
        <v>7022.619999999999</v>
      </c>
      <c r="P176" s="12">
        <f>'[1]CP-11'!P127+'[1]CP-12'!P71+'[1]CP-13'!P76+[1]Jensen!P130+[1]Jensen!P136+[1]Jensen!P140+'[1]CP-15'!P87+'[1]CP-15'!P89+'[1]CP-15'!P91+[1]Ouray!P105+[1]Ouray!P109</f>
        <v>9383.4420000000027</v>
      </c>
      <c r="Q176" s="12">
        <f>'[1]CP-11'!Q127+'[1]CP-12'!Q71+'[1]CP-13'!Q76+[1]Jensen!Q130+[1]Jensen!Q136+[1]Jensen!Q140+'[1]CP-15'!Q87+'[1]CP-15'!Q89+'[1]CP-15'!Q91+[1]Ouray!Q105+[1]Ouray!Q109</f>
        <v>14285.96</v>
      </c>
      <c r="R176" s="12">
        <f>'[1]CP-11'!R127+'[1]CP-12'!R71+'[1]CP-13'!R76+[1]Jensen!R130+[1]Jensen!R136+[1]Jensen!R140+'[1]CP-15'!R87+'[1]CP-15'!R89+'[1]CP-15'!R91+[1]Ouray!R105+[1]Ouray!R109</f>
        <v>11930.830000000002</v>
      </c>
      <c r="S176" s="12">
        <f>'[1]CP-11'!S127+'[1]CP-12'!S71+'[1]CP-13'!S76+[1]Jensen!S130+[1]Jensen!S136+[1]Jensen!S140+'[1]CP-15'!S87+'[1]CP-15'!S89+'[1]CP-15'!S91+[1]Ouray!S105+[1]Ouray!S109</f>
        <v>8612.7039999999997</v>
      </c>
      <c r="T176" s="12">
        <f>'[1]CP-11'!T127+'[1]CP-12'!T71+'[1]CP-13'!T76+[1]Jensen!T130+[1]Jensen!T136+[1]Jensen!T140+'[1]CP-15'!T87+'[1]CP-15'!T89+'[1]CP-15'!T91+[1]Ouray!T105+[1]Ouray!T109</f>
        <v>13511.834000000001</v>
      </c>
      <c r="U176" s="12">
        <f>'[1]CP-11'!U127+'[1]CP-12'!U71+'[1]CP-13'!U76+[1]Jensen!U130+[1]Jensen!U136+[1]Jensen!U140+'[1]CP-15'!U87+'[1]CP-15'!U89+'[1]CP-15'!U91+[1]Ouray!U105+[1]Ouray!U109</f>
        <v>15610.984000000002</v>
      </c>
      <c r="V176" s="12">
        <f>'[1]CP-11'!V127+'[1]CP-12'!V71+'[1]CP-13'!V76+[1]Jensen!V130+[1]Jensen!V136+[1]Jensen!V140+'[1]CP-15'!V87+'[1]CP-15'!V89+'[1]CP-15'!V91+[1]Ouray!V105+[1]Ouray!V109</f>
        <v>14579.419999999998</v>
      </c>
      <c r="W176" s="12">
        <f>'[1]CP-11'!W127+'[1]CP-12'!W71+'[1]CP-13'!W76+[1]Jensen!W130+[1]Jensen!W136+[1]Jensen!W140+'[1]CP-15'!W87+'[1]CP-15'!W89+'[1]CP-15'!W91+[1]Ouray!W105+[1]Ouray!W109</f>
        <v>14831.539999999997</v>
      </c>
      <c r="X176" s="12">
        <f>'[1]CP-11'!X127+'[1]CP-12'!X71+'[1]CP-13'!X76+[1]Jensen!X130+[1]Jensen!X136+[1]Jensen!X140+'[1]CP-15'!X87+'[1]CP-15'!X89+'[1]CP-15'!X91+[1]Ouray!X105+[1]Ouray!X109</f>
        <v>17442.71</v>
      </c>
      <c r="Y176" s="12">
        <f>'[1]CP-11'!Y127+'[1]CP-12'!Y71+'[1]CP-13'!Y76+[1]Jensen!Y130+[1]Jensen!Y136+[1]Jensen!Y140+'[1]CP-15'!Y87+'[1]CP-15'!Y89+'[1]CP-15'!Y91+[1]Ouray!Y105+[1]Ouray!Y109</f>
        <v>17507.86</v>
      </c>
      <c r="Z176" s="12">
        <f>'[1]CP-11'!Z127+'[1]CP-12'!Z71+'[1]CP-13'!Z76+[1]Jensen!Z130+[1]Jensen!Z136+[1]Jensen!Z140+'[1]CP-15'!Z87+'[1]CP-15'!Z89+'[1]CP-15'!Z91+[1]Ouray!Z105+[1]Ouray!Z109</f>
        <v>17854.54</v>
      </c>
      <c r="AA176" s="12">
        <f>'[1]CP-11'!AA127+'[1]CP-12'!AA71+'[1]CP-13'!AA76+[1]Jensen!AA130+[1]Jensen!AA136+[1]Jensen!AA140+'[1]CP-15'!AA87+'[1]CP-15'!AA89+'[1]CP-15'!AA91+[1]Ouray!AA105+[1]Ouray!AA109</f>
        <v>16677.07</v>
      </c>
      <c r="AB176" s="12">
        <f>'[1]CP-11'!AB127+'[1]CP-12'!AB71+'[1]CP-13'!AB76+[1]Jensen!AB130+[1]Jensen!AB136+[1]Jensen!AB140+'[1]CP-15'!AB87+'[1]CP-15'!AB89+'[1]CP-15'!AB91+[1]Ouray!AB105+[1]Ouray!AB109</f>
        <v>16702.63</v>
      </c>
      <c r="AC176" s="12">
        <f>'[1]CP-11'!AC127+'[1]CP-12'!AC71+'[1]CP-13'!AC76+[1]Jensen!AC130+[1]Jensen!AC136+[1]Jensen!AC140+'[1]CP-15'!AC87+'[1]CP-15'!AC89+'[1]CP-15'!AC91+[1]Ouray!AC105+[1]Ouray!AC109</f>
        <v>16805.939999999999</v>
      </c>
      <c r="AD176" s="12">
        <f>'[1]CP-11'!AD127+'[1]CP-12'!AD71+'[1]CP-13'!AD76+[1]Jensen!AD130+[1]Jensen!AD136+[1]Jensen!AD140+'[1]CP-15'!AD87+'[1]CP-15'!AD89+'[1]CP-15'!AD91+[1]Ouray!AD105+[1]Ouray!AD109</f>
        <v>18044.2</v>
      </c>
      <c r="AE176" s="3">
        <f>'[1]CP-11'!AE127+'[1]CP-12'!AE71+'[1]CP-13'!AE76+[1]Jensen!AE130+[1]Jensen!AE136+[1]Jensen!AE140+'[1]CP-15'!AE87+'[1]CP-15'!AE89+'[1]CP-15'!AE91+[1]Ouray!AE105+[1]Ouray!AE109</f>
        <v>16656.170000000002</v>
      </c>
      <c r="AF176" s="2">
        <f>'[1]CP-11'!AF127+'[1]CP-12'!AF71+'[1]CP-13'!AF76+[1]Jensen!AF130+[1]Jensen!AF136+[1]Jensen!AF140+'[1]CP-15'!AF87+'[1]CP-15'!AF89+'[1]CP-15'!AF91+[1]Ouray!AF105+[1]Ouray!AF109</f>
        <v>16865.580000000002</v>
      </c>
      <c r="AG176" s="2">
        <f>'[1]CP-11'!AG127+'[1]CP-12'!AG71+'[1]CP-13'!AG76+[1]Jensen!AG130+[1]Jensen!AG136+[1]Jensen!AG140+'[1]CP-15'!AG87+'[1]CP-15'!AG89+'[1]CP-15'!AG91+[1]Ouray!AG105+[1]Ouray!AG109</f>
        <v>20287.43</v>
      </c>
      <c r="AH176" s="2">
        <f>'[1]CP-11'!AH127+'[1]CP-12'!AH71+'[1]CP-13'!AH76+[1]Jensen!AH130+[1]Jensen!AH136+[1]Jensen!AH140+'[1]CP-15'!AH87+'[1]CP-15'!AH89+'[1]CP-15'!AH91+[1]Ouray!AH105+[1]Ouray!AH109</f>
        <v>19621.84</v>
      </c>
      <c r="AI176" s="2">
        <f>'[1]CP-11'!AI127+'[1]CP-12'!AI71+'[1]CP-13'!AI76+[1]Jensen!AI130+[1]Jensen!AI136+[1]Jensen!AI140+'[1]CP-15'!AI87+'[1]CP-15'!AI89+'[1]CP-15'!AI91+[1]Ouray!AI105+[1]Ouray!AI109</f>
        <v>18635.37</v>
      </c>
      <c r="AJ176" s="2">
        <f>'[1]CP-11'!AJ127+'[1]CP-12'!AJ71+'[1]CP-13'!AJ76+[1]Jensen!AJ130+[1]Jensen!AJ136+[1]Jensen!AJ140+'[1]CP-15'!AJ87+'[1]CP-15'!AJ89+'[1]CP-15'!AJ91+[1]Ouray!AJ105+[1]Ouray!AJ109</f>
        <v>14192.6</v>
      </c>
      <c r="AK176" s="2">
        <f>'[1]CP-11'!AK127+'[1]CP-12'!AK71+'[1]CP-13'!AK76+[1]Jensen!AK130+[1]Jensen!AK136+[1]Jensen!AK140+'[1]CP-15'!AK87+'[1]CP-15'!AK89+'[1]CP-15'!AK91+[1]Ouray!AK105+[1]Ouray!AK109</f>
        <v>17709.379999999997</v>
      </c>
      <c r="AL176" s="2">
        <f>'[1]CP-11'!AL127+'[1]CP-12'!AL71+'[1]CP-13'!AL76+[1]Jensen!AL130+[1]Jensen!AL136+[1]Jensen!AL140+'[1]CP-15'!AL87+'[1]CP-15'!AL89+'[1]CP-15'!AL91+[1]Ouray!AL105+[1]Ouray!AL109</f>
        <v>16897.11</v>
      </c>
      <c r="AM176" s="2">
        <f>'[1]CP-11'!AM127+'[1]CP-12'!AM71+'[1]CP-13'!AM76+[1]Jensen!AM130+[1]Jensen!AM136+[1]Jensen!AM140+'[1]CP-15'!AM87+'[1]CP-15'!AM89+'[1]CP-15'!AM91+[1]Ouray!AM105+[1]Ouray!AM109</f>
        <v>17748.759999999998</v>
      </c>
      <c r="AN176" s="2">
        <f>'[1]CP-11'!AN127+'[1]CP-12'!AN71+'[1]CP-13'!AN76+[1]Jensen!AN130+[1]Jensen!AN136+[1]Jensen!AN140+'[1]CP-15'!AN87+'[1]CP-15'!AN89+'[1]CP-15'!AN91+[1]Ouray!AN105+[1]Ouray!AN109</f>
        <v>17795.84</v>
      </c>
      <c r="AO176" s="2">
        <f>'[1]CP-11'!AO127+'[1]CP-12'!AO71+'[1]CP-13'!AO76+[1]Jensen!AO130+[1]Jensen!AO136+[1]Jensen!AO140+'[1]CP-15'!AO87+'[1]CP-15'!AO89+'[1]CP-15'!AO91+[1]Ouray!AO105+[1]Ouray!AO109</f>
        <v>17318.898000000001</v>
      </c>
      <c r="AP176" s="2">
        <f>'[1]CP-11'!AP127+'[1]CP-12'!AP71+'[1]CP-13'!AP76+[1]Jensen!AP130+[1]Jensen!AP136+[1]Jensen!AP140+'[1]CP-15'!AP87+'[1]CP-15'!AP89+'[1]CP-15'!AP91+[1]Ouray!AP105+[1]Ouray!AP109</f>
        <v>14830.376</v>
      </c>
      <c r="AQ176" s="2">
        <f>'[1]CP-11'!AQ127+'[1]CP-12'!AQ71+'[1]CP-13'!AQ76+[1]Jensen!AQ130+[1]Jensen!AQ136+[1]Jensen!AQ140+'[1]CP-15'!AQ87+'[1]CP-15'!AQ89+'[1]CP-15'!AQ91+[1]Ouray!AQ105+[1]Ouray!AQ109</f>
        <v>18116</v>
      </c>
      <c r="AR176" s="2">
        <f>'[1]CP-11'!AR127+'[1]CP-12'!AR71+'[1]CP-13'!AR76+[1]Jensen!AR130+[1]Jensen!AR136+[1]Jensen!AR140+'[1]CP-15'!AR87+'[1]CP-15'!AR89+'[1]CP-15'!AR91+[1]Ouray!AR105+[1]Ouray!AR109</f>
        <v>18249.489999999998</v>
      </c>
      <c r="AS176" s="2">
        <f>'[1]CP-11'!AS127+'[1]CP-12'!AS71+'[1]CP-13'!AS76+[1]Jensen!AS130+[1]Jensen!AS136+[1]Jensen!AS140+'[1]CP-15'!AS87+'[1]CP-15'!AS89+'[1]CP-15'!AS91+[1]Ouray!AS105+[1]Ouray!AS109</f>
        <v>16989.7</v>
      </c>
      <c r="AT176" s="2">
        <f>'[1]CP-11'!AT127+'[1]CP-12'!AT71+'[1]CP-13'!AT76+[1]Jensen!AT130+[1]Jensen!AT136+[1]Jensen!AT140+'[1]CP-15'!AT87+'[1]CP-15'!AT89+'[1]CP-15'!AT91+[1]Ouray!AT105+[1]Ouray!AT109</f>
        <v>20781.37</v>
      </c>
      <c r="AU176" s="2">
        <f>'[1]CP-11'!AU127+'[1]CP-12'!AU71+'[1]CP-13'!AU76+[1]Jensen!AU130+[1]Jensen!AU136+[1]Jensen!AU140+'[1]CP-15'!AU87+'[1]CP-15'!AU89+'[1]CP-15'!AU91+[1]Ouray!AU105+[1]Ouray!AU109</f>
        <v>18389.13</v>
      </c>
      <c r="AV176" s="2">
        <f>'[1]CP-11'!AV127+'[1]CP-12'!AV71+'[1]CP-13'!AV76+[1]Jensen!AV130+[1]Jensen!AV136+[1]Jensen!AV140+'[1]CP-15'!AV87+'[1]CP-15'!AV89+'[1]CP-15'!AV91+[1]Ouray!AV105+[1]Ouray!AV109</f>
        <v>20038.310000000001</v>
      </c>
      <c r="AW176" s="2">
        <f>'[1]CP-11'!AW127+'[1]CP-12'!AW71+'[1]CP-13'!AW76+[1]Jensen!AW130+[1]Jensen!AW136+[1]Jensen!AW140+'[1]CP-15'!AW87+'[1]CP-15'!AW89+'[1]CP-15'!AW91+[1]Ouray!AW105+[1]Ouray!AW109</f>
        <v>18637.650000000001</v>
      </c>
      <c r="AX176" s="2">
        <f>'[1]CP-11'!AX127+'[1]CP-12'!AX71+'[1]CP-13'!AX76+[1]Jensen!AX130+[1]Jensen!AX136+[1]Jensen!AX140+'[1]CP-15'!AX87+'[1]CP-15'!AX89+'[1]CP-15'!AX91+[1]Ouray!AX105+[1]Ouray!AX109</f>
        <v>19656.580000000002</v>
      </c>
      <c r="AY176" s="2">
        <f>'[1]CP-11'!AY127+'[1]CP-12'!AY71+'[1]CP-13'!AY76+[1]Jensen!AY130+[1]Jensen!AY136+[1]Jensen!AY140+'[1]CP-15'!AY87+'[1]CP-15'!AY89+'[1]CP-15'!AY91+[1]Ouray!AY105+[1]Ouray!AY109</f>
        <v>17766.809999999998</v>
      </c>
      <c r="AZ176" s="2">
        <f>'[1]CP-11'!AZ127+'[1]CP-12'!AZ71+'[1]CP-13'!AZ76+[1]Jensen!AZ130+[1]Jensen!AZ136+[1]Jensen!AZ140+'[1]CP-15'!AZ87+'[1]CP-15'!AZ89+'[1]CP-15'!AZ91+[1]Ouray!AZ105+[1]Ouray!AZ109</f>
        <v>17750.39</v>
      </c>
      <c r="BA176" s="2">
        <f>'[1]CP-11'!BA127+'[1]CP-12'!BA71+'[1]CP-13'!BA76+[1]Jensen!BA130+[1]Jensen!BA136+[1]Jensen!BA140+'[1]CP-15'!BA87+'[1]CP-15'!BA89+'[1]CP-15'!BA91+[1]Ouray!BA105+[1]Ouray!BA109</f>
        <v>16331.82</v>
      </c>
      <c r="BB176" s="2">
        <f>'[1]CP-11'!BB127+'[1]CP-12'!BB71+'[1]CP-13'!BB76+[1]Jensen!BB130+[1]Jensen!BB136+[1]Jensen!BB140+'[1]CP-15'!BB87+'[1]CP-15'!BB89+'[1]CP-15'!BB91+[1]Ouray!BB105+[1]Ouray!BB109</f>
        <v>16866.230000000003</v>
      </c>
      <c r="BC176" s="2">
        <f>'[1]CP-11'!BC127+'[1]CP-12'!BC71+'[1]CP-13'!BC76+[1]Jensen!BC130+[1]Jensen!BC136+[1]Jensen!BC140+'[1]CP-15'!BC87+'[1]CP-15'!BC89+'[1]CP-15'!BC91+[1]Ouray!BC105+[1]Ouray!BC109</f>
        <v>16724.599999999999</v>
      </c>
      <c r="BD176" s="2">
        <f>'[1]CP-11'!BD127+'[1]CP-12'!BD71+'[1]CP-13'!BD76+[1]Jensen!BD130+[1]Jensen!BD136+[1]Jensen!BD140+'[1]CP-15'!BD87+'[1]CP-15'!BD89+'[1]CP-15'!BD91+[1]Ouray!BD105+[1]Ouray!BD109</f>
        <v>15940.789999999999</v>
      </c>
      <c r="BE176" s="2">
        <f>'[1]CP-11'!BE127+'[1]CP-12'!BE71+'[1]CP-13'!BE76+[1]Jensen!BE130+[1]Jensen!BE136+[1]Jensen!BE140+'[1]CP-15'!BE87+'[1]CP-15'!BE89+'[1]CP-15'!BE91+[1]Ouray!BE105+[1]Ouray!BE109</f>
        <v>15637.41</v>
      </c>
      <c r="BF176" s="2">
        <f>'[1]CP-11'!BF127+'[1]CP-12'!BF71+'[1]CP-13'!BF76+[1]Jensen!BF130+[1]Jensen!BF136+[1]Jensen!BF140+'[1]CP-15'!BF87+'[1]CP-15'!BF89+'[1]CP-15'!BF91+[1]Ouray!BF105+[1]Ouray!BF109</f>
        <v>16686.77</v>
      </c>
      <c r="BG176" s="2">
        <f>'[1]CP-11'!BG127+'[1]CP-12'!BG71+'[1]CP-13'!BG76+[1]Jensen!BG130+[1]Jensen!BG136+[1]Jensen!BG140+'[1]CP-15'!BG87+'[1]CP-15'!BG89+'[1]CP-15'!BG91+[1]Ouray!BG105+[1]Ouray!BG109</f>
        <v>12530.65</v>
      </c>
      <c r="BH176" s="2">
        <f>'[1]CP-11'!BH127+'[1]CP-12'!BH71+'[1]CP-13'!BH76+[1]Jensen!BH130+[1]Jensen!BH136+[1]Jensen!BH140+'[1]CP-15'!BH87+'[1]CP-15'!BH89+'[1]CP-15'!BH91+[1]Ouray!BH105+[1]Ouray!BH109</f>
        <v>13026.131999999998</v>
      </c>
      <c r="BI176" s="2">
        <f>'[1]CP-11'!BI127+'[1]CP-12'!BI71+'[1]CP-13'!BI76+[1]Jensen!BI130+[1]Jensen!BI136+[1]Jensen!BI140+'[1]CP-15'!BI87+'[1]CP-15'!BI89+'[1]CP-15'!BI91+[1]Ouray!BI105+[1]Ouray!BI109</f>
        <v>0</v>
      </c>
    </row>
    <row r="177" spans="1:61" x14ac:dyDescent="0.2">
      <c r="F177" s="58" t="s">
        <v>10</v>
      </c>
      <c r="G177" s="12">
        <f>'[1]CP-1'!G90+'[1]CP-2'!G90+[1]Stateline!G50+'[1]CP-3'!G47+'[1]CP-4'!G88+'[1]CP-5'!G60+'[1]CP-6'!G117+'[1]CP-7'!G104+'[1]CP-7'!G108+'[1]CP-7'!G110+'[1]CP-8'!G59+'[1]Grn-Colo-Confl'!G78</f>
        <v>36.999999999999993</v>
      </c>
      <c r="H177" s="12">
        <f>'[1]CP-1'!H90+'[1]CP-2'!H90+[1]Stateline!H50+'[1]CP-3'!H47+'[1]CP-4'!H88+'[1]CP-5'!H60+'[1]CP-6'!H117+'[1]CP-7'!H104+'[1]CP-7'!H108+'[1]CP-7'!H110+'[1]CP-8'!H59+'[1]Grn-Colo-Confl'!H78</f>
        <v>36.999999999999993</v>
      </c>
      <c r="I177" s="12">
        <f>'[1]CP-1'!I90+'[1]CP-2'!I90+[1]Stateline!I50+'[1]CP-3'!I47+'[1]CP-4'!I88+'[1]CP-5'!I60+'[1]CP-6'!I117+'[1]CP-7'!I104+'[1]CP-7'!I108+'[1]CP-7'!I110+'[1]CP-8'!I59+'[1]Grn-Colo-Confl'!I78</f>
        <v>36.999999999999993</v>
      </c>
      <c r="J177" s="12">
        <f>'[1]CP-1'!J90+'[1]CP-2'!J90+[1]Stateline!J50+'[1]CP-3'!J47+'[1]CP-4'!J88+'[1]CP-5'!J60+'[1]CP-6'!J117+'[1]CP-7'!J104+'[1]CP-7'!J108+'[1]CP-7'!J110+'[1]CP-8'!J59+'[1]Grn-Colo-Confl'!J78</f>
        <v>36.999999999999993</v>
      </c>
      <c r="K177" s="12">
        <f>'[1]CP-1'!K90+'[1]CP-2'!K90+[1]Stateline!K50+'[1]CP-3'!K47+'[1]CP-4'!K88+'[1]CP-5'!K60+'[1]CP-6'!K117+'[1]CP-7'!K104+'[1]CP-7'!K108+'[1]CP-7'!K110+'[1]CP-8'!K59+'[1]Grn-Colo-Confl'!K78</f>
        <v>588</v>
      </c>
      <c r="L177" s="12">
        <f>'[1]CP-1'!L90+'[1]CP-2'!L90+[1]Stateline!L50+'[1]CP-3'!L47+'[1]CP-4'!L88+'[1]CP-5'!L60+'[1]CP-6'!L117+'[1]CP-7'!L104+'[1]CP-7'!L108+'[1]CP-7'!L110+'[1]CP-8'!L59+'[1]Grn-Colo-Confl'!L78</f>
        <v>588</v>
      </c>
      <c r="M177" s="12">
        <f>'[1]CP-1'!M90+'[1]CP-2'!M90+[1]Stateline!M50+'[1]CP-3'!M47+'[1]CP-4'!M88+'[1]CP-5'!M60+'[1]CP-6'!M117+'[1]CP-7'!M104+'[1]CP-7'!M108+'[1]CP-7'!M110+'[1]CP-8'!M59+'[1]Grn-Colo-Confl'!M78</f>
        <v>588</v>
      </c>
      <c r="N177" s="12">
        <f>'[1]CP-1'!N90+'[1]CP-2'!N90+[1]Stateline!N50+'[1]CP-3'!N47+'[1]CP-4'!N88+'[1]CP-5'!N60+'[1]CP-6'!N117+'[1]CP-7'!N104+'[1]CP-7'!N108+'[1]CP-7'!N110+'[1]CP-8'!N59+'[1]Grn-Colo-Confl'!N78</f>
        <v>588</v>
      </c>
      <c r="O177" s="12">
        <f>'[1]CP-1'!O90+'[1]CP-2'!O90+[1]Stateline!O50+'[1]CP-3'!O47+'[1]CP-4'!O88+'[1]CP-5'!O60+'[1]CP-6'!O117+'[1]CP-7'!O104+'[1]CP-7'!O108+'[1]CP-7'!O110+'[1]CP-8'!O59+'[1]Grn-Colo-Confl'!O78</f>
        <v>588</v>
      </c>
      <c r="P177" s="12">
        <f>'[1]CP-1'!P90+'[1]CP-2'!P90+[1]Stateline!P50+'[1]CP-3'!P47+'[1]CP-4'!P88+'[1]CP-5'!P60+'[1]CP-6'!P117+'[1]CP-7'!P104+'[1]CP-7'!P108+'[1]CP-7'!P110+'[1]CP-8'!P59+'[1]Grn-Colo-Confl'!P78</f>
        <v>588</v>
      </c>
      <c r="Q177" s="12">
        <f>'[1]CP-1'!Q90+'[1]CP-2'!Q90+[1]Stateline!Q50+'[1]CP-3'!Q47+'[1]CP-4'!Q88+'[1]CP-5'!Q60+'[1]CP-6'!Q117+'[1]CP-7'!Q104+'[1]CP-7'!Q108+'[1]CP-7'!Q110+'[1]CP-8'!Q59+'[1]Grn-Colo-Confl'!Q78</f>
        <v>302.31</v>
      </c>
      <c r="R177" s="12">
        <f>'[1]CP-1'!R90+'[1]CP-2'!R90+[1]Stateline!R50+'[1]CP-3'!R47+'[1]CP-4'!R88+'[1]CP-5'!R60+'[1]CP-6'!R117+'[1]CP-7'!R104+'[1]CP-7'!R108+'[1]CP-7'!R110+'[1]CP-8'!R59+'[1]Grn-Colo-Confl'!R78</f>
        <v>215.51650000000001</v>
      </c>
      <c r="S177" s="12">
        <f>'[1]CP-1'!S90+'[1]CP-2'!S90+[1]Stateline!S50+'[1]CP-3'!S47+'[1]CP-4'!S88+'[1]CP-5'!S60+'[1]CP-6'!S117+'[1]CP-7'!S104+'[1]CP-7'!S108+'[1]CP-7'!S110+'[1]CP-8'!S59+'[1]Grn-Colo-Confl'!S78</f>
        <v>142.55674999999999</v>
      </c>
      <c r="T177" s="12">
        <f>'[1]CP-1'!T90+'[1]CP-2'!T90+[1]Stateline!T50+'[1]CP-3'!T47+'[1]CP-4'!T88+'[1]CP-5'!T60+'[1]CP-6'!T117+'[1]CP-7'!T104+'[1]CP-7'!T108+'[1]CP-7'!T110+'[1]CP-8'!T59+'[1]Grn-Colo-Confl'!T78</f>
        <v>220.12774999999999</v>
      </c>
      <c r="U177" s="12">
        <f>'[1]CP-1'!U90+'[1]CP-2'!U90+[1]Stateline!U50+'[1]CP-3'!U47+'[1]CP-4'!U88+'[1]CP-5'!U60+'[1]CP-6'!U117+'[1]CP-7'!U104+'[1]CP-7'!U108+'[1]CP-7'!U110+'[1]CP-8'!U59+'[1]Grn-Colo-Confl'!U78</f>
        <v>158.03399999999999</v>
      </c>
      <c r="V177" s="12">
        <f>'[1]CP-1'!V90+'[1]CP-2'!V90+[1]Stateline!V50+'[1]CP-3'!V47+'[1]CP-4'!V88+'[1]CP-5'!V60+'[1]CP-6'!V117+'[1]CP-7'!V104+'[1]CP-7'!V108+'[1]CP-7'!V110+'[1]CP-8'!V59+'[1]Grn-Colo-Confl'!V78</f>
        <v>8.4793333333333329</v>
      </c>
      <c r="W177" s="12">
        <f>'[1]CP-1'!W90+'[1]CP-2'!W90+[1]Stateline!W50+'[1]CP-3'!W47+'[1]CP-4'!W88+'[1]CP-5'!W60+'[1]CP-6'!W117+'[1]CP-7'!W104+'[1]CP-7'!W108+'[1]CP-7'!W110+'[1]CP-8'!W59+'[1]Grn-Colo-Confl'!W78</f>
        <v>40.591033333333328</v>
      </c>
      <c r="X177" s="12">
        <f>'[1]CP-1'!X90+'[1]CP-2'!X90+[1]Stateline!X50+'[1]CP-3'!X47+'[1]CP-4'!X88+'[1]CP-5'!X60+'[1]CP-6'!X117+'[1]CP-7'!X104+'[1]CP-7'!X108+'[1]CP-7'!X110+'[1]CP-8'!X59+'[1]Grn-Colo-Confl'!X78</f>
        <v>619.62633333333326</v>
      </c>
      <c r="Y177" s="12">
        <f>'[1]CP-1'!Y90+'[1]CP-2'!Y90+[1]Stateline!Y50+'[1]CP-3'!Y47+'[1]CP-4'!Y88+'[1]CP-5'!Y60+'[1]CP-6'!Y117+'[1]CP-7'!Y104+'[1]CP-7'!Y108+'[1]CP-7'!Y110+'[1]CP-8'!Y59+'[1]Grn-Colo-Confl'!Y78</f>
        <v>1247.9434999999999</v>
      </c>
      <c r="Z177" s="12">
        <f>'[1]CP-1'!Z90+'[1]CP-2'!Z90+[1]Stateline!Z50+'[1]CP-3'!Z47+'[1]CP-4'!Z88+'[1]CP-5'!Z60+'[1]CP-6'!Z117+'[1]CP-7'!Z104+'[1]CP-7'!Z108+'[1]CP-7'!Z110+'[1]CP-8'!Z59+'[1]Grn-Colo-Confl'!Z78</f>
        <v>1043.8695</v>
      </c>
      <c r="AA177" s="12">
        <f>'[1]CP-1'!AA90+'[1]CP-2'!AA90+[1]Stateline!AA50+'[1]CP-3'!AA47+'[1]CP-4'!AA88+'[1]CP-5'!AA60+'[1]CP-6'!AA117+'[1]CP-7'!AA104+'[1]CP-7'!AA108+'[1]CP-7'!AA110+'[1]CP-8'!AA59+'[1]Grn-Colo-Confl'!AA78</f>
        <v>1233.3685</v>
      </c>
      <c r="AB177" s="12">
        <f>'[1]CP-1'!AB90+'[1]CP-2'!AB90+[1]Stateline!AB50+'[1]CP-3'!AB47+'[1]CP-4'!AB88+'[1]CP-5'!AB60+'[1]CP-6'!AB117+'[1]CP-7'!AB104+'[1]CP-7'!AB108+'[1]CP-7'!AB110+'[1]CP-8'!AB59+'[1]Grn-Colo-Confl'!AB78</f>
        <v>853.93799999999999</v>
      </c>
      <c r="AC177" s="12">
        <f>'[1]CP-1'!AC90+'[1]CP-2'!AC90+[1]Stateline!AC50+'[1]CP-3'!AC47+'[1]CP-4'!AC88+'[1]CP-5'!AC60+'[1]CP-6'!AC117+'[1]CP-7'!AC104+'[1]CP-7'!AC108+'[1]CP-7'!AC110+'[1]CP-8'!AC59+'[1]Grn-Colo-Confl'!AC78</f>
        <v>1079.3561</v>
      </c>
      <c r="AD177" s="12">
        <f>'[1]CP-1'!AD90+'[1]CP-2'!AD90+[1]Stateline!AD50+'[1]CP-3'!AD47+'[1]CP-4'!AD88+'[1]CP-5'!AD60+'[1]CP-6'!AD117+'[1]CP-7'!AD104+'[1]CP-7'!AD108+'[1]CP-7'!AD110+'[1]CP-8'!AD59+'[1]Grn-Colo-Confl'!AD78</f>
        <v>1557.3005999999998</v>
      </c>
      <c r="AE177" s="12">
        <f>'[1]CP-1'!AE90+'[1]CP-2'!AE90+[1]Stateline!AE50+'[1]CP-3'!AE47+'[1]CP-4'!AE88+'[1]CP-5'!AE60+'[1]CP-6'!AE117+'[1]CP-7'!AE104+'[1]CP-7'!AE108+'[1]CP-7'!AE110+'[1]CP-8'!AE59+'[1]Grn-Colo-Confl'!AE78</f>
        <v>1567.7025000000001</v>
      </c>
      <c r="AF177" s="2">
        <f>'[1]CP-1'!AF90+'[1]CP-2'!AF90+[1]Stateline!AF50+'[1]CP-3'!AF47+'[1]CP-4'!AF88+'[1]CP-5'!AF60+'[1]CP-6'!AF117+'[1]CP-7'!AF104+'[1]CP-7'!AF108+'[1]CP-7'!AF110+'[1]CP-8'!AF59+'[1]Grn-Colo-Confl'!AF78</f>
        <v>1537.3490000000002</v>
      </c>
      <c r="AG177" s="2">
        <f>'[1]CP-1'!AG90+'[1]CP-2'!AG90+[1]Stateline!AG50+'[1]CP-3'!AG47+'[1]CP-4'!AG88+'[1]CP-5'!AG60+'[1]CP-6'!AG117+'[1]CP-7'!AG104+'[1]CP-7'!AG108+'[1]CP-7'!AG110+'[1]CP-8'!AG59+'[1]Grn-Colo-Confl'!AG78</f>
        <v>1389.5704999999998</v>
      </c>
      <c r="AH177" s="2">
        <f>'[1]CP-1'!AH90+'[1]CP-2'!AH90+[1]Stateline!AH50+'[1]CP-3'!AH47+'[1]CP-4'!AH88+'[1]CP-5'!AH60+'[1]CP-6'!AH117+'[1]CP-7'!AH104+'[1]CP-7'!AH108+'[1]CP-7'!AH110+'[1]CP-8'!AH59+'[1]Grn-Colo-Confl'!AH78</f>
        <v>1111.3040000000001</v>
      </c>
      <c r="AI177" s="2">
        <f>'[1]CP-1'!AI90+'[1]CP-2'!AI90+[1]Stateline!AI50+'[1]CP-3'!AI47+'[1]CP-4'!AI88+'[1]CP-5'!AI60+'[1]CP-6'!AI117+'[1]CP-7'!AI104+'[1]CP-7'!AI108+'[1]CP-7'!AI110+'[1]CP-8'!AI59+'[1]Grn-Colo-Confl'!AI78</f>
        <v>1429.8940000000002</v>
      </c>
      <c r="AJ177" s="2">
        <f>'[1]CP-1'!AJ90+'[1]CP-2'!AJ90+[1]Stateline!AJ50+'[1]CP-3'!AJ47+'[1]CP-4'!AJ88+'[1]CP-5'!AJ60+'[1]CP-6'!AJ117+'[1]CP-7'!AJ104+'[1]CP-7'!AJ108+'[1]CP-7'!AJ110+'[1]CP-8'!AJ59+'[1]Grn-Colo-Confl'!AJ78</f>
        <v>1472.1999999999998</v>
      </c>
      <c r="AK177" s="2">
        <f>'[1]CP-1'!AK90+'[1]CP-2'!AK90+[1]Stateline!AK50+'[1]CP-3'!AK47+'[1]CP-4'!AK88+'[1]CP-5'!AK60+'[1]CP-6'!AK117+'[1]CP-7'!AK104+'[1]CP-7'!AK108+'[1]CP-7'!AK110+'[1]CP-8'!AK59+'[1]Grn-Colo-Confl'!AK78</f>
        <v>1539.9499999999998</v>
      </c>
      <c r="AL177" s="2">
        <f>'[1]CP-1'!AL90+'[1]CP-2'!AL90+[1]Stateline!AL50+'[1]CP-3'!AL47+'[1]CP-4'!AL88+'[1]CP-5'!AL60+'[1]CP-6'!AL117+'[1]CP-7'!AL104+'[1]CP-7'!AL108+'[1]CP-7'!AL110+'[1]CP-8'!AL59+'[1]Grn-Colo-Confl'!AL78</f>
        <v>1588.5999999999997</v>
      </c>
      <c r="AM177" s="2">
        <f>'[1]CP-1'!AM90+'[1]CP-2'!AM90+[1]Stateline!AM50+'[1]CP-3'!AM47+'[1]CP-4'!AM88+'[1]CP-5'!AM60+'[1]CP-6'!AM117+'[1]CP-7'!AM104+'[1]CP-7'!AM108+'[1]CP-7'!AM110+'[1]CP-8'!AM59+'[1]Grn-Colo-Confl'!AM78</f>
        <v>1635.0499999999997</v>
      </c>
      <c r="AN177" s="2">
        <f>'[1]CP-1'!AN90+'[1]CP-2'!AN90+[1]Stateline!AN50+'[1]CP-3'!AN47+'[1]CP-4'!AN88+'[1]CP-5'!AN60+'[1]CP-6'!AN117+'[1]CP-7'!AN104+'[1]CP-7'!AN108+'[1]CP-7'!AN110+'[1]CP-8'!AN59+'[1]Grn-Colo-Confl'!AN78</f>
        <v>1855.25</v>
      </c>
      <c r="AO177" s="2">
        <f>'[1]CP-1'!AO90+'[1]CP-2'!AO90+[1]Stateline!AO50+'[1]CP-3'!AO47+'[1]CP-4'!AO88+'[1]CP-5'!AO60+'[1]CP-6'!AO117+'[1]CP-7'!AO104+'[1]CP-7'!AO108+'[1]CP-7'!AO110+'[1]CP-8'!AO59+'[1]Grn-Colo-Confl'!AO78</f>
        <v>1790.3000000000002</v>
      </c>
      <c r="AP177" s="2">
        <f>'[1]CP-1'!AP90+'[1]CP-2'!AP90+[1]Stateline!AP50+'[1]CP-3'!AP47+'[1]CP-4'!AP88+'[1]CP-5'!AP60+'[1]CP-6'!AP117+'[1]CP-7'!AP104+'[1]CP-7'!AP108+'[1]CP-7'!AP110+'[1]CP-8'!AP59+'[1]Grn-Colo-Confl'!AP78</f>
        <v>1711.4</v>
      </c>
      <c r="AQ177" s="2">
        <f>'[1]CP-1'!AQ90+'[1]CP-2'!AQ90+[1]Stateline!AQ50+'[1]CP-3'!AQ47+'[1]CP-4'!AQ88+'[1]CP-5'!AQ60+'[1]CP-6'!AQ117+'[1]CP-7'!AQ104+'[1]CP-7'!AQ108+'[1]CP-7'!AQ110+'[1]CP-8'!AQ59+'[1]Grn-Colo-Confl'!AQ78</f>
        <v>1632.6499999999999</v>
      </c>
      <c r="AR177" s="2">
        <f>'[1]CP-1'!AR90+'[1]CP-2'!AR90+[1]Stateline!AR50+'[1]CP-3'!AR47+'[1]CP-4'!AR88+'[1]CP-5'!AR60+'[1]CP-6'!AR117+'[1]CP-7'!AR104+'[1]CP-7'!AR108+'[1]CP-7'!AR110+'[1]CP-8'!AR59+'[1]Grn-Colo-Confl'!AR78</f>
        <v>1757.6</v>
      </c>
      <c r="AS177" s="2">
        <f>'[1]CP-1'!AS90+'[1]CP-2'!AS90+[1]Stateline!AS50+'[1]CP-3'!AS47+'[1]CP-4'!AS88+'[1]CP-5'!AS60+'[1]CP-6'!AS117+'[1]CP-7'!AS104+'[1]CP-7'!AS108+'[1]CP-7'!AS110+'[1]CP-8'!AS59+'[1]Grn-Colo-Confl'!AS78</f>
        <v>1631.4</v>
      </c>
      <c r="AT177" s="2">
        <f>'[1]CP-1'!AT90+'[1]CP-2'!AT90+[1]Stateline!AT50+'[1]CP-3'!AT47+'[1]CP-4'!AT88+'[1]CP-5'!AT60+'[1]CP-6'!AT117+'[1]CP-7'!AT104+'[1]CP-7'!AT108+'[1]CP-7'!AT110+'[1]CP-8'!AT59+'[1]Grn-Colo-Confl'!AT78</f>
        <v>1370.5500000000002</v>
      </c>
      <c r="AU177" s="2">
        <f>'[1]CP-1'!AU90+'[1]CP-2'!AU90+[1]Stateline!AU50+'[1]CP-3'!AU47+'[1]CP-4'!AU88+'[1]CP-5'!AU60+'[1]CP-6'!AU117+'[1]CP-7'!AU104+'[1]CP-7'!AU108+'[1]CP-7'!AU110+'[1]CP-8'!AU59+'[1]Grn-Colo-Confl'!AU78</f>
        <v>1327.1499999999999</v>
      </c>
      <c r="AV177" s="2">
        <f>'[1]CP-1'!AV90+'[1]CP-2'!AV90+[1]Stateline!AV50+'[1]CP-3'!AV47+'[1]CP-4'!AV88+'[1]CP-5'!AV60+'[1]CP-6'!AV117+'[1]CP-7'!AV104+'[1]CP-7'!AV108+'[1]CP-7'!AV110+'[1]CP-8'!AV59+'[1]Grn-Colo-Confl'!AV78</f>
        <v>1453.4999999999998</v>
      </c>
      <c r="AW177" s="2">
        <f>'[1]CP-1'!AW90+'[1]CP-2'!AW90+[1]Stateline!AW50+'[1]CP-3'!AW47+'[1]CP-4'!AW88+'[1]CP-5'!AW60+'[1]CP-6'!AW117+'[1]CP-7'!AW104+'[1]CP-7'!AW108+'[1]CP-7'!AW110+'[1]CP-8'!AW59+'[1]Grn-Colo-Confl'!AW78</f>
        <v>1214.1400000000001</v>
      </c>
      <c r="AX177" s="2">
        <f>'[1]CP-1'!AX90+'[1]CP-2'!AX90+[1]Stateline!AX50+'[1]CP-3'!AX47+'[1]CP-4'!AX88+'[1]CP-5'!AX60+'[1]CP-6'!AX117+'[1]CP-7'!AX104+'[1]CP-7'!AX108+'[1]CP-7'!AX110+'[1]CP-8'!AX59+'[1]Grn-Colo-Confl'!AX78</f>
        <v>957.09999999999991</v>
      </c>
      <c r="AY177" s="2">
        <f>'[1]CP-1'!AY90+'[1]CP-2'!AY90+[1]Stateline!AY50+'[1]CP-3'!AY47+'[1]CP-4'!AY88+'[1]CP-5'!AY60+'[1]CP-6'!AY117+'[1]CP-7'!AY104+'[1]CP-7'!AY108+'[1]CP-7'!AY110+'[1]CP-8'!AY59+'[1]Grn-Colo-Confl'!AY78</f>
        <v>910.35</v>
      </c>
      <c r="AZ177" s="2">
        <f>'[1]CP-1'!AZ90+'[1]CP-2'!AZ90+[1]Stateline!AZ50+'[1]CP-3'!AZ47+'[1]CP-4'!AZ88+'[1]CP-5'!AZ60+'[1]CP-6'!AZ117+'[1]CP-7'!AZ104+'[1]CP-7'!AZ108+'[1]CP-7'!AZ110+'[1]CP-8'!AZ59+'[1]Grn-Colo-Confl'!AZ78</f>
        <v>516.79999999999995</v>
      </c>
      <c r="BA177" s="2">
        <f>'[1]CP-1'!BA90+'[1]CP-2'!BA90+[1]Stateline!BA50+'[1]CP-3'!BA47+'[1]CP-4'!BA88+'[1]CP-5'!BA60+'[1]CP-6'!BA117+'[1]CP-7'!BA104+'[1]CP-7'!BA108+'[1]CP-7'!BA110+'[1]CP-8'!BA59+'[1]Grn-Colo-Confl'!BA78</f>
        <v>242.25</v>
      </c>
      <c r="BB177" s="2">
        <f>'[1]CP-1'!BB90+'[1]CP-2'!BB90+[1]Stateline!BB50+'[1]CP-3'!BB47+'[1]CP-4'!BB88+'[1]CP-5'!BB60+'[1]CP-6'!BB117+'[1]CP-7'!BB104+'[1]CP-7'!BB108+'[1]CP-7'!BB110+'[1]CP-8'!BB59+'[1]Grn-Colo-Confl'!BB78</f>
        <v>232.90000000000003</v>
      </c>
      <c r="BC177" s="2">
        <f>'[1]CP-1'!BC90+'[1]CP-2'!BC90+[1]Stateline!BC50+'[1]CP-3'!BC47+'[1]CP-4'!BC88+'[1]CP-5'!BC60+'[1]CP-6'!BC117+'[1]CP-7'!BC104+'[1]CP-7'!BC108+'[1]CP-7'!BC110+'[1]CP-8'!BC59+'[1]Grn-Colo-Confl'!BC78</f>
        <v>309.40000000000003</v>
      </c>
      <c r="BD177" s="2">
        <f>'[1]CP-1'!BD90+'[1]CP-2'!BD90+[1]Stateline!BD50+'[1]CP-3'!BD47+'[1]CP-4'!BD88+'[1]CP-5'!BD60+'[1]CP-6'!BD117+'[1]CP-7'!BD104+'[1]CP-7'!BD108+'[1]CP-7'!BD110+'[1]CP-8'!BD59+'[1]Grn-Colo-Confl'!BD78</f>
        <v>21.148</v>
      </c>
      <c r="BE177" s="2">
        <f>'[1]CP-1'!BE90+'[1]CP-2'!BE90+[1]Stateline!BE50+'[1]CP-3'!BE47+'[1]CP-4'!BE88+'[1]CP-5'!BE60+'[1]CP-6'!BE117+'[1]CP-7'!BE104+'[1]CP-7'!BE108+'[1]CP-7'!BE110+'[1]CP-8'!BE59+'[1]Grn-Colo-Confl'!BE78</f>
        <v>7.6500000000000012E-2</v>
      </c>
      <c r="BF177" s="2">
        <f>'[1]CP-1'!BF90+'[1]CP-2'!BF90+[1]Stateline!BF50+'[1]CP-3'!BF47+'[1]CP-4'!BF88+'[1]CP-5'!BF60+'[1]CP-6'!BF117+'[1]CP-7'!BF104+'[1]CP-7'!BF108+'[1]CP-7'!BF110+'[1]CP-8'!BF59+'[1]Grn-Colo-Confl'!BF78</f>
        <v>0</v>
      </c>
      <c r="BG177" s="2">
        <f>'[1]CP-1'!BG90+'[1]CP-2'!BG90+[1]Stateline!BG50+'[1]CP-3'!BG47+'[1]CP-4'!BG88+'[1]CP-5'!BG60+'[1]CP-6'!BG117+'[1]CP-7'!BG104+'[1]CP-7'!BG108+'[1]CP-7'!BG110+'[1]CP-8'!BG59+'[1]Grn-Colo-Confl'!BG78</f>
        <v>1.292</v>
      </c>
      <c r="BH177" s="2">
        <f>'[1]CP-1'!BH90+'[1]CP-2'!BH90+[1]Stateline!BH50+'[1]CP-3'!BH47+'[1]CP-4'!BH88+'[1]CP-5'!BH60+'[1]CP-6'!BH117+'[1]CP-7'!BH104+'[1]CP-7'!BH108+'[1]CP-7'!BH110+'[1]CP-8'!BH59+'[1]Grn-Colo-Confl'!BH78</f>
        <v>0</v>
      </c>
      <c r="BI177" s="2">
        <f>'[1]CP-1'!BI90+'[1]CP-2'!BI90+[1]Stateline!BI50+'[1]CP-3'!BI47+'[1]CP-4'!BI88+'[1]CP-5'!BI60+'[1]CP-6'!BI117+'[1]CP-7'!BI104+'[1]CP-7'!BI108+'[1]CP-7'!BI110+'[1]CP-8'!BI59+'[1]Grn-Colo-Confl'!BI78</f>
        <v>0</v>
      </c>
    </row>
    <row r="178" spans="1:61" x14ac:dyDescent="0.2">
      <c r="D178" s="37"/>
      <c r="F178" s="58" t="s">
        <v>7</v>
      </c>
      <c r="G178" s="2">
        <f>'[1]CP-18'!G82+'[1]CP-18'!G86+'[1]CP-19'!G271+'[1]CP-19'!G277+'[1]CP-19'!G283+'[1]CP-19'!G287+'[1]CP-19'!G291+'[1]CP-19'!G295</f>
        <v>0</v>
      </c>
      <c r="H178" s="2">
        <f>'[1]CP-18'!H82+'[1]CP-18'!H86+'[1]CP-19'!H271+'[1]CP-19'!H277+'[1]CP-19'!H283+'[1]CP-19'!H287+'[1]CP-19'!H291+'[1]CP-19'!H295</f>
        <v>0</v>
      </c>
      <c r="I178" s="2">
        <f>'[1]CP-18'!I82+'[1]CP-18'!I86+'[1]CP-19'!I271+'[1]CP-19'!I277+'[1]CP-19'!I283+'[1]CP-19'!I287+'[1]CP-19'!I291+'[1]CP-19'!I295</f>
        <v>0</v>
      </c>
      <c r="J178" s="2">
        <f>'[1]CP-18'!J82+'[1]CP-18'!J86+'[1]CP-19'!J271+'[1]CP-19'!J277+'[1]CP-19'!J283+'[1]CP-19'!J287+'[1]CP-19'!J291+'[1]CP-19'!J295</f>
        <v>0</v>
      </c>
      <c r="K178" s="2">
        <f>'[1]CP-18'!K82+'[1]CP-18'!K86+'[1]CP-19'!K271+'[1]CP-19'!K277+'[1]CP-19'!K283+'[1]CP-19'!K287+'[1]CP-19'!K291+'[1]CP-19'!K295</f>
        <v>0</v>
      </c>
      <c r="L178" s="2">
        <f>'[1]CP-18'!L82+'[1]CP-18'!L86+'[1]CP-19'!L271+'[1]CP-19'!L277+'[1]CP-19'!L283+'[1]CP-19'!L287+'[1]CP-19'!L291+'[1]CP-19'!L295</f>
        <v>0</v>
      </c>
      <c r="M178" s="2">
        <f>'[1]CP-18'!M82+'[1]CP-18'!M86+'[1]CP-19'!M271+'[1]CP-19'!M277+'[1]CP-19'!M283+'[1]CP-19'!M287+'[1]CP-19'!M291+'[1]CP-19'!M295</f>
        <v>0</v>
      </c>
      <c r="N178" s="2">
        <f>'[1]CP-18'!N82+'[1]CP-18'!N86+'[1]CP-19'!N271+'[1]CP-19'!N277+'[1]CP-19'!N283+'[1]CP-19'!N287+'[1]CP-19'!N291+'[1]CP-19'!N295</f>
        <v>0</v>
      </c>
      <c r="O178" s="2">
        <f>'[1]CP-18'!O82+'[1]CP-18'!O86+'[1]CP-19'!O271+'[1]CP-19'!O277+'[1]CP-19'!O283+'[1]CP-19'!O287+'[1]CP-19'!O291+'[1]CP-19'!O295</f>
        <v>0</v>
      </c>
      <c r="P178" s="2">
        <f>'[1]CP-18'!P82+'[1]CP-18'!P86+'[1]CP-19'!P271+'[1]CP-19'!P277+'[1]CP-19'!P283+'[1]CP-19'!P287+'[1]CP-19'!P291+'[1]CP-19'!P295</f>
        <v>0</v>
      </c>
      <c r="Q178" s="2">
        <f>'[1]CP-18'!Q82+'[1]CP-18'!Q86+'[1]CP-19'!Q271+'[1]CP-19'!Q277+'[1]CP-19'!Q283+'[1]CP-19'!Q287+'[1]CP-19'!Q291+'[1]CP-19'!Q295</f>
        <v>0</v>
      </c>
      <c r="R178" s="2">
        <f>'[1]CP-18'!R82+'[1]CP-18'!R86+'[1]CP-19'!R271+'[1]CP-19'!R277+'[1]CP-19'!R283+'[1]CP-19'!R287+'[1]CP-19'!R291+'[1]CP-19'!R295</f>
        <v>0</v>
      </c>
      <c r="S178" s="2">
        <f>'[1]CP-18'!S82+'[1]CP-18'!S86+'[1]CP-19'!S271+'[1]CP-19'!S277+'[1]CP-19'!S283+'[1]CP-19'!S287+'[1]CP-19'!S291+'[1]CP-19'!S295</f>
        <v>0</v>
      </c>
      <c r="T178" s="2">
        <f>'[1]CP-18'!T82+'[1]CP-18'!T86+'[1]CP-19'!T271+'[1]CP-19'!T277+'[1]CP-19'!T283+'[1]CP-19'!T287+'[1]CP-19'!T291+'[1]CP-19'!T295</f>
        <v>0</v>
      </c>
      <c r="U178" s="2">
        <f>'[1]CP-18'!U82+'[1]CP-18'!U86+'[1]CP-19'!U271+'[1]CP-19'!U277+'[1]CP-19'!U283+'[1]CP-19'!U287+'[1]CP-19'!U291+'[1]CP-19'!U295</f>
        <v>0</v>
      </c>
      <c r="V178" s="2">
        <f>'[1]CP-18'!V82+'[1]CP-18'!V86+'[1]CP-19'!V271+'[1]CP-19'!V277+'[1]CP-19'!V283+'[1]CP-19'!V287+'[1]CP-19'!V291+'[1]CP-19'!V295</f>
        <v>0</v>
      </c>
      <c r="W178" s="2">
        <f>'[1]CP-18'!W82+'[1]CP-18'!W86+'[1]CP-19'!W271+'[1]CP-19'!W277+'[1]CP-19'!W283+'[1]CP-19'!W287+'[1]CP-19'!W291+'[1]CP-19'!W295</f>
        <v>0</v>
      </c>
      <c r="X178" s="2">
        <f>'[1]CP-18'!X82+'[1]CP-18'!X86+'[1]CP-19'!X271+'[1]CP-19'!X277+'[1]CP-19'!X283+'[1]CP-19'!X287+'[1]CP-19'!X291+'[1]CP-19'!X295</f>
        <v>0</v>
      </c>
      <c r="Y178" s="2">
        <f>'[1]CP-18'!Y82+'[1]CP-18'!Y86+'[1]CP-19'!Y271+'[1]CP-19'!Y277+'[1]CP-19'!Y283+'[1]CP-19'!Y287+'[1]CP-19'!Y291+'[1]CP-19'!Y295</f>
        <v>0</v>
      </c>
      <c r="Z178" s="2">
        <f>'[1]CP-18'!Z82+'[1]CP-18'!Z86+'[1]CP-19'!Z271+'[1]CP-19'!Z277+'[1]CP-19'!Z283+'[1]CP-19'!Z287+'[1]CP-19'!Z291+'[1]CP-19'!Z295</f>
        <v>0</v>
      </c>
      <c r="AA178" s="2">
        <f>'[1]CP-18'!AA82+'[1]CP-18'!AA86+'[1]CP-19'!AA271+'[1]CP-19'!AA277+'[1]CP-19'!AA283+'[1]CP-19'!AA287+'[1]CP-19'!AA291+'[1]CP-19'!AA295</f>
        <v>0</v>
      </c>
      <c r="AB178" s="2">
        <f>'[1]CP-18'!AB82+'[1]CP-18'!AB86+'[1]CP-19'!AB271+'[1]CP-19'!AB277+'[1]CP-19'!AB283+'[1]CP-19'!AB287+'[1]CP-19'!AB291+'[1]CP-19'!AB295</f>
        <v>0</v>
      </c>
      <c r="AC178" s="2">
        <f>'[1]CP-18'!AC82+'[1]CP-18'!AC86+'[1]CP-19'!AC271+'[1]CP-19'!AC277+'[1]CP-19'!AC283+'[1]CP-19'!AC287+'[1]CP-19'!AC291+'[1]CP-19'!AC295</f>
        <v>0</v>
      </c>
      <c r="AD178" s="2">
        <f>'[1]CP-18'!AD82+'[1]CP-18'!AD86+'[1]CP-19'!AD271+'[1]CP-19'!AD277+'[1]CP-19'!AD283+'[1]CP-19'!AD287+'[1]CP-19'!AD291+'[1]CP-19'!AD295</f>
        <v>0</v>
      </c>
      <c r="AE178" s="2">
        <f>'[1]CP-18'!AE82+'[1]CP-18'!AE86+'[1]CP-19'!AE271+'[1]CP-19'!AE277+'[1]CP-19'!AE283+'[1]CP-19'!AE287+'[1]CP-19'!AE291+'[1]CP-19'!AE295</f>
        <v>0</v>
      </c>
      <c r="AF178" s="2">
        <f>'[1]CP-18'!AF82+'[1]CP-18'!AF86+'[1]CP-19'!AF271+'[1]CP-19'!AF277+'[1]CP-19'!AF283+'[1]CP-19'!AF287+'[1]CP-19'!AF291+'[1]CP-19'!AF295</f>
        <v>0</v>
      </c>
      <c r="AG178" s="2">
        <f>'[1]CP-18'!AG82+'[1]CP-18'!AG86+'[1]CP-19'!AG271+'[1]CP-19'!AG277+'[1]CP-19'!AG283+'[1]CP-19'!AG287+'[1]CP-19'!AG291+'[1]CP-19'!AG295</f>
        <v>0</v>
      </c>
      <c r="AH178" s="2">
        <f>'[1]CP-18'!AH82+'[1]CP-18'!AH86+'[1]CP-19'!AH271+'[1]CP-19'!AH277+'[1]CP-19'!AH283+'[1]CP-19'!AH287+'[1]CP-19'!AH291+'[1]CP-19'!AH295</f>
        <v>0</v>
      </c>
      <c r="AI178" s="2">
        <f>'[1]CP-18'!AI82+'[1]CP-18'!AI86+'[1]CP-19'!AI271+'[1]CP-19'!AI277+'[1]CP-19'!AI283+'[1]CP-19'!AI287+'[1]CP-19'!AI291+'[1]CP-19'!AI295</f>
        <v>0</v>
      </c>
      <c r="AJ178" s="2">
        <f>'[1]CP-18'!AJ82+'[1]CP-18'!AJ86+'[1]CP-19'!AJ271+'[1]CP-19'!AJ277+'[1]CP-19'!AJ283+'[1]CP-19'!AJ287+'[1]CP-19'!AJ291+'[1]CP-19'!AJ295</f>
        <v>0</v>
      </c>
      <c r="AK178" s="2">
        <f>'[1]CP-18'!AK82+'[1]CP-18'!AK86+'[1]CP-19'!AK271+'[1]CP-19'!AK277+'[1]CP-19'!AK283+'[1]CP-19'!AK287+'[1]CP-19'!AK291+'[1]CP-19'!AK295</f>
        <v>0</v>
      </c>
      <c r="AL178" s="2">
        <f>'[1]CP-18'!AL82+'[1]CP-18'!AL86+'[1]CP-19'!AL271+'[1]CP-19'!AL277+'[1]CP-19'!AL283+'[1]CP-19'!AL287+'[1]CP-19'!AL291+'[1]CP-19'!AL295</f>
        <v>0</v>
      </c>
      <c r="AM178" s="2">
        <f>'[1]CP-18'!AM82+'[1]CP-18'!AM86+'[1]CP-19'!AM271+'[1]CP-19'!AM277+'[1]CP-19'!AM283+'[1]CP-19'!AM287+'[1]CP-19'!AM291+'[1]CP-19'!AM295</f>
        <v>0</v>
      </c>
      <c r="AN178" s="2">
        <f>'[1]CP-18'!AN82+'[1]CP-18'!AN86+'[1]CP-19'!AN271+'[1]CP-19'!AN277+'[1]CP-19'!AN283+'[1]CP-19'!AN287+'[1]CP-19'!AN291+'[1]CP-19'!AN295</f>
        <v>0</v>
      </c>
      <c r="AO178" s="2">
        <f>'[1]CP-18'!AO82+'[1]CP-18'!AO86+'[1]CP-19'!AO271+'[1]CP-19'!AO277+'[1]CP-19'!AO283+'[1]CP-19'!AO287+'[1]CP-19'!AO291+'[1]CP-19'!AO295</f>
        <v>0</v>
      </c>
      <c r="AP178" s="2">
        <f>'[1]CP-18'!AP82+'[1]CP-18'!AP86+'[1]CP-19'!AP271+'[1]CP-19'!AP277+'[1]CP-19'!AP283+'[1]CP-19'!AP287+'[1]CP-19'!AP291+'[1]CP-19'!AP295</f>
        <v>0</v>
      </c>
      <c r="AQ178" s="2">
        <f>'[1]CP-18'!AQ82+'[1]CP-18'!AQ86+'[1]CP-19'!AQ271+'[1]CP-19'!AQ277+'[1]CP-19'!AQ283+'[1]CP-19'!AQ287+'[1]CP-19'!AQ291+'[1]CP-19'!AQ295</f>
        <v>0</v>
      </c>
      <c r="AR178" s="2">
        <f>'[1]CP-18'!AR82+'[1]CP-18'!AR86+'[1]CP-19'!AR271+'[1]CP-19'!AR277+'[1]CP-19'!AR283+'[1]CP-19'!AR287+'[1]CP-19'!AR291+'[1]CP-19'!AR295</f>
        <v>0</v>
      </c>
      <c r="AS178" s="2">
        <f>'[1]CP-18'!AS82+'[1]CP-18'!AS86+'[1]CP-19'!AS271+'[1]CP-19'!AS277+'[1]CP-19'!AS283+'[1]CP-19'!AS287+'[1]CP-19'!AS291+'[1]CP-19'!AS295</f>
        <v>0</v>
      </c>
      <c r="AT178" s="2">
        <f>'[1]CP-18'!AT82+'[1]CP-18'!AT86+'[1]CP-19'!AT271+'[1]CP-19'!AT277+'[1]CP-19'!AT283+'[1]CP-19'!AT287+'[1]CP-19'!AT291+'[1]CP-19'!AT295</f>
        <v>0</v>
      </c>
      <c r="AU178" s="2">
        <f>'[1]CP-18'!AU82+'[1]CP-18'!AU86+'[1]CP-19'!AU271+'[1]CP-19'!AU277+'[1]CP-19'!AU283+'[1]CP-19'!AU287+'[1]CP-19'!AU291+'[1]CP-19'!AU295</f>
        <v>0</v>
      </c>
      <c r="AV178" s="2">
        <f>'[1]CP-18'!AV82+'[1]CP-18'!AV86+'[1]CP-19'!AV271+'[1]CP-19'!AV277+'[1]CP-19'!AV283+'[1]CP-19'!AV287+'[1]CP-19'!AV291+'[1]CP-19'!AV295</f>
        <v>0</v>
      </c>
      <c r="AW178" s="2">
        <f>'[1]CP-18'!AW82+'[1]CP-18'!AW86+'[1]CP-19'!AW271+'[1]CP-19'!AW277+'[1]CP-19'!AW283+'[1]CP-19'!AW287+'[1]CP-19'!AW291+'[1]CP-19'!AW295</f>
        <v>0</v>
      </c>
      <c r="AX178" s="2">
        <f>'[1]CP-18'!AX82+'[1]CP-18'!AX86+'[1]CP-19'!AX271+'[1]CP-19'!AX277+'[1]CP-19'!AX283+'[1]CP-19'!AX287+'[1]CP-19'!AX291+'[1]CP-19'!AX295</f>
        <v>0</v>
      </c>
      <c r="AY178" s="2">
        <f>'[1]CP-18'!AY82+'[1]CP-18'!AY86+'[1]CP-19'!AY271+'[1]CP-19'!AY277+'[1]CP-19'!AY283+'[1]CP-19'!AY287+'[1]CP-19'!AY291+'[1]CP-19'!AY295</f>
        <v>0</v>
      </c>
      <c r="AZ178" s="2">
        <f>'[1]CP-18'!AZ82+'[1]CP-18'!AZ86+'[1]CP-19'!AZ271+'[1]CP-19'!AZ277+'[1]CP-19'!AZ283+'[1]CP-19'!AZ287+'[1]CP-19'!AZ291+'[1]CP-19'!AZ295</f>
        <v>0</v>
      </c>
      <c r="BA178" s="2">
        <f>'[1]CP-18'!BA82+'[1]CP-18'!BA86+'[1]CP-19'!BA271+'[1]CP-19'!BA277+'[1]CP-19'!BA283+'[1]CP-19'!BA287+'[1]CP-19'!BA291+'[1]CP-19'!BA295</f>
        <v>0</v>
      </c>
      <c r="BB178" s="2">
        <f>'[1]CP-18'!BB82+'[1]CP-18'!BB86+'[1]CP-19'!BB271+'[1]CP-19'!BB277+'[1]CP-19'!BB283+'[1]CP-19'!BB287+'[1]CP-19'!BB291+'[1]CP-19'!BB295</f>
        <v>0</v>
      </c>
      <c r="BC178" s="2">
        <f>'[1]CP-18'!BC82+'[1]CP-18'!BC86+'[1]CP-19'!BC271+'[1]CP-19'!BC277+'[1]CP-19'!BC283+'[1]CP-19'!BC287+'[1]CP-19'!BC291+'[1]CP-19'!BC295</f>
        <v>0</v>
      </c>
      <c r="BD178" s="2">
        <f>'[1]CP-18'!BD82+'[1]CP-18'!BD86+'[1]CP-19'!BD271+'[1]CP-19'!BD277+'[1]CP-19'!BD283+'[1]CP-19'!BD287+'[1]CP-19'!BD291+'[1]CP-19'!BD295</f>
        <v>0</v>
      </c>
      <c r="BE178" s="2">
        <f>'[1]CP-18'!BE82+'[1]CP-18'!BE86+'[1]CP-19'!BE271+'[1]CP-19'!BE277+'[1]CP-19'!BE283+'[1]CP-19'!BE287+'[1]CP-19'!BE291+'[1]CP-19'!BE295</f>
        <v>0</v>
      </c>
      <c r="BF178" s="2">
        <f>'[1]CP-18'!BF82+'[1]CP-18'!BF86+'[1]CP-19'!BF271+'[1]CP-19'!BF277+'[1]CP-19'!BF283+'[1]CP-19'!BF287+'[1]CP-19'!BF291+'[1]CP-19'!BF295</f>
        <v>0</v>
      </c>
      <c r="BG178" s="2">
        <f>'[1]CP-18'!BG82+'[1]CP-18'!BG86+'[1]CP-19'!BG271+'[1]CP-19'!BG277+'[1]CP-19'!BG283+'[1]CP-19'!BG287+'[1]CP-19'!BG291+'[1]CP-19'!BG295</f>
        <v>0</v>
      </c>
      <c r="BH178" s="2">
        <f>'[1]CP-18'!BH82+'[1]CP-18'!BH86+'[1]CP-19'!BH271+'[1]CP-19'!BH277+'[1]CP-19'!BH283+'[1]CP-19'!BH287+'[1]CP-19'!BH291+'[1]CP-19'!BH295</f>
        <v>0</v>
      </c>
      <c r="BI178" s="2">
        <f>'[1]CP-18'!BI82+'[1]CP-18'!BI86+'[1]CP-19'!BI271+'[1]CP-19'!BI277+'[1]CP-19'!BI283+'[1]CP-19'!BI287+'[1]CP-19'!BI291+'[1]CP-19'!BI295</f>
        <v>0</v>
      </c>
    </row>
    <row r="179" spans="1:61" x14ac:dyDescent="0.2">
      <c r="B179" s="37"/>
      <c r="E179" s="59"/>
      <c r="F179" s="38" t="s">
        <v>11</v>
      </c>
      <c r="G179" s="1">
        <f t="shared" ref="G179:U179" si="154">SUM(G176:G178)</f>
        <v>4806.55</v>
      </c>
      <c r="H179" s="1">
        <f t="shared" si="154"/>
        <v>4578.6899999999996</v>
      </c>
      <c r="I179" s="1">
        <f t="shared" si="154"/>
        <v>5330.66</v>
      </c>
      <c r="J179" s="1">
        <f t="shared" si="154"/>
        <v>4802.8100000000004</v>
      </c>
      <c r="K179" s="1">
        <f t="shared" si="154"/>
        <v>5137.3099999999995</v>
      </c>
      <c r="L179" s="1">
        <f t="shared" si="154"/>
        <v>6511.0199999999995</v>
      </c>
      <c r="M179" s="1">
        <f t="shared" si="154"/>
        <v>4643.6099999999997</v>
      </c>
      <c r="N179" s="1">
        <f t="shared" si="154"/>
        <v>6573.9600000000009</v>
      </c>
      <c r="O179" s="1">
        <f t="shared" si="154"/>
        <v>7610.619999999999</v>
      </c>
      <c r="P179" s="1">
        <f t="shared" si="154"/>
        <v>9971.4420000000027</v>
      </c>
      <c r="Q179" s="1">
        <f t="shared" si="154"/>
        <v>14588.269999999999</v>
      </c>
      <c r="R179" s="1">
        <f t="shared" si="154"/>
        <v>12146.346500000001</v>
      </c>
      <c r="S179" s="1">
        <f t="shared" si="154"/>
        <v>8755.2607499999995</v>
      </c>
      <c r="T179" s="1">
        <f t="shared" si="154"/>
        <v>13731.96175</v>
      </c>
      <c r="U179" s="1">
        <f t="shared" si="154"/>
        <v>15769.018000000002</v>
      </c>
      <c r="V179" s="1">
        <f t="shared" ref="V179:AE179" si="155">SUM(V176:V178)</f>
        <v>14587.899333333331</v>
      </c>
      <c r="W179" s="1">
        <f t="shared" si="155"/>
        <v>14872.131033333331</v>
      </c>
      <c r="X179" s="1">
        <f t="shared" si="155"/>
        <v>18062.336333333333</v>
      </c>
      <c r="Y179" s="1">
        <f t="shared" si="155"/>
        <v>18755.803500000002</v>
      </c>
      <c r="Z179" s="1">
        <f t="shared" si="155"/>
        <v>18898.409500000002</v>
      </c>
      <c r="AA179" s="1">
        <f t="shared" si="155"/>
        <v>17910.4385</v>
      </c>
      <c r="AB179" s="1">
        <f t="shared" si="155"/>
        <v>17556.567999999999</v>
      </c>
      <c r="AC179" s="1">
        <f t="shared" si="155"/>
        <v>17885.2961</v>
      </c>
      <c r="AD179" s="1">
        <f t="shared" si="155"/>
        <v>19601.500599999999</v>
      </c>
      <c r="AE179" s="1">
        <f t="shared" si="155"/>
        <v>18223.872500000001</v>
      </c>
      <c r="AF179" s="1">
        <f>SUM(AF176:AF178)</f>
        <v>18402.929000000004</v>
      </c>
      <c r="AG179" s="1">
        <f>SUM(AG176:AG178)</f>
        <v>21677.000500000002</v>
      </c>
      <c r="AH179" s="1">
        <f>SUM(AH176:AH178)</f>
        <v>20733.144</v>
      </c>
      <c r="AI179" s="1">
        <f>SUM(AI176:AI178)</f>
        <v>20065.263999999999</v>
      </c>
      <c r="AJ179" s="1">
        <f>SUM(AJ176:AJ178)</f>
        <v>15664.8</v>
      </c>
      <c r="AK179" s="1">
        <f t="shared" ref="AK179:AY179" si="156">SUM(AK176:AK178)</f>
        <v>19249.329999999998</v>
      </c>
      <c r="AL179" s="1">
        <f t="shared" si="156"/>
        <v>18485.71</v>
      </c>
      <c r="AM179" s="1">
        <f t="shared" si="156"/>
        <v>19383.809999999998</v>
      </c>
      <c r="AN179" s="1">
        <f t="shared" si="156"/>
        <v>19651.09</v>
      </c>
      <c r="AO179" s="1">
        <f t="shared" si="156"/>
        <v>19109.198</v>
      </c>
      <c r="AP179" s="1">
        <f t="shared" si="156"/>
        <v>16541.776000000002</v>
      </c>
      <c r="AQ179" s="1">
        <f t="shared" si="156"/>
        <v>19748.650000000001</v>
      </c>
      <c r="AR179" s="1">
        <f t="shared" si="156"/>
        <v>20007.089999999997</v>
      </c>
      <c r="AS179" s="1">
        <f t="shared" si="156"/>
        <v>18621.100000000002</v>
      </c>
      <c r="AT179" s="1">
        <f t="shared" si="156"/>
        <v>22151.919999999998</v>
      </c>
      <c r="AU179" s="1">
        <f t="shared" si="156"/>
        <v>19716.280000000002</v>
      </c>
      <c r="AV179" s="1">
        <f t="shared" si="156"/>
        <v>21491.81</v>
      </c>
      <c r="AW179" s="1">
        <f t="shared" si="156"/>
        <v>19851.79</v>
      </c>
      <c r="AX179" s="1">
        <f t="shared" si="156"/>
        <v>20613.68</v>
      </c>
      <c r="AY179" s="1">
        <f t="shared" si="156"/>
        <v>18677.159999999996</v>
      </c>
      <c r="AZ179" s="1">
        <f>SUM(AZ176:AZ178)</f>
        <v>18267.189999999999</v>
      </c>
      <c r="BA179" s="1">
        <f>SUM(BA176:BA178)</f>
        <v>16574.07</v>
      </c>
      <c r="BB179" s="1">
        <f>SUM(BB176:BB178)</f>
        <v>17099.130000000005</v>
      </c>
      <c r="BC179" s="1">
        <f>SUM(BC176:BC178)</f>
        <v>17034</v>
      </c>
      <c r="BD179" s="1">
        <f>SUM(BD176:BD178)</f>
        <v>15961.937999999998</v>
      </c>
      <c r="BE179" s="1">
        <f t="shared" ref="BE179:BI179" si="157">SUM(BE176:BE178)</f>
        <v>15637.486499999999</v>
      </c>
      <c r="BF179" s="1">
        <f t="shared" si="157"/>
        <v>16686.77</v>
      </c>
      <c r="BG179" s="1">
        <f t="shared" si="157"/>
        <v>12531.941999999999</v>
      </c>
      <c r="BH179" s="1">
        <f t="shared" si="157"/>
        <v>13026.131999999998</v>
      </c>
      <c r="BI179" s="1">
        <f t="shared" si="157"/>
        <v>0</v>
      </c>
    </row>
    <row r="180" spans="1:61" x14ac:dyDescent="0.2">
      <c r="B180" s="36" t="s">
        <v>43</v>
      </c>
      <c r="D180" s="36" t="s">
        <v>12</v>
      </c>
      <c r="F180" s="58" t="s">
        <v>7</v>
      </c>
      <c r="G180" s="4">
        <f>'[1]CP-18'!G93+'[1]CP-19'!G269+'[1]CP-19'!G273+'[1]CP-19'!G279+'[1]CP-19'!G281+'[1]CP-19'!G301</f>
        <v>15794.603999999999</v>
      </c>
      <c r="H180" s="4">
        <f>'[1]CP-18'!H93+'[1]CP-19'!H269+'[1]CP-19'!H273+'[1]CP-19'!H279+'[1]CP-19'!H281+'[1]CP-19'!H301</f>
        <v>17379.4735</v>
      </c>
      <c r="I180" s="10">
        <f>'[1]CP-18'!I93+'[1]CP-19'!I269+'[1]CP-19'!I273+'[1]CP-19'!I279+'[1]CP-19'!I281+'[1]CP-19'!I301</f>
        <v>26055.224000000002</v>
      </c>
      <c r="J180" s="10">
        <f>'[1]CP-18'!J93+'[1]CP-19'!J269+'[1]CP-19'!J273+'[1]CP-19'!J279+'[1]CP-19'!J281+'[1]CP-19'!J301</f>
        <v>23443.103786</v>
      </c>
      <c r="K180" s="4">
        <f>'[1]CP-18'!K93+'[1]CP-19'!K269+'[1]CP-19'!K273+'[1]CP-19'!K279+'[1]CP-19'!K281+'[1]CP-19'!K301</f>
        <v>25274.946462</v>
      </c>
      <c r="L180" s="4">
        <f>'[1]CP-18'!L93+'[1]CP-19'!L269+'[1]CP-19'!L273+'[1]CP-19'!L279+'[1]CP-19'!L281+'[1]CP-19'!L301</f>
        <v>28101.199758324474</v>
      </c>
      <c r="M180" s="1">
        <f>'[1]CP-18'!M93+'[1]CP-19'!M269+'[1]CP-19'!M273+'[1]CP-19'!M279+'[1]CP-19'!M281+'[1]CP-19'!M301</f>
        <v>29601.512756083874</v>
      </c>
      <c r="N180" s="4">
        <f>'[1]CP-18'!N93+'[1]CP-19'!N269+'[1]CP-19'!N273+'[1]CP-19'!N279+'[1]CP-19'!N281+'[1]CP-19'!N301</f>
        <v>27537.5475953553</v>
      </c>
      <c r="O180" s="4">
        <f>'[1]CP-18'!O93+'[1]CP-19'!O269+'[1]CP-19'!O273+'[1]CP-19'!O279+'[1]CP-19'!O281+'[1]CP-19'!O301</f>
        <v>33351.81882108756</v>
      </c>
      <c r="P180" s="1">
        <f>'[1]CP-18'!P93+'[1]CP-19'!P269+'[1]CP-19'!P273+'[1]CP-19'!P279+'[1]CP-19'!P281+'[1]CP-19'!P301</f>
        <v>34621.283898826478</v>
      </c>
      <c r="Q180" s="4">
        <f>'[1]CP-18'!Q93+'[1]CP-19'!Q269+'[1]CP-19'!Q273+'[1]CP-19'!Q279+'[1]CP-19'!Q281+'[1]CP-19'!Q301</f>
        <v>31514.914338693547</v>
      </c>
      <c r="R180" s="4">
        <f>'[1]CP-18'!R93+'[1]CP-19'!R269+'[1]CP-19'!R273+'[1]CP-19'!R279+'[1]CP-19'!R281+'[1]CP-19'!R301</f>
        <v>41589.94067008065</v>
      </c>
      <c r="S180" s="4">
        <f>'[1]CP-18'!S93+'[1]CP-19'!S269+'[1]CP-19'!S273+'[1]CP-19'!S279+'[1]CP-19'!S281+'[1]CP-19'!S301</f>
        <v>40491.219743624431</v>
      </c>
      <c r="T180" s="4">
        <f>'[1]CP-18'!T93+'[1]CP-19'!T269+'[1]CP-19'!T273+'[1]CP-19'!T279+'[1]CP-19'!T281+'[1]CP-19'!T301</f>
        <v>44080.206999999995</v>
      </c>
      <c r="U180" s="4">
        <f>'[1]CP-18'!U93+'[1]CP-19'!U269+'[1]CP-19'!U273+'[1]CP-19'!U279+'[1]CP-19'!U281+'[1]CP-19'!U301</f>
        <v>43152.718000000001</v>
      </c>
      <c r="V180" s="1">
        <f>'[1]CP-18'!V93+'[1]CP-19'!V269+'[1]CP-19'!V273+'[1]CP-19'!V279+'[1]CP-19'!V281+'[1]CP-19'!V301</f>
        <v>39561.820999999996</v>
      </c>
      <c r="W180" s="1">
        <f>'[1]CP-18'!W93+'[1]CP-19'!W269+'[1]CP-19'!W273+'[1]CP-19'!W279+'[1]CP-19'!W281+'[1]CP-19'!W301</f>
        <v>43329.271000000001</v>
      </c>
      <c r="X180" s="10">
        <f>'[1]CP-18'!X93+'[1]CP-19'!X269+'[1]CP-19'!X273+'[1]CP-19'!X279+'[1]CP-19'!X281+'[1]CP-19'!X301</f>
        <v>42372.723999999995</v>
      </c>
      <c r="Y180" s="1">
        <f>'[1]CP-18'!Y93+'[1]CP-19'!Y269+'[1]CP-19'!Y273+'[1]CP-19'!Y279+'[1]CP-19'!Y281+'[1]CP-19'!Y301</f>
        <v>46376.589000000007</v>
      </c>
      <c r="Z180" s="1">
        <f>'[1]CP-18'!Z93+'[1]CP-19'!Z269+'[1]CP-19'!Z273+'[1]CP-19'!Z279+'[1]CP-19'!Z281+'[1]CP-19'!Z301</f>
        <v>41835.760000000009</v>
      </c>
      <c r="AA180" s="1">
        <f>'[1]CP-18'!AA93+'[1]CP-19'!AA269+'[1]CP-19'!AA273+'[1]CP-19'!AA279+'[1]CP-19'!AA281+'[1]CP-19'!AA301</f>
        <v>39776.533000000003</v>
      </c>
      <c r="AB180" s="1">
        <f>'[1]CP-18'!AB93+'[1]CP-19'!AB269+'[1]CP-19'!AB273+'[1]CP-19'!AB279+'[1]CP-19'!AB281+'[1]CP-19'!AB301</f>
        <v>40192.86</v>
      </c>
      <c r="AC180" s="1">
        <f>'[1]CP-18'!AC93+'[1]CP-19'!AC269+'[1]CP-19'!AC273+'[1]CP-19'!AC279+'[1]CP-19'!AC281+'[1]CP-19'!AC301</f>
        <v>47840.75</v>
      </c>
      <c r="AD180" s="1">
        <f>'[1]CP-18'!AD93+'[1]CP-19'!AD269+'[1]CP-19'!AD273+'[1]CP-19'!AD279+'[1]CP-19'!AD281+'[1]CP-19'!AD301</f>
        <v>47559.348999999995</v>
      </c>
      <c r="AE180" s="1">
        <f>'[1]CP-18'!AE93+'[1]CP-19'!AE269+'[1]CP-19'!AE273+'[1]CP-19'!AE279+'[1]CP-19'!AE281+'[1]CP-19'!AE301</f>
        <v>45765.03</v>
      </c>
      <c r="AF180" s="1">
        <f>'[1]CP-18'!AF93+'[1]CP-19'!AF269+'[1]CP-19'!AF273+'[1]CP-19'!AF279+'[1]CP-19'!AF281+'[1]CP-19'!AF301</f>
        <v>43474.979999999996</v>
      </c>
      <c r="AG180" s="1">
        <f>'[1]CP-18'!AG93+'[1]CP-19'!AG269+'[1]CP-19'!AG273+'[1]CP-19'!AG279+'[1]CP-19'!AG281+'[1]CP-19'!AG301</f>
        <v>45857.025999999998</v>
      </c>
      <c r="AH180" s="1">
        <f>'[1]CP-18'!AH93+'[1]CP-19'!AH269+'[1]CP-19'!AH273+'[1]CP-19'!AH279+'[1]CP-19'!AH281+'[1]CP-19'!AH301</f>
        <v>42610.52</v>
      </c>
      <c r="AI180" s="1">
        <f>'[1]CP-18'!AI93+'[1]CP-19'!AI269+'[1]CP-19'!AI273+'[1]CP-19'!AI279+'[1]CP-19'!AI281+'[1]CP-19'!AI301</f>
        <v>44954.091</v>
      </c>
      <c r="AJ180" s="1">
        <f>'[1]CP-18'!AJ93+'[1]CP-19'!AJ269+'[1]CP-19'!AJ273+'[1]CP-19'!AJ279+'[1]CP-19'!AJ281+'[1]CP-19'!AJ301</f>
        <v>44435.561000000002</v>
      </c>
      <c r="AK180" s="1">
        <f>'[1]CP-18'!AK93+'[1]CP-19'!AK269+'[1]CP-19'!AK273+'[1]CP-19'!AK279+'[1]CP-19'!AK281+'[1]CP-19'!AK301</f>
        <v>48315.641000000003</v>
      </c>
      <c r="AL180" s="1">
        <f>'[1]CP-18'!AL93+'[1]CP-19'!AL269+'[1]CP-19'!AL273+'[1]CP-19'!AL279+'[1]CP-19'!AL281+'[1]CP-19'!AL301</f>
        <v>45620.12000000001</v>
      </c>
      <c r="AM180" s="1">
        <f>'[1]CP-18'!AM93+'[1]CP-19'!AM269+'[1]CP-19'!AM273+'[1]CP-19'!AM279+'[1]CP-19'!AM281+'[1]CP-19'!AM301</f>
        <v>46990.25</v>
      </c>
      <c r="AN180" s="1">
        <f>'[1]CP-18'!AN93+'[1]CP-19'!AN269+'[1]CP-19'!AN273+'[1]CP-19'!AN279+'[1]CP-19'!AN281+'[1]CP-19'!AN301</f>
        <v>48974.31</v>
      </c>
      <c r="AO180" s="1">
        <f>'[1]CP-18'!AO93+'[1]CP-19'!AO269+'[1]CP-19'!AO273+'[1]CP-19'!AO279+'[1]CP-19'!AO281+'[1]CP-19'!AO301</f>
        <v>51184.84</v>
      </c>
      <c r="AP180" s="1">
        <f>'[1]CP-18'!AP93+'[1]CP-19'!AP269+'[1]CP-19'!AP273+'[1]CP-19'!AP279+'[1]CP-19'!AP281+'[1]CP-19'!AP301</f>
        <v>50437</v>
      </c>
      <c r="AQ180" s="1">
        <f>'[1]CP-18'!AQ93+'[1]CP-19'!AQ269+'[1]CP-19'!AQ273+'[1]CP-19'!AQ279+'[1]CP-19'!AQ281+'[1]CP-19'!AQ301</f>
        <v>45689.7</v>
      </c>
      <c r="AR180" s="1">
        <f>'[1]CP-18'!AR93+'[1]CP-19'!AR269+'[1]CP-19'!AR273+'[1]CP-19'!AR279+'[1]CP-19'!AR281+'[1]CP-19'!AR301</f>
        <v>45995</v>
      </c>
      <c r="AS180" s="1">
        <f>'[1]CP-18'!AS93+'[1]CP-19'!AS269+'[1]CP-19'!AS273+'[1]CP-19'!AS279+'[1]CP-19'!AS281+'[1]CP-19'!AS301</f>
        <v>48045</v>
      </c>
      <c r="AT180" s="1">
        <f>'[1]CP-18'!AT93+'[1]CP-19'!AT269+'[1]CP-19'!AT273+'[1]CP-19'!AT279+'[1]CP-19'!AT281+'[1]CP-19'!AT301</f>
        <v>42533</v>
      </c>
      <c r="AU180" s="1">
        <f>'[1]CP-18'!AU93+'[1]CP-19'!AU269+'[1]CP-19'!AU273+'[1]CP-19'!AU279+'[1]CP-19'!AU281+'[1]CP-19'!AU301</f>
        <v>46724</v>
      </c>
      <c r="AV180" s="1">
        <f>'[1]CP-18'!AV93+'[1]CP-19'!AV269+'[1]CP-19'!AV273+'[1]CP-19'!AV279+'[1]CP-19'!AV281+'[1]CP-19'!AV301</f>
        <v>44440.6</v>
      </c>
      <c r="AW180" s="1">
        <f>'[1]CP-18'!AW93+'[1]CP-19'!AW269+'[1]CP-19'!AW273+'[1]CP-19'!AW279+'[1]CP-19'!AW281+'[1]CP-19'!AW301</f>
        <v>43031.5</v>
      </c>
      <c r="AX180" s="1">
        <f>'[1]CP-18'!AX93+'[1]CP-19'!AX269+'[1]CP-19'!AX273+'[1]CP-19'!AX279+'[1]CP-19'!AX281+'[1]CP-19'!AX301</f>
        <v>37633.9</v>
      </c>
      <c r="AY180" s="1">
        <f>'[1]CP-18'!AY93+'[1]CP-19'!AY269+'[1]CP-19'!AY273+'[1]CP-19'!AY279+'[1]CP-19'!AY281+'[1]CP-19'!AY301</f>
        <v>37802.399999999994</v>
      </c>
      <c r="AZ180" s="1">
        <f>'[1]CP-18'!AZ93+'[1]CP-19'!AZ269+'[1]CP-19'!AZ273+'[1]CP-19'!AZ279+'[1]CP-19'!AZ281+'[1]CP-19'!AZ301</f>
        <v>33491.4</v>
      </c>
      <c r="BA180" s="1">
        <f>'[1]CP-18'!BA93+'[1]CP-19'!BA269+'[1]CP-19'!BA273+'[1]CP-19'!BA279+'[1]CP-19'!BA281+'[1]CP-19'!BA301</f>
        <v>34953.399999999994</v>
      </c>
      <c r="BB180" s="1">
        <f>'[1]CP-18'!BB93+'[1]CP-19'!BB269+'[1]CP-19'!BB273+'[1]CP-19'!BB279+'[1]CP-19'!BB281+'[1]CP-19'!BB301</f>
        <v>24755.699999999997</v>
      </c>
      <c r="BC180" s="1">
        <f>'[1]CP-18'!BC93+'[1]CP-19'!BC269+'[1]CP-19'!BC273+'[1]CP-19'!BC279+'[1]CP-19'!BC281+'[1]CP-19'!BC301</f>
        <v>28864.3</v>
      </c>
      <c r="BD180" s="1">
        <f>'[1]CP-18'!BD93+'[1]CP-19'!BD269+'[1]CP-19'!BD273+'[1]CP-19'!BD279+'[1]CP-19'!BD281+'[1]CP-19'!BD301</f>
        <v>29080.5</v>
      </c>
      <c r="BE180" s="1">
        <f>'[1]CP-18'!BE93+'[1]CP-19'!BE269+'[1]CP-19'!BE273+'[1]CP-19'!BE279+'[1]CP-19'!BE281+'[1]CP-19'!BE301</f>
        <v>26585.599999999999</v>
      </c>
      <c r="BF180" s="1">
        <f>'[1]CP-18'!BF93+'[1]CP-19'!BF269+'[1]CP-19'!BF273+'[1]CP-19'!BF279+'[1]CP-19'!BF281+'[1]CP-19'!BF301</f>
        <v>29544.6</v>
      </c>
      <c r="BG180" s="1">
        <f>'[1]CP-18'!BG93+'[1]CP-19'!BG269+'[1]CP-19'!BG273+'[1]CP-19'!BG279+'[1]CP-19'!BG281+'[1]CP-19'!BG301</f>
        <v>17271.5</v>
      </c>
      <c r="BH180" s="1">
        <f>'[1]CP-18'!BH93+'[1]CP-19'!BH269+'[1]CP-19'!BH273+'[1]CP-19'!BH279+'[1]CP-19'!BH281+'[1]CP-19'!BH301</f>
        <v>17952.2</v>
      </c>
      <c r="BI180" s="1">
        <f>'[1]CP-18'!BI93+'[1]CP-19'!BI269+'[1]CP-19'!BI273+'[1]CP-19'!BI279+'[1]CP-19'!BI281+'[1]CP-19'!BI301</f>
        <v>0</v>
      </c>
    </row>
    <row r="181" spans="1:61" x14ac:dyDescent="0.2">
      <c r="D181" s="36" t="s">
        <v>13</v>
      </c>
      <c r="F181" s="58" t="s">
        <v>9</v>
      </c>
      <c r="G181" s="2">
        <f>'[1]CP-11'!G129+'[1]CP-11'!G133+'[1]CP-11'!G137+[1]Jensen!G132+[1]Jensen!G142+'[1]CP-14'!G73+'[1]CP-15'!G93+[1]Ouray!G107+[1]Ouray!G111+[1]Ouray!G113+'[1]CP-16'!G104+'[1]CP-17'!G50+'[1]Grn-Colo-Confl'!G80+'[1]Grn-Colo-Confl'!G82+'[1]Grn-Colo-Confl'!G86</f>
        <v>1872</v>
      </c>
      <c r="H181" s="2">
        <f>'[1]CP-11'!H129+'[1]CP-11'!H133+'[1]CP-11'!H137+[1]Jensen!H132+[1]Jensen!H142+'[1]CP-14'!H73+'[1]CP-15'!H93+[1]Ouray!H107+[1]Ouray!H111+[1]Ouray!H113+'[1]CP-16'!H104+'[1]CP-17'!H50+'[1]Grn-Colo-Confl'!H80+'[1]Grn-Colo-Confl'!H82+'[1]Grn-Colo-Confl'!H86</f>
        <v>1696</v>
      </c>
      <c r="I181" s="2">
        <f>'[1]CP-11'!I129+'[1]CP-11'!I133+'[1]CP-11'!I137+[1]Jensen!I132+[1]Jensen!I142+'[1]CP-14'!I73+'[1]CP-15'!I93+[1]Ouray!I107+[1]Ouray!I111+[1]Ouray!I113+'[1]CP-16'!I104+'[1]CP-17'!I50+'[1]Grn-Colo-Confl'!I80+'[1]Grn-Colo-Confl'!I82+'[1]Grn-Colo-Confl'!I86</f>
        <v>1912.0000000000005</v>
      </c>
      <c r="J181" s="2">
        <f>'[1]CP-11'!J129+'[1]CP-11'!J133+'[1]CP-11'!J137+[1]Jensen!J132+[1]Jensen!J142+'[1]CP-14'!J73+'[1]CP-15'!J93+[1]Ouray!J107+[1]Ouray!J111+[1]Ouray!J113+'[1]CP-16'!J104+'[1]CP-17'!J50+'[1]Grn-Colo-Confl'!J80+'[1]Grn-Colo-Confl'!J82+'[1]Grn-Colo-Confl'!J86</f>
        <v>1831.9999999999995</v>
      </c>
      <c r="K181" s="2">
        <f>'[1]CP-11'!K129+'[1]CP-11'!K133+'[1]CP-11'!K137+[1]Jensen!K132+[1]Jensen!K142+'[1]CP-14'!K73+'[1]CP-15'!K93+[1]Ouray!K107+[1]Ouray!K111+[1]Ouray!K113+'[1]CP-16'!K104+'[1]CP-17'!K50+'[1]Grn-Colo-Confl'!K80+'[1]Grn-Colo-Confl'!K82+'[1]Grn-Colo-Confl'!K86</f>
        <v>6996</v>
      </c>
      <c r="L181" s="2">
        <f>'[1]CP-11'!L129+'[1]CP-11'!L133+'[1]CP-11'!L137+[1]Jensen!L132+[1]Jensen!L142+'[1]CP-14'!L73+'[1]CP-15'!L93+[1]Ouray!L107+[1]Ouray!L111+[1]Ouray!L113+'[1]CP-16'!L104+'[1]CP-17'!L50+'[1]Grn-Colo-Confl'!L80+'[1]Grn-Colo-Confl'!L82+'[1]Grn-Colo-Confl'!L86</f>
        <v>5054</v>
      </c>
      <c r="M181" s="2">
        <f>'[1]CP-11'!M129+'[1]CP-11'!M133+'[1]CP-11'!M137+[1]Jensen!M132+[1]Jensen!M142+'[1]CP-14'!M73+'[1]CP-15'!M93+[1]Ouray!M107+[1]Ouray!M111+[1]Ouray!M113+'[1]CP-16'!M104+'[1]CP-17'!M50+'[1]Grn-Colo-Confl'!M80+'[1]Grn-Colo-Confl'!M82+'[1]Grn-Colo-Confl'!M86</f>
        <v>7303</v>
      </c>
      <c r="N181" s="12">
        <f>'[1]CP-11'!N129+'[1]CP-11'!N133+'[1]CP-11'!N137+[1]Jensen!N132+[1]Jensen!N142+'[1]CP-14'!N73+'[1]CP-15'!N93+[1]Ouray!N107+[1]Ouray!N111+[1]Ouray!N113+'[1]CP-16'!N104+'[1]CP-17'!N50+'[1]Grn-Colo-Confl'!N80+'[1]Grn-Colo-Confl'!N82+'[1]Grn-Colo-Confl'!N86</f>
        <v>11924</v>
      </c>
      <c r="O181" s="12">
        <f>'[1]CP-11'!O129+'[1]CP-11'!O133+'[1]CP-11'!O137+[1]Jensen!O132+[1]Jensen!O142+'[1]CP-14'!O73+'[1]CP-15'!O93+[1]Ouray!O107+[1]Ouray!O111+[1]Ouray!O113+'[1]CP-16'!O104+'[1]CP-17'!O50+'[1]Grn-Colo-Confl'!O80+'[1]Grn-Colo-Confl'!O82+'[1]Grn-Colo-Confl'!O86</f>
        <v>11955.000000000002</v>
      </c>
      <c r="P181" s="12">
        <f>'[1]CP-11'!P129+'[1]CP-11'!P133+'[1]CP-11'!P137+[1]Jensen!P132+[1]Jensen!P142+'[1]CP-14'!P73+'[1]CP-15'!P93+[1]Ouray!P107+[1]Ouray!P111+[1]Ouray!P113+'[1]CP-16'!P104+'[1]CP-17'!P50+'[1]Grn-Colo-Confl'!P80+'[1]Grn-Colo-Confl'!P82+'[1]Grn-Colo-Confl'!P86</f>
        <v>13070</v>
      </c>
      <c r="Q181" s="2">
        <f>'[1]CP-11'!Q129+'[1]CP-11'!Q133+'[1]CP-11'!Q137+[1]Jensen!Q132+[1]Jensen!Q142+'[1]CP-14'!Q73+'[1]CP-15'!Q93+[1]Ouray!Q107+[1]Ouray!Q111+[1]Ouray!Q113+'[1]CP-16'!Q104+'[1]CP-17'!Q50+'[1]Grn-Colo-Confl'!Q80+'[1]Grn-Colo-Confl'!Q82+'[1]Grn-Colo-Confl'!Q86</f>
        <v>8640</v>
      </c>
      <c r="R181" s="2">
        <f>'[1]CP-11'!R129+'[1]CP-11'!R133+'[1]CP-11'!R137+[1]Jensen!R132+[1]Jensen!R142+'[1]CP-14'!R73+'[1]CP-15'!R93+[1]Ouray!R107+[1]Ouray!R111+[1]Ouray!R113+'[1]CP-16'!R104+'[1]CP-17'!R50+'[1]Grn-Colo-Confl'!R80+'[1]Grn-Colo-Confl'!R82+'[1]Grn-Colo-Confl'!R86</f>
        <v>11240</v>
      </c>
      <c r="S181" s="2">
        <f>'[1]CP-11'!S129+'[1]CP-11'!S133+'[1]CP-11'!S137+[1]Jensen!S132+[1]Jensen!S142+'[1]CP-14'!S73+'[1]CP-15'!S93+[1]Ouray!S107+[1]Ouray!S111+[1]Ouray!S113+'[1]CP-16'!S104+'[1]CP-17'!S50+'[1]Grn-Colo-Confl'!S80+'[1]Grn-Colo-Confl'!S82+'[1]Grn-Colo-Confl'!S86</f>
        <v>11680</v>
      </c>
      <c r="T181" s="2">
        <f>'[1]CP-11'!T129+'[1]CP-11'!T133+'[1]CP-11'!T137+[1]Jensen!T132+[1]Jensen!T142+'[1]CP-14'!T73+'[1]CP-15'!T93+[1]Ouray!T107+[1]Ouray!T111+[1]Ouray!T113+'[1]CP-16'!T104+'[1]CP-17'!T50+'[1]Grn-Colo-Confl'!T80+'[1]Grn-Colo-Confl'!T82+'[1]Grn-Colo-Confl'!T86</f>
        <v>13126</v>
      </c>
      <c r="U181" s="12">
        <f>'[1]CP-11'!U129+'[1]CP-11'!U133+'[1]CP-11'!U137+[1]Jensen!U132+[1]Jensen!U142+'[1]CP-14'!U73+'[1]CP-15'!U93+[1]Ouray!U107+[1]Ouray!U111+[1]Ouray!U113+'[1]CP-16'!U104+'[1]CP-17'!U50+'[1]Grn-Colo-Confl'!U80+'[1]Grn-Colo-Confl'!U82+'[1]Grn-Colo-Confl'!U86</f>
        <v>20666</v>
      </c>
      <c r="V181" s="2">
        <f>'[1]CP-11'!V129+'[1]CP-11'!V133+'[1]CP-11'!V137+[1]Jensen!V132+[1]Jensen!V142+'[1]CP-14'!V73+'[1]CP-15'!V93+[1]Ouray!V107+[1]Ouray!V111+[1]Ouray!V113+'[1]CP-16'!V104+'[1]CP-17'!V50+'[1]Grn-Colo-Confl'!V80+'[1]Grn-Colo-Confl'!V82+'[1]Grn-Colo-Confl'!V86</f>
        <v>26430.086000000003</v>
      </c>
      <c r="W181" s="2">
        <f>'[1]CP-11'!W129+'[1]CP-11'!W133+'[1]CP-11'!W137+[1]Jensen!W132+[1]Jensen!W142+'[1]CP-14'!W73+'[1]CP-15'!W93+[1]Ouray!W107+[1]Ouray!W111+[1]Ouray!W113+'[1]CP-16'!W104+'[1]CP-17'!W50+'[1]Grn-Colo-Confl'!W80+'[1]Grn-Colo-Confl'!W82+'[1]Grn-Colo-Confl'!W86</f>
        <v>32501.385999999999</v>
      </c>
      <c r="X181" s="2">
        <f>'[1]CP-11'!X129+'[1]CP-11'!X133+'[1]CP-11'!X137+[1]Jensen!X132+[1]Jensen!X142+'[1]CP-14'!X73+'[1]CP-15'!X93+[1]Ouray!X107+[1]Ouray!X111+[1]Ouray!X113+'[1]CP-16'!X104+'[1]CP-17'!X50+'[1]Grn-Colo-Confl'!X80+'[1]Grn-Colo-Confl'!X82+'[1]Grn-Colo-Confl'!X86</f>
        <v>35616.385999999999</v>
      </c>
      <c r="Y181" s="2">
        <f>'[1]CP-11'!Y129+'[1]CP-11'!Y133+'[1]CP-11'!Y137+[1]Jensen!Y132+[1]Jensen!Y142+'[1]CP-14'!Y73+'[1]CP-15'!Y93+[1]Ouray!Y107+[1]Ouray!Y111+[1]Ouray!Y113+'[1]CP-16'!Y104+'[1]CP-17'!Y50+'[1]Grn-Colo-Confl'!Y80+'[1]Grn-Colo-Confl'!Y82+'[1]Grn-Colo-Confl'!Y86</f>
        <v>34034.546000000002</v>
      </c>
      <c r="Z181" s="2">
        <f>'[1]CP-11'!Z129+'[1]CP-11'!Z133+'[1]CP-11'!Z137+[1]Jensen!Z132+[1]Jensen!Z142+'[1]CP-14'!Z73+'[1]CP-15'!Z93+[1]Ouray!Z107+[1]Ouray!Z111+[1]Ouray!Z113+'[1]CP-16'!Z104+'[1]CP-17'!Z50+'[1]Grn-Colo-Confl'!Z80+'[1]Grn-Colo-Confl'!Z82+'[1]Grn-Colo-Confl'!Z86</f>
        <v>32371.385999999999</v>
      </c>
      <c r="AA181" s="2">
        <f>'[1]CP-11'!AA129+'[1]CP-11'!AA133+'[1]CP-11'!AA137+[1]Jensen!AA132+[1]Jensen!AA142+'[1]CP-14'!AA73+'[1]CP-15'!AA93+[1]Ouray!AA107+[1]Ouray!AA111+[1]Ouray!AA113+'[1]CP-16'!AA104+'[1]CP-17'!AA50+'[1]Grn-Colo-Confl'!AA80+'[1]Grn-Colo-Confl'!AA82+'[1]Grn-Colo-Confl'!AA86</f>
        <v>36523.766000000003</v>
      </c>
      <c r="AB181" s="2">
        <f>'[1]CP-11'!AB129+'[1]CP-11'!AB133+'[1]CP-11'!AB137+[1]Jensen!AB132+[1]Jensen!AB142+'[1]CP-14'!AB73+'[1]CP-15'!AB93+[1]Ouray!AB107+[1]Ouray!AB111+[1]Ouray!AB113+'[1]CP-16'!AB104+'[1]CP-17'!AB50+'[1]Grn-Colo-Confl'!AB80+'[1]Grn-Colo-Confl'!AB82+'[1]Grn-Colo-Confl'!AB86</f>
        <v>34635.385999999999</v>
      </c>
      <c r="AC181" s="2">
        <f>'[1]CP-11'!AC129+'[1]CP-11'!AC133+'[1]CP-11'!AC137+[1]Jensen!AC132+[1]Jensen!AC142+'[1]CP-14'!AC73+'[1]CP-15'!AC93+[1]Ouray!AC107+[1]Ouray!AC111+[1]Ouray!AC113+'[1]CP-16'!AC104+'[1]CP-17'!AC50+'[1]Grn-Colo-Confl'!AC80+'[1]Grn-Colo-Confl'!AC82+'[1]Grn-Colo-Confl'!AC86</f>
        <v>36431.385999999999</v>
      </c>
      <c r="AD181" s="2">
        <f>'[1]CP-11'!AD129+'[1]CP-11'!AD133+'[1]CP-11'!AD137+[1]Jensen!AD132+[1]Jensen!AD142+'[1]CP-14'!AD73+'[1]CP-15'!AD93+[1]Ouray!AD107+[1]Ouray!AD111+[1]Ouray!AD113+'[1]CP-16'!AD104+'[1]CP-17'!AD50+'[1]Grn-Colo-Confl'!AD80+'[1]Grn-Colo-Confl'!AD82+'[1]Grn-Colo-Confl'!AD86</f>
        <v>37129.385999999999</v>
      </c>
      <c r="AE181" s="2">
        <f>'[1]CP-11'!AE129+'[1]CP-11'!AE133+'[1]CP-11'!AE137+[1]Jensen!AE132+[1]Jensen!AE142+'[1]CP-14'!AE73+'[1]CP-15'!AE93+[1]Ouray!AE107+[1]Ouray!AE111+[1]Ouray!AE113+'[1]CP-16'!AE104+'[1]CP-17'!AE50+'[1]Grn-Colo-Confl'!AE80+'[1]Grn-Colo-Confl'!AE82+'[1]Grn-Colo-Confl'!AE86</f>
        <v>37654.385999999999</v>
      </c>
      <c r="AF181" s="2">
        <f>'[1]CP-11'!AF129+'[1]CP-11'!AF133+'[1]CP-11'!AF137+[1]Jensen!AF132+[1]Jensen!AF142+'[1]CP-14'!AF73+'[1]CP-15'!AF93+[1]Ouray!AF107+[1]Ouray!AF111+[1]Ouray!AF113+'[1]CP-16'!AF104+'[1]CP-17'!AF50+'[1]Grn-Colo-Confl'!AF80+'[1]Grn-Colo-Confl'!AF82+'[1]Grn-Colo-Confl'!AF86</f>
        <v>40151.622000000003</v>
      </c>
      <c r="AG181" s="2">
        <f>'[1]CP-11'!AG129+'[1]CP-11'!AG133+'[1]CP-11'!AG137+[1]Jensen!AG132+[1]Jensen!AG142+'[1]CP-14'!AG73+'[1]CP-15'!AG93+[1]Ouray!AG107+[1]Ouray!AG111+[1]Ouray!AG113+'[1]CP-16'!AG104+'[1]CP-17'!AG50+'[1]Grn-Colo-Confl'!AG80+'[1]Grn-Colo-Confl'!AG82+'[1]Grn-Colo-Confl'!AG86</f>
        <v>35633.326000000001</v>
      </c>
      <c r="AH181" s="2">
        <f>'[1]CP-11'!AH129+'[1]CP-11'!AH133+'[1]CP-11'!AH137+[1]Jensen!AH132+[1]Jensen!AH142+'[1]CP-14'!AH73+'[1]CP-15'!AH93+[1]Ouray!AH107+[1]Ouray!AH111+[1]Ouray!AH113+'[1]CP-16'!AH104+'[1]CP-17'!AH50+'[1]Grn-Colo-Confl'!AH80+'[1]Grn-Colo-Confl'!AH82+'[1]Grn-Colo-Confl'!AH86</f>
        <v>39043.79</v>
      </c>
      <c r="AI181" s="2">
        <f>'[1]CP-11'!AI129+'[1]CP-11'!AI133+'[1]CP-11'!AI137+[1]Jensen!AI132+[1]Jensen!AI142+'[1]CP-14'!AI73+'[1]CP-15'!AI93+[1]Ouray!AI107+[1]Ouray!AI111+[1]Ouray!AI113+'[1]CP-16'!AI104+'[1]CP-17'!AI50+'[1]Grn-Colo-Confl'!AI80+'[1]Grn-Colo-Confl'!AI82+'[1]Grn-Colo-Confl'!AI86</f>
        <v>38679.682000000001</v>
      </c>
      <c r="AJ181" s="2">
        <f>'[1]CP-11'!AJ129+'[1]CP-11'!AJ133+'[1]CP-11'!AJ137+[1]Jensen!AJ132+[1]Jensen!AJ142+'[1]CP-14'!AJ73+'[1]CP-15'!AJ93+[1]Ouray!AJ107+[1]Ouray!AJ111+[1]Ouray!AJ113+'[1]CP-16'!AJ104+'[1]CP-17'!AJ50+'[1]Grn-Colo-Confl'!AJ80+'[1]Grn-Colo-Confl'!AJ82+'[1]Grn-Colo-Confl'!AJ86</f>
        <v>41067.199999999997</v>
      </c>
      <c r="AK181" s="2">
        <f>'[1]CP-11'!AK129+'[1]CP-11'!AK133+'[1]CP-11'!AK137+[1]Jensen!AK132+[1]Jensen!AK142+'[1]CP-14'!AK73+'[1]CP-15'!AK93+[1]Ouray!AK107+[1]Ouray!AK111+[1]Ouray!AK113+'[1]CP-16'!AK104+'[1]CP-17'!AK50+'[1]Grn-Colo-Confl'!AK80+'[1]Grn-Colo-Confl'!AK82+'[1]Grn-Colo-Confl'!AK86</f>
        <v>33925.698400000001</v>
      </c>
      <c r="AL181" s="2">
        <f>'[1]CP-11'!AL129+'[1]CP-11'!AL133+'[1]CP-11'!AL137+[1]Jensen!AL132+[1]Jensen!AL142+'[1]CP-14'!AL73+'[1]CP-15'!AL93+[1]Ouray!AL107+[1]Ouray!AL111+[1]Ouray!AL113+'[1]CP-16'!AL104+'[1]CP-17'!AL50+'[1]Grn-Colo-Confl'!AL80+'[1]Grn-Colo-Confl'!AL82+'[1]Grn-Colo-Confl'!AL86</f>
        <v>37599.074400000005</v>
      </c>
      <c r="AM181" s="2">
        <f>'[1]CP-11'!AM129+'[1]CP-11'!AM133+'[1]CP-11'!AM137+[1]Jensen!AM132+[1]Jensen!AM142+'[1]CP-14'!AM73+'[1]CP-15'!AM93+[1]Ouray!AM107+[1]Ouray!AM111+[1]Ouray!AM113+'[1]CP-16'!AM104+'[1]CP-17'!AM50+'[1]Grn-Colo-Confl'!AM80+'[1]Grn-Colo-Confl'!AM82+'[1]Grn-Colo-Confl'!AM86</f>
        <v>37004.474399999999</v>
      </c>
      <c r="AN181" s="2">
        <f>'[1]CP-11'!AN129+'[1]CP-11'!AN133+'[1]CP-11'!AN137+[1]Jensen!AN132+[1]Jensen!AN142+'[1]CP-14'!AN73+'[1]CP-15'!AN93+[1]Ouray!AN107+[1]Ouray!AN111+[1]Ouray!AN113+'[1]CP-16'!AN104+'[1]CP-17'!AN50+'[1]Grn-Colo-Confl'!AN80+'[1]Grn-Colo-Confl'!AN82+'[1]Grn-Colo-Confl'!AN86</f>
        <v>36441.695999999996</v>
      </c>
      <c r="AO181" s="2">
        <f>'[1]CP-11'!AO129+'[1]CP-11'!AO133+'[1]CP-11'!AO137+[1]Jensen!AO132+[1]Jensen!AO142+'[1]CP-14'!AO73+'[1]CP-15'!AO93+[1]Ouray!AO107+[1]Ouray!AO111+[1]Ouray!AO113+'[1]CP-16'!AO104+'[1]CP-17'!AO50+'[1]Grn-Colo-Confl'!AO80+'[1]Grn-Colo-Confl'!AO82+'[1]Grn-Colo-Confl'!AO86</f>
        <v>36925.4444</v>
      </c>
      <c r="AP181" s="2">
        <f>'[1]CP-11'!AP129+'[1]CP-11'!AP133+'[1]CP-11'!AP137+[1]Jensen!AP132+[1]Jensen!AP142+'[1]CP-14'!AP73+'[1]CP-15'!AP93+[1]Ouray!AP107+[1]Ouray!AP111+[1]Ouray!AP113+'[1]CP-16'!AP104+'[1]CP-17'!AP50+'[1]Grn-Colo-Confl'!AP80+'[1]Grn-Colo-Confl'!AP82+'[1]Grn-Colo-Confl'!AP86</f>
        <v>37107.644399999997</v>
      </c>
      <c r="AQ181" s="2">
        <f>'[1]CP-11'!AQ129+'[1]CP-11'!AQ133+'[1]CP-11'!AQ137+[1]Jensen!AQ132+[1]Jensen!AQ142+'[1]CP-14'!AQ73+'[1]CP-15'!AQ93+[1]Ouray!AQ107+[1]Ouray!AQ111+[1]Ouray!AQ113+'[1]CP-16'!AQ104+'[1]CP-17'!AQ50+'[1]Grn-Colo-Confl'!AQ80+'[1]Grn-Colo-Confl'!AQ82+'[1]Grn-Colo-Confl'!AQ86</f>
        <v>37448.654399999999</v>
      </c>
      <c r="AR181" s="2">
        <f>'[1]CP-11'!AR129+'[1]CP-11'!AR133+'[1]CP-11'!AR137+[1]Jensen!AR132+[1]Jensen!AR142+'[1]CP-14'!AR73+'[1]CP-15'!AR93+[1]Ouray!AR107+[1]Ouray!AR111+[1]Ouray!AR113+'[1]CP-16'!AR104+'[1]CP-17'!AR50+'[1]Grn-Colo-Confl'!AR80+'[1]Grn-Colo-Confl'!AR82+'[1]Grn-Colo-Confl'!AR86</f>
        <v>38307.734400000001</v>
      </c>
      <c r="AS181" s="2">
        <f>'[1]CP-11'!AS129+'[1]CP-11'!AS133+'[1]CP-11'!AS137+[1]Jensen!AS132+[1]Jensen!AS142+'[1]CP-14'!AS73+'[1]CP-15'!AS93+[1]Ouray!AS107+[1]Ouray!AS111+[1]Ouray!AS113+'[1]CP-16'!AS104+'[1]CP-17'!AS50+'[1]Grn-Colo-Confl'!AS80+'[1]Grn-Colo-Confl'!AS82+'[1]Grn-Colo-Confl'!AS86</f>
        <v>36249.774399999995</v>
      </c>
      <c r="AT181" s="2">
        <f>'[1]CP-11'!AT129+'[1]CP-11'!AT133+'[1]CP-11'!AT137+[1]Jensen!AT132+[1]Jensen!AT142+'[1]CP-14'!AT73+'[1]CP-15'!AT93+[1]Ouray!AT107+[1]Ouray!AT111+[1]Ouray!AT113+'[1]CP-16'!AT104+'[1]CP-17'!AT50+'[1]Grn-Colo-Confl'!AT80+'[1]Grn-Colo-Confl'!AT82+'[1]Grn-Colo-Confl'!AT86</f>
        <v>38987.83</v>
      </c>
      <c r="AU181" s="2">
        <f>'[1]CP-11'!AU129+'[1]CP-11'!AU133+'[1]CP-11'!AU137+[1]Jensen!AU132+[1]Jensen!AU142+'[1]CP-14'!AU73+'[1]CP-15'!AU93+[1]Ouray!AU107+[1]Ouray!AU111+[1]Ouray!AU113+'[1]CP-16'!AU104+'[1]CP-17'!AU50+'[1]Grn-Colo-Confl'!AU80+'[1]Grn-Colo-Confl'!AU82+'[1]Grn-Colo-Confl'!AU86</f>
        <v>34342.219999999994</v>
      </c>
      <c r="AV181" s="2">
        <f>'[1]CP-11'!AV129+'[1]CP-11'!AV133+'[1]CP-11'!AV137+[1]Jensen!AV132+[1]Jensen!AV142+'[1]CP-14'!AV73+'[1]CP-15'!AV93+[1]Ouray!AV107+[1]Ouray!AV111+[1]Ouray!AV113+'[1]CP-16'!AV104+'[1]CP-17'!AV50+'[1]Grn-Colo-Confl'!AV80+'[1]Grn-Colo-Confl'!AV82+'[1]Grn-Colo-Confl'!AV86</f>
        <v>35561.480000000003</v>
      </c>
      <c r="AW181" s="2">
        <f>'[1]CP-11'!AW129+'[1]CP-11'!AW133+'[1]CP-11'!AW137+[1]Jensen!AW132+[1]Jensen!AW142+'[1]CP-14'!AW73+'[1]CP-15'!AW93+[1]Ouray!AW107+[1]Ouray!AW111+[1]Ouray!AW113+'[1]CP-16'!AW104+'[1]CP-17'!AW50+'[1]Grn-Colo-Confl'!AW80+'[1]Grn-Colo-Confl'!AW82+'[1]Grn-Colo-Confl'!AW86</f>
        <v>34131.270000000004</v>
      </c>
      <c r="AX181" s="2">
        <f>'[1]CP-11'!AX129+'[1]CP-11'!AX133+'[1]CP-11'!AX137+[1]Jensen!AX132+[1]Jensen!AX142+'[1]CP-14'!AX73+'[1]CP-15'!AX93+[1]Ouray!AX107+[1]Ouray!AX111+[1]Ouray!AX113+'[1]CP-16'!AX104+'[1]CP-17'!AX50+'[1]Grn-Colo-Confl'!AX80+'[1]Grn-Colo-Confl'!AX82+'[1]Grn-Colo-Confl'!AX86</f>
        <v>33477.15</v>
      </c>
      <c r="AY181" s="2">
        <f>'[1]CP-11'!AY129+'[1]CP-11'!AY133+'[1]CP-11'!AY137+[1]Jensen!AY132+[1]Jensen!AY142+'[1]CP-14'!AY73+'[1]CP-15'!AY93+[1]Ouray!AY107+[1]Ouray!AY111+[1]Ouray!AY113+'[1]CP-16'!AY104+'[1]CP-17'!AY50+'[1]Grn-Colo-Confl'!AY80+'[1]Grn-Colo-Confl'!AY82+'[1]Grn-Colo-Confl'!AY86</f>
        <v>32433.529999999995</v>
      </c>
      <c r="AZ181" s="2">
        <f>'[1]CP-11'!AZ129+'[1]CP-11'!AZ133+'[1]CP-11'!AZ137+[1]Jensen!AZ132+[1]Jensen!AZ142+'[1]CP-14'!AZ73+'[1]CP-15'!AZ93+[1]Ouray!AZ107+[1]Ouray!AZ111+[1]Ouray!AZ113+'[1]CP-16'!AZ104+'[1]CP-17'!AZ50+'[1]Grn-Colo-Confl'!AZ80+'[1]Grn-Colo-Confl'!AZ82+'[1]Grn-Colo-Confl'!AZ86</f>
        <v>28541.07</v>
      </c>
      <c r="BA181" s="2">
        <f>'[1]CP-11'!BA129+'[1]CP-11'!BA133+'[1]CP-11'!BA137+[1]Jensen!BA132+[1]Jensen!BA142+'[1]CP-14'!BA73+'[1]CP-15'!BA93+[1]Ouray!BA107+[1]Ouray!BA111+[1]Ouray!BA113+'[1]CP-16'!BA104+'[1]CP-17'!BA50+'[1]Grn-Colo-Confl'!BA80+'[1]Grn-Colo-Confl'!BA82+'[1]Grn-Colo-Confl'!BA86</f>
        <v>30439.84</v>
      </c>
      <c r="BB181" s="2">
        <f>'[1]CP-11'!BB129+'[1]CP-11'!BB133+'[1]CP-11'!BB137+[1]Jensen!BB132+[1]Jensen!BB142+'[1]CP-14'!BB73+'[1]CP-15'!BB93+[1]Ouray!BB107+[1]Ouray!BB111+[1]Ouray!BB113+'[1]CP-16'!BB104+'[1]CP-17'!BB50+'[1]Grn-Colo-Confl'!BB80+'[1]Grn-Colo-Confl'!BB82+'[1]Grn-Colo-Confl'!BB86</f>
        <v>28737.1</v>
      </c>
      <c r="BC181" s="2">
        <f>'[1]CP-11'!BC129+'[1]CP-11'!BC133+'[1]CP-11'!BC137+[1]Jensen!BC132+[1]Jensen!BC142+'[1]CP-14'!BC73+'[1]CP-15'!BC93+[1]Ouray!BC107+[1]Ouray!BC111+[1]Ouray!BC113+'[1]CP-16'!BC104+'[1]CP-17'!BC50+'[1]Grn-Colo-Confl'!BC80+'[1]Grn-Colo-Confl'!BC82+'[1]Grn-Colo-Confl'!BC86</f>
        <v>30927.57</v>
      </c>
      <c r="BD181" s="2">
        <f>'[1]CP-11'!BD129+'[1]CP-11'!BD133+'[1]CP-11'!BD137+[1]Jensen!BD132+[1]Jensen!BD142+'[1]CP-14'!BD73+'[1]CP-15'!BD93+[1]Ouray!BD107+[1]Ouray!BD111+[1]Ouray!BD113+'[1]CP-16'!BD104+'[1]CP-17'!BD50+'[1]Grn-Colo-Confl'!BD80+'[1]Grn-Colo-Confl'!BD82+'[1]Grn-Colo-Confl'!BD86</f>
        <v>27734.400000000001</v>
      </c>
      <c r="BE181" s="2">
        <f>'[1]CP-11'!BE129+'[1]CP-11'!BE133+'[1]CP-11'!BE137+[1]Jensen!BE132+[1]Jensen!BE142+'[1]CP-14'!BE73+'[1]CP-15'!BE93+[1]Ouray!BE107+[1]Ouray!BE111+[1]Ouray!BE113+'[1]CP-16'!BE104+'[1]CP-17'!BE50+'[1]Grn-Colo-Confl'!BE80+'[1]Grn-Colo-Confl'!BE82+'[1]Grn-Colo-Confl'!BE86</f>
        <v>33259.879999999997</v>
      </c>
      <c r="BF181" s="2">
        <f>'[1]CP-11'!BF129+'[1]CP-11'!BF133+'[1]CP-11'!BF137+[1]Jensen!BF132+[1]Jensen!BF142+'[1]CP-14'!BF73+'[1]CP-15'!BF93+[1]Ouray!BF107+[1]Ouray!BF111+[1]Ouray!BF113+'[1]CP-16'!BF104+'[1]CP-17'!BF50+'[1]Grn-Colo-Confl'!BF80+'[1]Grn-Colo-Confl'!BF82+'[1]Grn-Colo-Confl'!BF86</f>
        <v>29581.579999999998</v>
      </c>
      <c r="BG181" s="2">
        <f>'[1]CP-11'!BG129+'[1]CP-11'!BG133+'[1]CP-11'!BG137+[1]Jensen!BG132+[1]Jensen!BG142+'[1]CP-14'!BG73+'[1]CP-15'!BG93+[1]Ouray!BG107+[1]Ouray!BG111+[1]Ouray!BG113+'[1]CP-16'!BG104+'[1]CP-17'!BG50+'[1]Grn-Colo-Confl'!BG80+'[1]Grn-Colo-Confl'!BG82+'[1]Grn-Colo-Confl'!BG86</f>
        <v>22255.9</v>
      </c>
      <c r="BH181" s="2">
        <f>'[1]CP-11'!BH129+'[1]CP-11'!BH133+'[1]CP-11'!BH137+[1]Jensen!BH132+[1]Jensen!BH142+'[1]CP-14'!BH73+'[1]CP-15'!BH93+[1]Ouray!BH107+[1]Ouray!BH111+[1]Ouray!BH113+'[1]CP-16'!BH104+'[1]CP-17'!BH50+'[1]Grn-Colo-Confl'!BH80+'[1]Grn-Colo-Confl'!BH82+'[1]Grn-Colo-Confl'!BH86</f>
        <v>21661.280000000002</v>
      </c>
      <c r="BI181" s="2">
        <f>'[1]CP-11'!BI129+'[1]CP-11'!BI133+'[1]CP-11'!BI137+[1]Jensen!BI132+[1]Jensen!BI142+'[1]CP-14'!BI73+'[1]CP-15'!BI93+[1]Ouray!BI107+[1]Ouray!BI111+[1]Ouray!BI113+'[1]CP-16'!BI104+'[1]CP-17'!BI50+'[1]Grn-Colo-Confl'!BI80+'[1]Grn-Colo-Confl'!BI82+'[1]Grn-Colo-Confl'!BI86</f>
        <v>0</v>
      </c>
    </row>
    <row r="182" spans="1:61" x14ac:dyDescent="0.2">
      <c r="F182" s="58" t="s">
        <v>10</v>
      </c>
      <c r="G182" s="2">
        <f>'[1]CP-7'!G106+'[1]CP-7'!G112+'[1]CP-8'!G61+'[1]Grn-Colo-Confl'!G80</f>
        <v>0</v>
      </c>
      <c r="H182" s="2">
        <f>'[1]CP-7'!H106+'[1]CP-7'!H112+'[1]CP-8'!H61+'[1]Grn-Colo-Confl'!H80</f>
        <v>0</v>
      </c>
      <c r="I182" s="2">
        <f>'[1]CP-7'!I106+'[1]CP-7'!I112+'[1]CP-8'!I61+'[1]Grn-Colo-Confl'!I80</f>
        <v>0</v>
      </c>
      <c r="J182" s="2">
        <f>'[1]CP-7'!J106+'[1]CP-7'!J112+'[1]CP-8'!J61+'[1]Grn-Colo-Confl'!J80</f>
        <v>0</v>
      </c>
      <c r="K182" s="2">
        <f>'[1]CP-7'!K106+'[1]CP-7'!K112+'[1]CP-8'!K61+'[1]Grn-Colo-Confl'!K80</f>
        <v>0</v>
      </c>
      <c r="L182" s="2">
        <f>'[1]CP-7'!L106+'[1]CP-7'!L112+'[1]CP-8'!L61+'[1]Grn-Colo-Confl'!L80</f>
        <v>0</v>
      </c>
      <c r="M182" s="2">
        <f>'[1]CP-7'!M106+'[1]CP-7'!M112+'[1]CP-8'!M61+'[1]Grn-Colo-Confl'!M80</f>
        <v>0</v>
      </c>
      <c r="N182" s="2">
        <f>'[1]CP-7'!N106+'[1]CP-7'!N112+'[1]CP-8'!N61+'[1]Grn-Colo-Confl'!N80</f>
        <v>0</v>
      </c>
      <c r="O182" s="2">
        <f>'[1]CP-7'!O106+'[1]CP-7'!O112+'[1]CP-8'!O61+'[1]Grn-Colo-Confl'!O80</f>
        <v>0</v>
      </c>
      <c r="P182" s="2">
        <f>'[1]CP-7'!P106+'[1]CP-7'!P112+'[1]CP-8'!P61+'[1]Grn-Colo-Confl'!P80</f>
        <v>0</v>
      </c>
      <c r="Q182" s="2">
        <f>'[1]CP-7'!Q106+'[1]CP-7'!Q112+'[1]CP-8'!Q61+'[1]Grn-Colo-Confl'!Q80</f>
        <v>0</v>
      </c>
      <c r="R182" s="2">
        <f>'[1]CP-7'!R106+'[1]CP-7'!R112+'[1]CP-8'!R61+'[1]Grn-Colo-Confl'!R80</f>
        <v>0</v>
      </c>
      <c r="S182" s="2">
        <f>'[1]CP-7'!S106+'[1]CP-7'!S112+'[1]CP-8'!S61+'[1]Grn-Colo-Confl'!S80</f>
        <v>0</v>
      </c>
      <c r="T182" s="2">
        <f>'[1]CP-7'!T106+'[1]CP-7'!T112+'[1]CP-8'!T61+'[1]Grn-Colo-Confl'!T80</f>
        <v>0</v>
      </c>
      <c r="U182" s="2">
        <f>'[1]CP-7'!U106+'[1]CP-7'!U112+'[1]CP-8'!U61+'[1]Grn-Colo-Confl'!U80</f>
        <v>0</v>
      </c>
      <c r="V182" s="2">
        <f>'[1]CP-7'!V106+'[1]CP-7'!V112+'[1]CP-8'!V61+'[1]Grn-Colo-Confl'!V80</f>
        <v>0</v>
      </c>
      <c r="W182" s="2">
        <f>'[1]CP-7'!W106+'[1]CP-7'!W112+'[1]CP-8'!W61+'[1]Grn-Colo-Confl'!W80</f>
        <v>0</v>
      </c>
      <c r="X182" s="2">
        <f>'[1]CP-7'!X106+'[1]CP-7'!X112+'[1]CP-8'!X61+'[1]Grn-Colo-Confl'!X80</f>
        <v>0</v>
      </c>
      <c r="Y182" s="2">
        <f>'[1]CP-7'!Y106+'[1]CP-7'!Y112+'[1]CP-8'!Y61+'[1]Grn-Colo-Confl'!Y80</f>
        <v>0</v>
      </c>
      <c r="Z182" s="2">
        <f>'[1]CP-7'!Z106+'[1]CP-7'!Z112+'[1]CP-8'!Z61+'[1]Grn-Colo-Confl'!Z80</f>
        <v>0</v>
      </c>
      <c r="AA182" s="2">
        <f>'[1]CP-7'!AA106+'[1]CP-7'!AA112+'[1]CP-8'!AA61+'[1]Grn-Colo-Confl'!AA80</f>
        <v>0</v>
      </c>
      <c r="AB182" s="2">
        <f>'[1]CP-7'!AB106+'[1]CP-7'!AB112+'[1]CP-8'!AB61+'[1]Grn-Colo-Confl'!AB80</f>
        <v>0</v>
      </c>
      <c r="AC182" s="2">
        <f>'[1]CP-7'!AC106+'[1]CP-7'!AC112+'[1]CP-8'!AC61+'[1]Grn-Colo-Confl'!AC80</f>
        <v>0</v>
      </c>
      <c r="AD182" s="2">
        <f>'[1]CP-7'!AD106+'[1]CP-7'!AD112+'[1]CP-8'!AD61+'[1]Grn-Colo-Confl'!AD80</f>
        <v>0</v>
      </c>
      <c r="AE182" s="2">
        <f>'[1]CP-7'!AE106+'[1]CP-7'!AE112+'[1]CP-8'!AE61+'[1]Grn-Colo-Confl'!AE80</f>
        <v>0</v>
      </c>
      <c r="AF182" s="2">
        <f>'[1]CP-7'!AF106+'[1]CP-7'!AF112+'[1]CP-8'!AF61+'[1]Grn-Colo-Confl'!AF80</f>
        <v>0</v>
      </c>
      <c r="AG182" s="2">
        <f>'[1]CP-7'!AG106+'[1]CP-7'!AG112+'[1]CP-8'!AG61+'[1]Grn-Colo-Confl'!AG80</f>
        <v>0</v>
      </c>
      <c r="AH182" s="2">
        <f>'[1]CP-7'!AH106+'[1]CP-7'!AH112+'[1]CP-8'!AH61+'[1]Grn-Colo-Confl'!AH80</f>
        <v>0</v>
      </c>
      <c r="AI182" s="2">
        <f>'[1]CP-7'!AI106+'[1]CP-7'!AI112+'[1]CP-8'!AI61+'[1]Grn-Colo-Confl'!AI80</f>
        <v>0</v>
      </c>
      <c r="AJ182" s="2">
        <f>'[1]CP-7'!AJ106+'[1]CP-7'!AJ112+'[1]CP-8'!AJ61+'[1]Grn-Colo-Confl'!AJ80</f>
        <v>0</v>
      </c>
      <c r="AK182" s="2">
        <f>'[1]CP-7'!AK106+'[1]CP-7'!AK112+'[1]CP-8'!AK61+'[1]Grn-Colo-Confl'!AK80</f>
        <v>0</v>
      </c>
      <c r="AL182" s="2">
        <f>'[1]CP-7'!AL106+'[1]CP-7'!AL112+'[1]CP-8'!AL61+'[1]Grn-Colo-Confl'!AL80</f>
        <v>0</v>
      </c>
      <c r="AM182" s="2">
        <f>'[1]CP-7'!AM106+'[1]CP-7'!AM112+'[1]CP-8'!AM61+'[1]Grn-Colo-Confl'!AM80</f>
        <v>0</v>
      </c>
      <c r="AN182" s="2">
        <f>'[1]CP-7'!AN106+'[1]CP-7'!AN112+'[1]CP-8'!AN61+'[1]Grn-Colo-Confl'!AN80</f>
        <v>0</v>
      </c>
      <c r="AO182" s="2">
        <f>'[1]CP-7'!AO106+'[1]CP-7'!AO112+'[1]CP-8'!AO61+'[1]Grn-Colo-Confl'!AO80</f>
        <v>0</v>
      </c>
      <c r="AP182" s="2">
        <f>'[1]CP-7'!AP106+'[1]CP-7'!AP112+'[1]CP-8'!AP61+'[1]Grn-Colo-Confl'!AP80</f>
        <v>0</v>
      </c>
      <c r="AQ182" s="2">
        <f>'[1]CP-7'!AQ106+'[1]CP-7'!AQ112+'[1]CP-8'!AQ61+'[1]Grn-Colo-Confl'!AQ80</f>
        <v>0</v>
      </c>
      <c r="AR182" s="2">
        <f>'[1]CP-7'!AR106+'[1]CP-7'!AR112+'[1]CP-8'!AR61+'[1]Grn-Colo-Confl'!AR80</f>
        <v>0</v>
      </c>
      <c r="AS182" s="2">
        <f>'[1]CP-7'!AS106+'[1]CP-7'!AS112+'[1]CP-8'!AS61+'[1]Grn-Colo-Confl'!AS80</f>
        <v>0</v>
      </c>
      <c r="AT182" s="2">
        <f>'[1]CP-7'!AT106+'[1]CP-7'!AT112+'[1]CP-8'!AT61+'[1]Grn-Colo-Confl'!AT80</f>
        <v>0</v>
      </c>
      <c r="AU182" s="2">
        <f>'[1]CP-7'!AU106+'[1]CP-7'!AU112+'[1]CP-8'!AU61+'[1]Grn-Colo-Confl'!AU80</f>
        <v>0</v>
      </c>
      <c r="AV182" s="2">
        <f>'[1]CP-7'!AV106+'[1]CP-7'!AV112+'[1]CP-8'!AV61+'[1]Grn-Colo-Confl'!AV80</f>
        <v>0</v>
      </c>
      <c r="AW182" s="2">
        <f>'[1]CP-7'!AW106+'[1]CP-7'!AW112+'[1]CP-8'!AW61+'[1]Grn-Colo-Confl'!AW80</f>
        <v>0</v>
      </c>
      <c r="AX182" s="2">
        <f>'[1]CP-7'!AX106+'[1]CP-7'!AX112+'[1]CP-8'!AX61+'[1]Grn-Colo-Confl'!AX80</f>
        <v>0</v>
      </c>
      <c r="AY182" s="2">
        <f>'[1]CP-7'!AY106+'[1]CP-7'!AY112+'[1]CP-8'!AY61+'[1]Grn-Colo-Confl'!AY80</f>
        <v>0</v>
      </c>
      <c r="AZ182" s="2">
        <f>'[1]CP-7'!AZ106+'[1]CP-7'!AZ112+'[1]CP-8'!AZ61+'[1]Grn-Colo-Confl'!AZ80</f>
        <v>0</v>
      </c>
      <c r="BA182" s="2">
        <f>'[1]CP-7'!BA106+'[1]CP-7'!BA112+'[1]CP-8'!BA61+'[1]Grn-Colo-Confl'!BA80</f>
        <v>0</v>
      </c>
      <c r="BB182" s="2">
        <f>'[1]CP-7'!BB106+'[1]CP-7'!BB112+'[1]CP-8'!BB61+'[1]Grn-Colo-Confl'!BB80</f>
        <v>0</v>
      </c>
      <c r="BC182" s="2">
        <f>'[1]CP-7'!BC106+'[1]CP-7'!BC112+'[1]CP-8'!BC61+'[1]Grn-Colo-Confl'!BC80</f>
        <v>0</v>
      </c>
      <c r="BD182" s="2">
        <f>'[1]CP-7'!BD106+'[1]CP-7'!BD112+'[1]CP-8'!BD61+'[1]Grn-Colo-Confl'!BD80</f>
        <v>0</v>
      </c>
      <c r="BE182" s="2">
        <f>'[1]CP-7'!BE106+'[1]CP-7'!BE112+'[1]CP-8'!BE61+'[1]Grn-Colo-Confl'!BE80</f>
        <v>0</v>
      </c>
      <c r="BF182" s="2">
        <f>'[1]CP-7'!BF106+'[1]CP-7'!BF112+'[1]CP-8'!BF61+'[1]Grn-Colo-Confl'!BF80</f>
        <v>0</v>
      </c>
      <c r="BG182" s="2">
        <f>'[1]CP-7'!BG106+'[1]CP-7'!BG112+'[1]CP-8'!BG61+'[1]Grn-Colo-Confl'!BG80</f>
        <v>0</v>
      </c>
      <c r="BH182" s="2">
        <f>'[1]CP-7'!BH106+'[1]CP-7'!BH112+'[1]CP-8'!BH61+'[1]Grn-Colo-Confl'!BH80</f>
        <v>0</v>
      </c>
      <c r="BI182" s="2">
        <f>'[1]CP-7'!BI106+'[1]CP-7'!BI112+'[1]CP-8'!BI61+'[1]Grn-Colo-Confl'!BI80</f>
        <v>0</v>
      </c>
    </row>
    <row r="183" spans="1:61" x14ac:dyDescent="0.2">
      <c r="F183" s="58" t="s">
        <v>7</v>
      </c>
      <c r="G183" s="2">
        <f>'[1]CP-19'!G289+'[1]CP-19'!G293+'[1]CP-19'!G297+'[1]CP-19'!G303+'[1]CP-19'!G307+'[1]Colo-SanJuan-Confl'!G116+'[1]Colo-SanJuan-Confl'!G118+'[1]Colo-SanJuan-Confl'!G120+'[1]Colo-SanJuan-Confl'!G122+'[1]Colo-SanJuan-Confl'!G124+'[1]Colo-SanJuan-Confl'!G127+'[1]CP-20'!G52+'[1]CP-21'!G47</f>
        <v>0</v>
      </c>
      <c r="H183" s="2">
        <f>'[1]CP-19'!H289+'[1]CP-19'!H293+'[1]CP-19'!H297+'[1]CP-19'!H303+'[1]CP-19'!H307+'[1]Colo-SanJuan-Confl'!H116+'[1]Colo-SanJuan-Confl'!H118+'[1]Colo-SanJuan-Confl'!H120+'[1]Colo-SanJuan-Confl'!H122+'[1]Colo-SanJuan-Confl'!H124+'[1]Colo-SanJuan-Confl'!H127+'[1]CP-20'!H52+'[1]CP-21'!H47</f>
        <v>0</v>
      </c>
      <c r="I183" s="2">
        <f>'[1]CP-19'!I289+'[1]CP-19'!I293+'[1]CP-19'!I297+'[1]CP-19'!I303+'[1]CP-19'!I307+'[1]Colo-SanJuan-Confl'!I116+'[1]Colo-SanJuan-Confl'!I118+'[1]Colo-SanJuan-Confl'!I120+'[1]Colo-SanJuan-Confl'!I122+'[1]Colo-SanJuan-Confl'!I124+'[1]Colo-SanJuan-Confl'!I127+'[1]CP-20'!I52+'[1]CP-21'!I47</f>
        <v>0</v>
      </c>
      <c r="J183" s="2">
        <f>'[1]CP-19'!J289+'[1]CP-19'!J293+'[1]CP-19'!J297+'[1]CP-19'!J303+'[1]CP-19'!J307+'[1]Colo-SanJuan-Confl'!J116+'[1]Colo-SanJuan-Confl'!J118+'[1]Colo-SanJuan-Confl'!J120+'[1]Colo-SanJuan-Confl'!J122+'[1]Colo-SanJuan-Confl'!J124+'[1]Colo-SanJuan-Confl'!J127+'[1]CP-20'!J52+'[1]CP-21'!J47</f>
        <v>0</v>
      </c>
      <c r="K183" s="2">
        <f>'[1]CP-19'!K289+'[1]CP-19'!K293+'[1]CP-19'!K297+'[1]CP-19'!K303+'[1]CP-19'!K307+'[1]Colo-SanJuan-Confl'!K116+'[1]Colo-SanJuan-Confl'!K118+'[1]Colo-SanJuan-Confl'!K120+'[1]Colo-SanJuan-Confl'!K122+'[1]Colo-SanJuan-Confl'!K124+'[1]Colo-SanJuan-Confl'!K127+'[1]CP-20'!K52+'[1]CP-21'!K47</f>
        <v>0</v>
      </c>
      <c r="L183" s="2">
        <f>'[1]CP-19'!L289+'[1]CP-19'!L293+'[1]CP-19'!L297+'[1]CP-19'!L303+'[1]CP-19'!L307+'[1]Colo-SanJuan-Confl'!L116+'[1]Colo-SanJuan-Confl'!L118+'[1]Colo-SanJuan-Confl'!L120+'[1]Colo-SanJuan-Confl'!L122+'[1]Colo-SanJuan-Confl'!L124+'[1]Colo-SanJuan-Confl'!L127+'[1]CP-20'!L52+'[1]CP-21'!L47</f>
        <v>0</v>
      </c>
      <c r="M183" s="2">
        <f>'[1]CP-19'!M289+'[1]CP-19'!M293+'[1]CP-19'!M297+'[1]CP-19'!M303+'[1]CP-19'!M307+'[1]Colo-SanJuan-Confl'!M116+'[1]Colo-SanJuan-Confl'!M118+'[1]Colo-SanJuan-Confl'!M120+'[1]Colo-SanJuan-Confl'!M122+'[1]Colo-SanJuan-Confl'!M124+'[1]Colo-SanJuan-Confl'!M127+'[1]CP-20'!M52+'[1]CP-21'!M47</f>
        <v>0</v>
      </c>
      <c r="N183" s="12">
        <f>'[1]CP-19'!N289+'[1]CP-19'!N293+'[1]CP-19'!N297+'[1]CP-19'!N303+'[1]CP-19'!N307+'[1]Colo-SanJuan-Confl'!N116+'[1]Colo-SanJuan-Confl'!N118+'[1]Colo-SanJuan-Confl'!N120+'[1]Colo-SanJuan-Confl'!N122+'[1]Colo-SanJuan-Confl'!N124+'[1]Colo-SanJuan-Confl'!N127+'[1]CP-20'!N52+'[1]CP-21'!N47</f>
        <v>0</v>
      </c>
      <c r="O183" s="12">
        <f>'[1]CP-19'!O289+'[1]CP-19'!O293+'[1]CP-19'!O297+'[1]CP-19'!O303+'[1]CP-19'!O307+'[1]Colo-SanJuan-Confl'!O116+'[1]Colo-SanJuan-Confl'!O118+'[1]Colo-SanJuan-Confl'!O120+'[1]Colo-SanJuan-Confl'!O122+'[1]Colo-SanJuan-Confl'!O124+'[1]Colo-SanJuan-Confl'!O127+'[1]CP-20'!O52+'[1]CP-21'!O47</f>
        <v>0</v>
      </c>
      <c r="P183" s="12">
        <f>'[1]CP-19'!P289+'[1]CP-19'!P293+'[1]CP-19'!P297+'[1]CP-19'!P303+'[1]CP-19'!P307+'[1]Colo-SanJuan-Confl'!P116+'[1]Colo-SanJuan-Confl'!P118+'[1]Colo-SanJuan-Confl'!P120+'[1]Colo-SanJuan-Confl'!P122+'[1]Colo-SanJuan-Confl'!P124+'[1]Colo-SanJuan-Confl'!P127+'[1]CP-20'!P52+'[1]CP-21'!P47</f>
        <v>0</v>
      </c>
      <c r="Q183" s="2">
        <f>'[1]CP-19'!Q289+'[1]CP-19'!Q293+'[1]CP-19'!Q297+'[1]CP-19'!Q303+'[1]CP-19'!Q307+'[1]Colo-SanJuan-Confl'!Q116+'[1]Colo-SanJuan-Confl'!Q118+'[1]Colo-SanJuan-Confl'!Q120+'[1]Colo-SanJuan-Confl'!Q122+'[1]Colo-SanJuan-Confl'!Q124+'[1]Colo-SanJuan-Confl'!Q127+'[1]CP-20'!Q52+'[1]CP-21'!Q47</f>
        <v>0</v>
      </c>
      <c r="R183" s="2">
        <f>'[1]CP-19'!R289+'[1]CP-19'!R293+'[1]CP-19'!R297+'[1]CP-19'!R303+'[1]CP-19'!R307+'[1]Colo-SanJuan-Confl'!R116+'[1]Colo-SanJuan-Confl'!R118+'[1]Colo-SanJuan-Confl'!R120+'[1]Colo-SanJuan-Confl'!R122+'[1]Colo-SanJuan-Confl'!R124+'[1]Colo-SanJuan-Confl'!R127+'[1]CP-20'!R52+'[1]CP-21'!R47</f>
        <v>0</v>
      </c>
      <c r="S183" s="2">
        <f>'[1]CP-19'!S289+'[1]CP-19'!S293+'[1]CP-19'!S297+'[1]CP-19'!S303+'[1]CP-19'!S307+'[1]Colo-SanJuan-Confl'!S116+'[1]Colo-SanJuan-Confl'!S118+'[1]Colo-SanJuan-Confl'!S120+'[1]Colo-SanJuan-Confl'!S122+'[1]Colo-SanJuan-Confl'!S124+'[1]Colo-SanJuan-Confl'!S127+'[1]CP-20'!S52+'[1]CP-21'!S47</f>
        <v>0</v>
      </c>
      <c r="T183" s="2">
        <f>'[1]CP-19'!T289+'[1]CP-19'!T293+'[1]CP-19'!T297+'[1]CP-19'!T303+'[1]CP-19'!T307+'[1]Colo-SanJuan-Confl'!T116+'[1]Colo-SanJuan-Confl'!T118+'[1]Colo-SanJuan-Confl'!T120+'[1]Colo-SanJuan-Confl'!T122+'[1]Colo-SanJuan-Confl'!T124+'[1]Colo-SanJuan-Confl'!T127+'[1]CP-20'!T52+'[1]CP-21'!T47</f>
        <v>0</v>
      </c>
      <c r="U183" s="2">
        <f>'[1]CP-19'!U289+'[1]CP-19'!U293+'[1]CP-19'!U297+'[1]CP-19'!U303+'[1]CP-19'!U307+'[1]Colo-SanJuan-Confl'!U116+'[1]Colo-SanJuan-Confl'!U118+'[1]Colo-SanJuan-Confl'!U120+'[1]Colo-SanJuan-Confl'!U122+'[1]Colo-SanJuan-Confl'!U124+'[1]Colo-SanJuan-Confl'!U127+'[1]CP-20'!U52+'[1]CP-21'!U47</f>
        <v>0</v>
      </c>
      <c r="V183" s="2">
        <f>'[1]CP-19'!V289+'[1]CP-19'!V293+'[1]CP-19'!V297+'[1]CP-19'!V303+'[1]CP-19'!V307+'[1]Colo-SanJuan-Confl'!V116+'[1]Colo-SanJuan-Confl'!V118+'[1]Colo-SanJuan-Confl'!V120+'[1]Colo-SanJuan-Confl'!V122+'[1]Colo-SanJuan-Confl'!V124+'[1]Colo-SanJuan-Confl'!V127+'[1]CP-20'!V52+'[1]CP-21'!V47</f>
        <v>0</v>
      </c>
      <c r="W183" s="2">
        <f>'[1]CP-19'!W289+'[1]CP-19'!W293+'[1]CP-19'!W297+'[1]CP-19'!W303+'[1]CP-19'!W307+'[1]Colo-SanJuan-Confl'!W116+'[1]Colo-SanJuan-Confl'!W118+'[1]Colo-SanJuan-Confl'!W120+'[1]Colo-SanJuan-Confl'!W122+'[1]Colo-SanJuan-Confl'!W124+'[1]Colo-SanJuan-Confl'!W127+'[1]CP-20'!W52+'[1]CP-21'!W47</f>
        <v>0</v>
      </c>
      <c r="X183" s="2">
        <f>'[1]CP-19'!X289+'[1]CP-19'!X293+'[1]CP-19'!X297+'[1]CP-19'!X303+'[1]CP-19'!X307+'[1]Colo-SanJuan-Confl'!X116+'[1]Colo-SanJuan-Confl'!X118+'[1]Colo-SanJuan-Confl'!X120+'[1]Colo-SanJuan-Confl'!X122+'[1]Colo-SanJuan-Confl'!X124+'[1]Colo-SanJuan-Confl'!X127+'[1]CP-20'!X52+'[1]CP-21'!X47</f>
        <v>0</v>
      </c>
      <c r="Y183" s="2">
        <f>'[1]CP-19'!Y289+'[1]CP-19'!Y293+'[1]CP-19'!Y297+'[1]CP-19'!Y303+'[1]CP-19'!Y307+'[1]Colo-SanJuan-Confl'!Y116+'[1]Colo-SanJuan-Confl'!Y118+'[1]Colo-SanJuan-Confl'!Y120+'[1]Colo-SanJuan-Confl'!Y122+'[1]Colo-SanJuan-Confl'!Y124+'[1]Colo-SanJuan-Confl'!Y127+'[1]CP-20'!Y52+'[1]CP-21'!Y47</f>
        <v>0</v>
      </c>
      <c r="Z183" s="2">
        <f>'[1]CP-19'!Z289+'[1]CP-19'!Z293+'[1]CP-19'!Z297+'[1]CP-19'!Z303+'[1]CP-19'!Z307+'[1]Colo-SanJuan-Confl'!Z116+'[1]Colo-SanJuan-Confl'!Z118+'[1]Colo-SanJuan-Confl'!Z120+'[1]Colo-SanJuan-Confl'!Z122+'[1]Colo-SanJuan-Confl'!Z124+'[1]Colo-SanJuan-Confl'!Z127+'[1]CP-20'!Z52+'[1]CP-21'!Z47</f>
        <v>0</v>
      </c>
      <c r="AA183" s="2">
        <f>'[1]CP-19'!AA289+'[1]CP-19'!AA293+'[1]CP-19'!AA297+'[1]CP-19'!AA303+'[1]CP-19'!AA307+'[1]Colo-SanJuan-Confl'!AA116+'[1]Colo-SanJuan-Confl'!AA118+'[1]Colo-SanJuan-Confl'!AA120+'[1]Colo-SanJuan-Confl'!AA122+'[1]Colo-SanJuan-Confl'!AA124+'[1]Colo-SanJuan-Confl'!AA127+'[1]CP-20'!AA52+'[1]CP-21'!AA47</f>
        <v>0</v>
      </c>
      <c r="AB183" s="2">
        <f>'[1]CP-19'!AB289+'[1]CP-19'!AB293+'[1]CP-19'!AB297+'[1]CP-19'!AB303+'[1]CP-19'!AB307+'[1]Colo-SanJuan-Confl'!AB116+'[1]Colo-SanJuan-Confl'!AB118+'[1]Colo-SanJuan-Confl'!AB120+'[1]Colo-SanJuan-Confl'!AB122+'[1]Colo-SanJuan-Confl'!AB124+'[1]Colo-SanJuan-Confl'!AB127+'[1]CP-20'!AB52+'[1]CP-21'!AB47</f>
        <v>0</v>
      </c>
      <c r="AC183" s="2">
        <f>'[1]CP-19'!AC289+'[1]CP-19'!AC293+'[1]CP-19'!AC297+'[1]CP-19'!AC303+'[1]CP-19'!AC307+'[1]Colo-SanJuan-Confl'!AC116+'[1]Colo-SanJuan-Confl'!AC118+'[1]Colo-SanJuan-Confl'!AC120+'[1]Colo-SanJuan-Confl'!AC122+'[1]Colo-SanJuan-Confl'!AC124+'[1]Colo-SanJuan-Confl'!AC127+'[1]CP-20'!AC52+'[1]CP-21'!AC47</f>
        <v>0</v>
      </c>
      <c r="AD183" s="2">
        <f>'[1]CP-19'!AD289+'[1]CP-19'!AD293+'[1]CP-19'!AD297+'[1]CP-19'!AD303+'[1]CP-19'!AD307+'[1]Colo-SanJuan-Confl'!AD116+'[1]Colo-SanJuan-Confl'!AD118+'[1]Colo-SanJuan-Confl'!AD120+'[1]Colo-SanJuan-Confl'!AD122+'[1]Colo-SanJuan-Confl'!AD124+'[1]Colo-SanJuan-Confl'!AD127+'[1]CP-20'!AD52+'[1]CP-21'!AD47</f>
        <v>0</v>
      </c>
      <c r="AE183" s="2">
        <f>'[1]CP-19'!AE289+'[1]CP-19'!AE293+'[1]CP-19'!AE297+'[1]CP-19'!AE303+'[1]CP-19'!AE307+'[1]Colo-SanJuan-Confl'!AE116+'[1]Colo-SanJuan-Confl'!AE118+'[1]Colo-SanJuan-Confl'!AE120+'[1]Colo-SanJuan-Confl'!AE122+'[1]Colo-SanJuan-Confl'!AE124+'[1]Colo-SanJuan-Confl'!AE127+'[1]CP-20'!AE52+'[1]CP-21'!AE47</f>
        <v>0</v>
      </c>
      <c r="AF183" s="2">
        <f>'[1]CP-19'!AF289+'[1]CP-19'!AF293+'[1]CP-19'!AF297+'[1]CP-19'!AF303+'[1]CP-19'!AF307+'[1]Colo-SanJuan-Confl'!AF116+'[1]Colo-SanJuan-Confl'!AF118+'[1]Colo-SanJuan-Confl'!AF120+'[1]Colo-SanJuan-Confl'!AF122+'[1]Colo-SanJuan-Confl'!AF124+'[1]Colo-SanJuan-Confl'!AF127+'[1]CP-20'!AF52+'[1]CP-21'!AF47</f>
        <v>0</v>
      </c>
      <c r="AG183" s="2">
        <f>'[1]CP-19'!AG289+'[1]CP-19'!AG293+'[1]CP-19'!AG297+'[1]CP-19'!AG303+'[1]CP-19'!AG307+'[1]Colo-SanJuan-Confl'!AG116+'[1]Colo-SanJuan-Confl'!AG118+'[1]Colo-SanJuan-Confl'!AG120+'[1]Colo-SanJuan-Confl'!AG122+'[1]Colo-SanJuan-Confl'!AG124+'[1]Colo-SanJuan-Confl'!AG127+'[1]CP-20'!AG52+'[1]CP-21'!AG47</f>
        <v>0</v>
      </c>
      <c r="AH183" s="2">
        <f>'[1]CP-19'!AH289+'[1]CP-19'!AH293+'[1]CP-19'!AH297+'[1]CP-19'!AH303+'[1]CP-19'!AH307+'[1]Colo-SanJuan-Confl'!AH116+'[1]Colo-SanJuan-Confl'!AH118+'[1]Colo-SanJuan-Confl'!AH120+'[1]Colo-SanJuan-Confl'!AH122+'[1]Colo-SanJuan-Confl'!AH124+'[1]Colo-SanJuan-Confl'!AH127+'[1]CP-20'!AH52+'[1]CP-21'!AH47</f>
        <v>0</v>
      </c>
      <c r="AI183" s="2">
        <f>'[1]CP-19'!AI289+'[1]CP-19'!AI293+'[1]CP-19'!AI297+'[1]CP-19'!AI303+'[1]CP-19'!AI307+'[1]Colo-SanJuan-Confl'!AI116+'[1]Colo-SanJuan-Confl'!AI118+'[1]Colo-SanJuan-Confl'!AI120+'[1]Colo-SanJuan-Confl'!AI122+'[1]Colo-SanJuan-Confl'!AI124+'[1]Colo-SanJuan-Confl'!AI127+'[1]CP-20'!AI52+'[1]CP-21'!AI47</f>
        <v>0</v>
      </c>
      <c r="AJ183" s="2">
        <f>'[1]CP-19'!AJ289+'[1]CP-19'!AJ293+'[1]CP-19'!AJ297+'[1]CP-19'!AJ303+'[1]CP-19'!AJ307+'[1]Colo-SanJuan-Confl'!AJ116+'[1]Colo-SanJuan-Confl'!AJ118+'[1]Colo-SanJuan-Confl'!AJ120+'[1]Colo-SanJuan-Confl'!AJ122+'[1]Colo-SanJuan-Confl'!AJ124+'[1]Colo-SanJuan-Confl'!AJ127+'[1]CP-20'!AJ52+'[1]CP-21'!AJ47</f>
        <v>0</v>
      </c>
      <c r="AK183" s="2">
        <f>'[1]CP-19'!AK289+'[1]CP-19'!AK293+'[1]CP-19'!AK297+'[1]CP-19'!AK303+'[1]CP-19'!AK307+'[1]Colo-SanJuan-Confl'!AK116+'[1]Colo-SanJuan-Confl'!AK118+'[1]Colo-SanJuan-Confl'!AK120+'[1]Colo-SanJuan-Confl'!AK122+'[1]Colo-SanJuan-Confl'!AK124+'[1]Colo-SanJuan-Confl'!AK127+'[1]CP-20'!AK52+'[1]CP-21'!AK47</f>
        <v>0</v>
      </c>
      <c r="AL183" s="2">
        <f>'[1]CP-19'!AL289+'[1]CP-19'!AL293+'[1]CP-19'!AL297+'[1]CP-19'!AL303+'[1]CP-19'!AL307+'[1]Colo-SanJuan-Confl'!AL116+'[1]Colo-SanJuan-Confl'!AL118+'[1]Colo-SanJuan-Confl'!AL120+'[1]Colo-SanJuan-Confl'!AL122+'[1]Colo-SanJuan-Confl'!AL124+'[1]Colo-SanJuan-Confl'!AL127+'[1]CP-20'!AL52+'[1]CP-21'!AL47</f>
        <v>0</v>
      </c>
      <c r="AM183" s="2">
        <f>'[1]CP-19'!AM289+'[1]CP-19'!AM293+'[1]CP-19'!AM297+'[1]CP-19'!AM303+'[1]CP-19'!AM307+'[1]Colo-SanJuan-Confl'!AM116+'[1]Colo-SanJuan-Confl'!AM118+'[1]Colo-SanJuan-Confl'!AM120+'[1]Colo-SanJuan-Confl'!AM122+'[1]Colo-SanJuan-Confl'!AM124+'[1]Colo-SanJuan-Confl'!AM127+'[1]CP-20'!AM52+'[1]CP-21'!AM47</f>
        <v>0</v>
      </c>
      <c r="AN183" s="2">
        <f>'[1]CP-19'!AN289+'[1]CP-19'!AN293+'[1]CP-19'!AN297+'[1]CP-19'!AN303+'[1]CP-19'!AN307+'[1]Colo-SanJuan-Confl'!AN116+'[1]Colo-SanJuan-Confl'!AN118+'[1]Colo-SanJuan-Confl'!AN120+'[1]Colo-SanJuan-Confl'!AN122+'[1]Colo-SanJuan-Confl'!AN124+'[1]Colo-SanJuan-Confl'!AN127+'[1]CP-20'!AN52+'[1]CP-21'!AN47</f>
        <v>0</v>
      </c>
      <c r="AO183" s="2">
        <f>'[1]CP-19'!AO289+'[1]CP-19'!AO293+'[1]CP-19'!AO297+'[1]CP-19'!AO303+'[1]CP-19'!AO307+'[1]Colo-SanJuan-Confl'!AO116+'[1]Colo-SanJuan-Confl'!AO118+'[1]Colo-SanJuan-Confl'!AO120+'[1]Colo-SanJuan-Confl'!AO122+'[1]Colo-SanJuan-Confl'!AO124+'[1]Colo-SanJuan-Confl'!AO127+'[1]CP-20'!AO52+'[1]CP-21'!AO47</f>
        <v>0</v>
      </c>
      <c r="AP183" s="2">
        <f>'[1]CP-19'!AP289+'[1]CP-19'!AP293+'[1]CP-19'!AP297+'[1]CP-19'!AP303+'[1]CP-19'!AP307+'[1]Colo-SanJuan-Confl'!AP116+'[1]Colo-SanJuan-Confl'!AP118+'[1]Colo-SanJuan-Confl'!AP120+'[1]Colo-SanJuan-Confl'!AP122+'[1]Colo-SanJuan-Confl'!AP124+'[1]Colo-SanJuan-Confl'!AP127+'[1]CP-20'!AP52+'[1]CP-21'!AP47</f>
        <v>0</v>
      </c>
      <c r="AQ183" s="2">
        <f>'[1]CP-19'!AQ289+'[1]CP-19'!AQ293+'[1]CP-19'!AQ297+'[1]CP-19'!AQ303+'[1]CP-19'!AQ307+'[1]Colo-SanJuan-Confl'!AQ116+'[1]Colo-SanJuan-Confl'!AQ118+'[1]Colo-SanJuan-Confl'!AQ120+'[1]Colo-SanJuan-Confl'!AQ122+'[1]Colo-SanJuan-Confl'!AQ124+'[1]Colo-SanJuan-Confl'!AQ127+'[1]CP-20'!AQ52+'[1]CP-21'!AQ47</f>
        <v>0</v>
      </c>
      <c r="AR183" s="2">
        <f>'[1]CP-19'!AR289+'[1]CP-19'!AR293+'[1]CP-19'!AR297+'[1]CP-19'!AR303+'[1]CP-19'!AR307+'[1]Colo-SanJuan-Confl'!AR116+'[1]Colo-SanJuan-Confl'!AR118+'[1]Colo-SanJuan-Confl'!AR120+'[1]Colo-SanJuan-Confl'!AR122+'[1]Colo-SanJuan-Confl'!AR124+'[1]Colo-SanJuan-Confl'!AR127+'[1]CP-20'!AR52+'[1]CP-21'!AR47</f>
        <v>0</v>
      </c>
      <c r="AS183" s="2">
        <f>'[1]CP-19'!AS289+'[1]CP-19'!AS293+'[1]CP-19'!AS297+'[1]CP-19'!AS303+'[1]CP-19'!AS307+'[1]Colo-SanJuan-Confl'!AS116+'[1]Colo-SanJuan-Confl'!AS118+'[1]Colo-SanJuan-Confl'!AS120+'[1]Colo-SanJuan-Confl'!AS122+'[1]Colo-SanJuan-Confl'!AS124+'[1]Colo-SanJuan-Confl'!AS127+'[1]CP-20'!AS52+'[1]CP-21'!AS47</f>
        <v>0</v>
      </c>
      <c r="AT183" s="2">
        <f>'[1]CP-19'!AT289+'[1]CP-19'!AT293+'[1]CP-19'!AT297+'[1]CP-19'!AT303+'[1]CP-19'!AT307+'[1]Colo-SanJuan-Confl'!AT116+'[1]Colo-SanJuan-Confl'!AT118+'[1]Colo-SanJuan-Confl'!AT120+'[1]Colo-SanJuan-Confl'!AT122+'[1]Colo-SanJuan-Confl'!AT124+'[1]Colo-SanJuan-Confl'!AT127+'[1]CP-20'!AT52+'[1]CP-21'!AT47</f>
        <v>0</v>
      </c>
      <c r="AU183" s="2">
        <f>'[1]CP-19'!AU289+'[1]CP-19'!AU293+'[1]CP-19'!AU297+'[1]CP-19'!AU303+'[1]CP-19'!AU307+'[1]Colo-SanJuan-Confl'!AU116+'[1]Colo-SanJuan-Confl'!AU118+'[1]Colo-SanJuan-Confl'!AU120+'[1]Colo-SanJuan-Confl'!AU122+'[1]Colo-SanJuan-Confl'!AU124+'[1]Colo-SanJuan-Confl'!AU127+'[1]CP-20'!AU52+'[1]CP-21'!AU47</f>
        <v>0</v>
      </c>
      <c r="AV183" s="2">
        <f>'[1]CP-19'!AV289+'[1]CP-19'!AV293+'[1]CP-19'!AV297+'[1]CP-19'!AV303+'[1]CP-19'!AV307+'[1]Colo-SanJuan-Confl'!AV116+'[1]Colo-SanJuan-Confl'!AV118+'[1]Colo-SanJuan-Confl'!AV120+'[1]Colo-SanJuan-Confl'!AV122+'[1]Colo-SanJuan-Confl'!AV124+'[1]Colo-SanJuan-Confl'!AV127+'[1]CP-20'!AV52+'[1]CP-21'!AV47</f>
        <v>0</v>
      </c>
      <c r="AW183" s="2">
        <f>'[1]CP-19'!AW289+'[1]CP-19'!AW293+'[1]CP-19'!AW297+'[1]CP-19'!AW303+'[1]CP-19'!AW307+'[1]Colo-SanJuan-Confl'!AW116+'[1]Colo-SanJuan-Confl'!AW118+'[1]Colo-SanJuan-Confl'!AW120+'[1]Colo-SanJuan-Confl'!AW122+'[1]Colo-SanJuan-Confl'!AW124+'[1]Colo-SanJuan-Confl'!AW127+'[1]CP-20'!AW52+'[1]CP-21'!AW47</f>
        <v>0</v>
      </c>
      <c r="AX183" s="2">
        <f>'[1]CP-19'!AX289+'[1]CP-19'!AX293+'[1]CP-19'!AX297+'[1]CP-19'!AX303+'[1]CP-19'!AX307+'[1]Colo-SanJuan-Confl'!AX116+'[1]Colo-SanJuan-Confl'!AX118+'[1]Colo-SanJuan-Confl'!AX120+'[1]Colo-SanJuan-Confl'!AX122+'[1]Colo-SanJuan-Confl'!AX124+'[1]Colo-SanJuan-Confl'!AX127+'[1]CP-20'!AX52+'[1]CP-21'!AX47</f>
        <v>0</v>
      </c>
      <c r="AY183" s="2">
        <f>'[1]CP-19'!AY289+'[1]CP-19'!AY293+'[1]CP-19'!AY297+'[1]CP-19'!AY303+'[1]CP-19'!AY307+'[1]Colo-SanJuan-Confl'!AY116+'[1]Colo-SanJuan-Confl'!AY118+'[1]Colo-SanJuan-Confl'!AY120+'[1]Colo-SanJuan-Confl'!AY122+'[1]Colo-SanJuan-Confl'!AY124+'[1]Colo-SanJuan-Confl'!AY127+'[1]CP-20'!AY52+'[1]CP-21'!AY47</f>
        <v>0</v>
      </c>
      <c r="AZ183" s="2">
        <f>'[1]CP-19'!AZ289+'[1]CP-19'!AZ293+'[1]CP-19'!AZ297+'[1]CP-19'!AZ303+'[1]CP-19'!AZ307+'[1]Colo-SanJuan-Confl'!AZ116+'[1]Colo-SanJuan-Confl'!AZ118+'[1]Colo-SanJuan-Confl'!AZ120+'[1]Colo-SanJuan-Confl'!AZ122+'[1]Colo-SanJuan-Confl'!AZ124+'[1]Colo-SanJuan-Confl'!AZ127+'[1]CP-20'!AZ52+'[1]CP-21'!AZ47</f>
        <v>0</v>
      </c>
      <c r="BA183" s="2">
        <f>'[1]CP-19'!BA289+'[1]CP-19'!BA293+'[1]CP-19'!BA297+'[1]CP-19'!BA303+'[1]CP-19'!BA307+'[1]Colo-SanJuan-Confl'!BA116+'[1]Colo-SanJuan-Confl'!BA118+'[1]Colo-SanJuan-Confl'!BA120+'[1]Colo-SanJuan-Confl'!BA122+'[1]Colo-SanJuan-Confl'!BA124+'[1]Colo-SanJuan-Confl'!BA127+'[1]CP-20'!BA52+'[1]CP-21'!BA47</f>
        <v>0</v>
      </c>
      <c r="BB183" s="2">
        <f>'[1]CP-19'!BB289+'[1]CP-19'!BB293+'[1]CP-19'!BB297+'[1]CP-19'!BB303+'[1]CP-19'!BB307+'[1]Colo-SanJuan-Confl'!BB116+'[1]Colo-SanJuan-Confl'!BB118+'[1]Colo-SanJuan-Confl'!BB120+'[1]Colo-SanJuan-Confl'!BB122+'[1]Colo-SanJuan-Confl'!BB124+'[1]Colo-SanJuan-Confl'!BB127+'[1]CP-20'!BB52+'[1]CP-21'!BB47</f>
        <v>0</v>
      </c>
      <c r="BC183" s="2">
        <f>'[1]CP-19'!BC289+'[1]CP-19'!BC293+'[1]CP-19'!BC297+'[1]CP-19'!BC303+'[1]CP-19'!BC307+'[1]Colo-SanJuan-Confl'!BC116+'[1]Colo-SanJuan-Confl'!BC118+'[1]Colo-SanJuan-Confl'!BC120+'[1]Colo-SanJuan-Confl'!BC122+'[1]Colo-SanJuan-Confl'!BC124+'[1]Colo-SanJuan-Confl'!BC127+'[1]CP-20'!BC52+'[1]CP-21'!BC47</f>
        <v>0</v>
      </c>
      <c r="BD183" s="2">
        <f>'[1]CP-19'!BD289+'[1]CP-19'!BD293+'[1]CP-19'!BD297+'[1]CP-19'!BD303+'[1]CP-19'!BD307+'[1]Colo-SanJuan-Confl'!BD116+'[1]Colo-SanJuan-Confl'!BD118+'[1]Colo-SanJuan-Confl'!BD120+'[1]Colo-SanJuan-Confl'!BD122+'[1]Colo-SanJuan-Confl'!BD124+'[1]Colo-SanJuan-Confl'!BD127+'[1]CP-20'!BD52+'[1]CP-21'!BD47</f>
        <v>0</v>
      </c>
      <c r="BE183" s="2">
        <f>'[1]CP-19'!BE289+'[1]CP-19'!BE293+'[1]CP-19'!BE297+'[1]CP-19'!BE303+'[1]CP-19'!BE307+'[1]Colo-SanJuan-Confl'!BE116+'[1]Colo-SanJuan-Confl'!BE118+'[1]Colo-SanJuan-Confl'!BE120+'[1]Colo-SanJuan-Confl'!BE122+'[1]Colo-SanJuan-Confl'!BE124+'[1]Colo-SanJuan-Confl'!BE127+'[1]CP-20'!BE52+'[1]CP-21'!BE47</f>
        <v>0</v>
      </c>
      <c r="BF183" s="2">
        <f>'[1]CP-19'!BF289+'[1]CP-19'!BF293+'[1]CP-19'!BF297+'[1]CP-19'!BF303+'[1]CP-19'!BF307+'[1]Colo-SanJuan-Confl'!BF116+'[1]Colo-SanJuan-Confl'!BF118+'[1]Colo-SanJuan-Confl'!BF120+'[1]Colo-SanJuan-Confl'!BF122+'[1]Colo-SanJuan-Confl'!BF124+'[1]Colo-SanJuan-Confl'!BF127+'[1]CP-20'!BF52+'[1]CP-21'!BF47</f>
        <v>0</v>
      </c>
      <c r="BG183" s="2">
        <f>'[1]CP-19'!BG289+'[1]CP-19'!BG293+'[1]CP-19'!BG297+'[1]CP-19'!BG303+'[1]CP-19'!BG307+'[1]Colo-SanJuan-Confl'!BG116+'[1]Colo-SanJuan-Confl'!BG118+'[1]Colo-SanJuan-Confl'!BG120+'[1]Colo-SanJuan-Confl'!BG122+'[1]Colo-SanJuan-Confl'!BG124+'[1]Colo-SanJuan-Confl'!BG127+'[1]CP-20'!BG52+'[1]CP-21'!BG47</f>
        <v>0</v>
      </c>
      <c r="BH183" s="2">
        <f>'[1]CP-19'!BH289+'[1]CP-19'!BH293+'[1]CP-19'!BH297+'[1]CP-19'!BH303+'[1]CP-19'!BH307+'[1]Colo-SanJuan-Confl'!BH116+'[1]Colo-SanJuan-Confl'!BH118+'[1]Colo-SanJuan-Confl'!BH120+'[1]Colo-SanJuan-Confl'!BH122+'[1]Colo-SanJuan-Confl'!BH124+'[1]Colo-SanJuan-Confl'!BH127+'[1]CP-20'!BH52+'[1]CP-21'!BH47</f>
        <v>0</v>
      </c>
      <c r="BI183" s="2">
        <f>'[1]CP-19'!BI289+'[1]CP-19'!BI293+'[1]CP-19'!BI297+'[1]CP-19'!BI303+'[1]CP-19'!BI307+'[1]Colo-SanJuan-Confl'!BI116+'[1]Colo-SanJuan-Confl'!BI118+'[1]Colo-SanJuan-Confl'!BI120+'[1]Colo-SanJuan-Confl'!BI122+'[1]Colo-SanJuan-Confl'!BI124+'[1]Colo-SanJuan-Confl'!BI127+'[1]CP-20'!BI52+'[1]CP-21'!BI47</f>
        <v>0</v>
      </c>
    </row>
    <row r="184" spans="1:61" x14ac:dyDescent="0.2">
      <c r="F184" s="38" t="s">
        <v>11</v>
      </c>
      <c r="G184" s="1">
        <f t="shared" ref="G184:U184" si="158">SUM(G181:G183)</f>
        <v>1872</v>
      </c>
      <c r="H184" s="1">
        <f t="shared" si="158"/>
        <v>1696</v>
      </c>
      <c r="I184" s="1">
        <f t="shared" si="158"/>
        <v>1912.0000000000005</v>
      </c>
      <c r="J184" s="1">
        <f t="shared" si="158"/>
        <v>1831.9999999999995</v>
      </c>
      <c r="K184" s="1">
        <f t="shared" si="158"/>
        <v>6996</v>
      </c>
      <c r="L184" s="1">
        <f t="shared" si="158"/>
        <v>5054</v>
      </c>
      <c r="M184" s="1">
        <f t="shared" si="158"/>
        <v>7303</v>
      </c>
      <c r="N184" s="1">
        <f t="shared" si="158"/>
        <v>11924</v>
      </c>
      <c r="O184" s="1">
        <f t="shared" si="158"/>
        <v>11955.000000000002</v>
      </c>
      <c r="P184" s="1">
        <f t="shared" si="158"/>
        <v>13070</v>
      </c>
      <c r="Q184" s="1">
        <f t="shared" si="158"/>
        <v>8640</v>
      </c>
      <c r="R184" s="1">
        <f t="shared" si="158"/>
        <v>11240</v>
      </c>
      <c r="S184" s="1">
        <f t="shared" si="158"/>
        <v>11680</v>
      </c>
      <c r="T184" s="1">
        <f t="shared" si="158"/>
        <v>13126</v>
      </c>
      <c r="U184" s="1">
        <f t="shared" si="158"/>
        <v>20666</v>
      </c>
      <c r="V184" s="1">
        <f t="shared" ref="V184:AE184" si="159">SUM(V181:V183)</f>
        <v>26430.086000000003</v>
      </c>
      <c r="W184" s="1">
        <f t="shared" si="159"/>
        <v>32501.385999999999</v>
      </c>
      <c r="X184" s="1">
        <f t="shared" si="159"/>
        <v>35616.385999999999</v>
      </c>
      <c r="Y184" s="1">
        <f t="shared" si="159"/>
        <v>34034.546000000002</v>
      </c>
      <c r="Z184" s="1">
        <f t="shared" si="159"/>
        <v>32371.385999999999</v>
      </c>
      <c r="AA184" s="1">
        <f t="shared" si="159"/>
        <v>36523.766000000003</v>
      </c>
      <c r="AB184" s="1">
        <f t="shared" si="159"/>
        <v>34635.385999999999</v>
      </c>
      <c r="AC184" s="1">
        <f t="shared" si="159"/>
        <v>36431.385999999999</v>
      </c>
      <c r="AD184" s="1">
        <f t="shared" si="159"/>
        <v>37129.385999999999</v>
      </c>
      <c r="AE184" s="1">
        <f t="shared" si="159"/>
        <v>37654.385999999999</v>
      </c>
      <c r="AF184" s="1">
        <f>SUM(AF181:AF183)</f>
        <v>40151.622000000003</v>
      </c>
      <c r="AG184" s="1">
        <f>SUM(AG181:AG183)</f>
        <v>35633.326000000001</v>
      </c>
      <c r="AH184" s="1">
        <f>SUM(AH181:AH183)</f>
        <v>39043.79</v>
      </c>
      <c r="AI184" s="1">
        <f>SUM(AI181:AI183)</f>
        <v>38679.682000000001</v>
      </c>
      <c r="AJ184" s="1">
        <f>SUM(AJ181:AJ183)</f>
        <v>41067.199999999997</v>
      </c>
      <c r="AK184" s="1">
        <f t="shared" ref="AK184:AY184" si="160">SUM(AK181:AK183)</f>
        <v>33925.698400000001</v>
      </c>
      <c r="AL184" s="1">
        <f t="shared" si="160"/>
        <v>37599.074400000005</v>
      </c>
      <c r="AM184" s="1">
        <f t="shared" si="160"/>
        <v>37004.474399999999</v>
      </c>
      <c r="AN184" s="1">
        <f t="shared" si="160"/>
        <v>36441.695999999996</v>
      </c>
      <c r="AO184" s="1">
        <f t="shared" si="160"/>
        <v>36925.4444</v>
      </c>
      <c r="AP184" s="1">
        <f t="shared" si="160"/>
        <v>37107.644399999997</v>
      </c>
      <c r="AQ184" s="1">
        <f t="shared" si="160"/>
        <v>37448.654399999999</v>
      </c>
      <c r="AR184" s="1">
        <f t="shared" si="160"/>
        <v>38307.734400000001</v>
      </c>
      <c r="AS184" s="1">
        <f t="shared" si="160"/>
        <v>36249.774399999995</v>
      </c>
      <c r="AT184" s="1">
        <f t="shared" si="160"/>
        <v>38987.83</v>
      </c>
      <c r="AU184" s="1">
        <f t="shared" si="160"/>
        <v>34342.219999999994</v>
      </c>
      <c r="AV184" s="1">
        <f t="shared" si="160"/>
        <v>35561.480000000003</v>
      </c>
      <c r="AW184" s="1">
        <f t="shared" si="160"/>
        <v>34131.270000000004</v>
      </c>
      <c r="AX184" s="1">
        <f t="shared" si="160"/>
        <v>33477.15</v>
      </c>
      <c r="AY184" s="1">
        <f t="shared" si="160"/>
        <v>32433.529999999995</v>
      </c>
      <c r="AZ184" s="1">
        <f>SUM(AZ181:AZ183)</f>
        <v>28541.07</v>
      </c>
      <c r="BA184" s="1">
        <f>SUM(BA181:BA183)</f>
        <v>30439.84</v>
      </c>
      <c r="BB184" s="1">
        <f>SUM(BB181:BB183)</f>
        <v>28737.1</v>
      </c>
      <c r="BC184" s="1">
        <f>SUM(BC181:BC183)</f>
        <v>30927.57</v>
      </c>
      <c r="BD184" s="1">
        <f>SUM(BD181:BD183)</f>
        <v>27734.400000000001</v>
      </c>
      <c r="BE184" s="1">
        <f t="shared" ref="BE184:BI184" si="161">SUM(BE181:BE183)</f>
        <v>33259.879999999997</v>
      </c>
      <c r="BF184" s="1">
        <f t="shared" si="161"/>
        <v>29581.579999999998</v>
      </c>
      <c r="BG184" s="1">
        <f t="shared" si="161"/>
        <v>22255.9</v>
      </c>
      <c r="BH184" s="1">
        <f t="shared" si="161"/>
        <v>21661.280000000002</v>
      </c>
      <c r="BI184" s="1">
        <f t="shared" si="161"/>
        <v>0</v>
      </c>
    </row>
    <row r="185" spans="1:61" x14ac:dyDescent="0.2">
      <c r="D185" s="36" t="s">
        <v>14</v>
      </c>
      <c r="F185" s="58" t="s">
        <v>9</v>
      </c>
      <c r="G185" s="1">
        <f>'[1]CP-9'!G64+'[1]CP-10'!G76+'[1]CP-11'!G131+'[1]CP-11'!G135+'[1]CP-11'!G139+'[1]CP-13'!G78+'[1]CP-13'!G80+[1]Jensen!G134+[1]Jensen!G138</f>
        <v>5700.0000000000009</v>
      </c>
      <c r="H185" s="1">
        <f>'[1]CP-9'!H64+'[1]CP-10'!H76+'[1]CP-11'!H131+'[1]CP-11'!H135+'[1]CP-11'!H139+'[1]CP-13'!H78+'[1]CP-13'!H80+[1]Jensen!H134+[1]Jensen!H138</f>
        <v>4470.0000000000009</v>
      </c>
      <c r="I185" s="1">
        <f>'[1]CP-9'!I64+'[1]CP-10'!I76+'[1]CP-11'!I131+'[1]CP-11'!I135+'[1]CP-11'!I139+'[1]CP-13'!I78+'[1]CP-13'!I80+[1]Jensen!I134+[1]Jensen!I138</f>
        <v>7650.0000000000009</v>
      </c>
      <c r="J185" s="1">
        <f>'[1]CP-9'!J64+'[1]CP-10'!J76+'[1]CP-11'!J131+'[1]CP-11'!J135+'[1]CP-11'!J139+'[1]CP-13'!J78+'[1]CP-13'!J80+[1]Jensen!J134+[1]Jensen!J138</f>
        <v>10101</v>
      </c>
      <c r="K185" s="1">
        <f>'[1]CP-9'!K64+'[1]CP-10'!K76+'[1]CP-11'!K131+'[1]CP-11'!K135+'[1]CP-11'!K139+'[1]CP-13'!K78+'[1]CP-13'!K80+[1]Jensen!K134+[1]Jensen!K138</f>
        <v>12920</v>
      </c>
      <c r="L185" s="1">
        <f>'[1]CP-9'!L64+'[1]CP-10'!L76+'[1]CP-11'!L131+'[1]CP-11'!L135+'[1]CP-11'!L139+'[1]CP-13'!L78+'[1]CP-13'!L80+[1]Jensen!L134+[1]Jensen!L138</f>
        <v>20388</v>
      </c>
      <c r="M185" s="10">
        <f>'[1]CP-9'!M64+'[1]CP-10'!M76+'[1]CP-11'!M131+'[1]CP-11'!M135+'[1]CP-11'!M139+'[1]CP-13'!M78+'[1]CP-13'!M80+[1]Jensen!M134+[1]Jensen!M138</f>
        <v>28520</v>
      </c>
      <c r="N185" s="10">
        <f>'[1]CP-9'!N64+'[1]CP-10'!N76+'[1]CP-11'!N131+'[1]CP-11'!N135+'[1]CP-11'!N139+'[1]CP-13'!N78+'[1]CP-13'!N80+[1]Jensen!N134+[1]Jensen!N138</f>
        <v>24970</v>
      </c>
      <c r="O185" s="10">
        <f>'[1]CP-9'!O64+'[1]CP-10'!O76+'[1]CP-11'!O131+'[1]CP-11'!O135+'[1]CP-11'!O139+'[1]CP-13'!O78+'[1]CP-13'!O80+[1]Jensen!O134+[1]Jensen!O138</f>
        <v>27234</v>
      </c>
      <c r="P185" s="10">
        <f>'[1]CP-9'!P64+'[1]CP-10'!P76+'[1]CP-11'!P131+'[1]CP-11'!P135+'[1]CP-11'!P139+'[1]CP-13'!P78+'[1]CP-13'!P80+[1]Jensen!P134+[1]Jensen!P138</f>
        <v>31460</v>
      </c>
      <c r="Q185" s="10">
        <f>'[1]CP-9'!Q64+'[1]CP-10'!Q76+'[1]CP-11'!Q131+'[1]CP-11'!Q135+'[1]CP-11'!Q139+'[1]CP-13'!Q78+'[1]CP-13'!Q80+[1]Jensen!Q134+[1]Jensen!Q138</f>
        <v>28020</v>
      </c>
      <c r="R185" s="10">
        <f>'[1]CP-9'!R64+'[1]CP-10'!R76+'[1]CP-11'!R131+'[1]CP-11'!R135+'[1]CP-11'!R139+'[1]CP-13'!R78+'[1]CP-13'!R80+[1]Jensen!R134+[1]Jensen!R138</f>
        <v>31100</v>
      </c>
      <c r="S185" s="10">
        <f>'[1]CP-9'!S64+'[1]CP-10'!S76+'[1]CP-11'!S131+'[1]CP-11'!S135+'[1]CP-11'!S139+'[1]CP-13'!S78+'[1]CP-13'!S80+[1]Jensen!S134+[1]Jensen!S138</f>
        <v>26910</v>
      </c>
      <c r="T185" s="10">
        <f>'[1]CP-9'!T64+'[1]CP-10'!T76+'[1]CP-11'!T131+'[1]CP-11'!T135+'[1]CP-11'!T139+'[1]CP-13'!T78+'[1]CP-13'!T80+[1]Jensen!T134+[1]Jensen!T138</f>
        <v>27750</v>
      </c>
      <c r="U185" s="10">
        <f>'[1]CP-9'!U64+'[1]CP-10'!U76+'[1]CP-11'!U131+'[1]CP-11'!U135+'[1]CP-11'!U139+'[1]CP-13'!U78+'[1]CP-13'!U80+[1]Jensen!U134+[1]Jensen!U138</f>
        <v>35126.6</v>
      </c>
      <c r="V185" s="1">
        <f>'[1]CP-9'!V64+'[1]CP-10'!V76+'[1]CP-11'!V131+'[1]CP-11'!V135+'[1]CP-11'!V139+'[1]CP-13'!V78+'[1]CP-13'!V80+[1]Jensen!V134+[1]Jensen!V138</f>
        <v>29359</v>
      </c>
      <c r="W185" s="1">
        <f>'[1]CP-9'!W64+'[1]CP-10'!W76+'[1]CP-11'!W131+'[1]CP-11'!W135+'[1]CP-11'!W139+'[1]CP-13'!W78+'[1]CP-13'!W80+[1]Jensen!W134+[1]Jensen!W138</f>
        <v>39871</v>
      </c>
      <c r="X185" s="1">
        <f>'[1]CP-9'!X64+'[1]CP-10'!X76+'[1]CP-11'!X131+'[1]CP-11'!X135+'[1]CP-11'!X139+'[1]CP-13'!X78+'[1]CP-13'!X80+[1]Jensen!X134+[1]Jensen!X138</f>
        <v>39689</v>
      </c>
      <c r="Y185" s="1">
        <f>'[1]CP-9'!Y64+'[1]CP-10'!Y76+'[1]CP-11'!Y131+'[1]CP-11'!Y135+'[1]CP-11'!Y139+'[1]CP-13'!Y78+'[1]CP-13'!Y80+[1]Jensen!Y134+[1]Jensen!Y138</f>
        <v>36037</v>
      </c>
      <c r="Z185" s="1">
        <f>'[1]CP-9'!Z64+'[1]CP-10'!Z76+'[1]CP-11'!Z131+'[1]CP-11'!Z135+'[1]CP-11'!Z139+'[1]CP-13'!Z78+'[1]CP-13'!Z80+[1]Jensen!Z134+[1]Jensen!Z138</f>
        <v>38555</v>
      </c>
      <c r="AA185" s="1">
        <f>'[1]CP-9'!AA64+'[1]CP-10'!AA76+'[1]CP-11'!AA131+'[1]CP-11'!AA135+'[1]CP-11'!AA139+'[1]CP-13'!AA78+'[1]CP-13'!AA80+[1]Jensen!AA134+[1]Jensen!AA138</f>
        <v>39064</v>
      </c>
      <c r="AB185" s="1">
        <f>'[1]CP-9'!AB64+'[1]CP-10'!AB76+'[1]CP-11'!AB131+'[1]CP-11'!AB135+'[1]CP-11'!AB139+'[1]CP-13'!AB78+'[1]CP-13'!AB80+[1]Jensen!AB134+[1]Jensen!AB138</f>
        <v>45364</v>
      </c>
      <c r="AC185" s="1">
        <f>'[1]CP-9'!AC64+'[1]CP-10'!AC76+'[1]CP-11'!AC131+'[1]CP-11'!AC135+'[1]CP-11'!AC139+'[1]CP-13'!AC78+'[1]CP-13'!AC80+[1]Jensen!AC134+[1]Jensen!AC138</f>
        <v>43927</v>
      </c>
      <c r="AD185" s="1">
        <f>'[1]CP-9'!AD64+'[1]CP-10'!AD76+'[1]CP-11'!AD131+'[1]CP-11'!AD135+'[1]CP-11'!AD139+'[1]CP-13'!AD78+'[1]CP-13'!AD80+[1]Jensen!AD134+[1]Jensen!AD138</f>
        <v>46651</v>
      </c>
      <c r="AE185" s="1">
        <f>'[1]CP-9'!AE64+'[1]CP-10'!AE76+'[1]CP-11'!AE131+'[1]CP-11'!AE135+'[1]CP-11'!AE139+'[1]CP-13'!AE78+'[1]CP-13'!AE80+[1]Jensen!AE134+[1]Jensen!AE138</f>
        <v>32434</v>
      </c>
      <c r="AF185" s="1">
        <f>'[1]CP-9'!AF64+'[1]CP-10'!AF76+'[1]CP-11'!AF131+'[1]CP-11'!AF135+'[1]CP-11'!AF139+'[1]CP-13'!AF78+'[1]CP-13'!AF80+[1]Jensen!AF134+[1]Jensen!AF138</f>
        <v>39323.83</v>
      </c>
      <c r="AG185" s="1">
        <f>'[1]CP-9'!AG64+'[1]CP-10'!AG76+'[1]CP-11'!AG131+'[1]CP-11'!AG135+'[1]CP-11'!AG139+'[1]CP-13'!AG78+'[1]CP-13'!AG80+[1]Jensen!AG134+[1]Jensen!AG138</f>
        <v>40072.86</v>
      </c>
      <c r="AH185" s="1">
        <f>'[1]CP-9'!AH64+'[1]CP-10'!AH76+'[1]CP-11'!AH131+'[1]CP-11'!AH135+'[1]CP-11'!AH139+'[1]CP-13'!AH78+'[1]CP-13'!AH80+[1]Jensen!AH134+[1]Jensen!AH138</f>
        <v>46838.559999999998</v>
      </c>
      <c r="AI185" s="1">
        <f>'[1]CP-9'!AI64+'[1]CP-10'!AI76+'[1]CP-11'!AI131+'[1]CP-11'!AI135+'[1]CP-11'!AI139+'[1]CP-13'!AI78+'[1]CP-13'!AI80+[1]Jensen!AI134+[1]Jensen!AI138</f>
        <v>42723.369999999995</v>
      </c>
      <c r="AJ185" s="1">
        <f>'[1]CP-9'!AJ64+'[1]CP-10'!AJ76+'[1]CP-11'!AJ131+'[1]CP-11'!AJ135+'[1]CP-11'!AJ139+'[1]CP-13'!AJ78+'[1]CP-13'!AJ80+[1]Jensen!AJ134+[1]Jensen!AJ138</f>
        <v>39979.94</v>
      </c>
      <c r="AK185" s="1">
        <f>'[1]CP-9'!AK64+'[1]CP-10'!AK76+'[1]CP-11'!AK131+'[1]CP-11'!AK135+'[1]CP-11'!AK139+'[1]CP-13'!AK78+'[1]CP-13'!AK80+[1]Jensen!AK134+[1]Jensen!AK138</f>
        <v>40320.53</v>
      </c>
      <c r="AL185" s="1">
        <f>'[1]CP-9'!AL64+'[1]CP-10'!AL76+'[1]CP-11'!AL131+'[1]CP-11'!AL135+'[1]CP-11'!AL139+'[1]CP-13'!AL78+'[1]CP-13'!AL80+[1]Jensen!AL134+[1]Jensen!AL138</f>
        <v>38609.06</v>
      </c>
      <c r="AM185" s="1">
        <f>'[1]CP-9'!AM64+'[1]CP-10'!AM76+'[1]CP-11'!AM131+'[1]CP-11'!AM135+'[1]CP-11'!AM139+'[1]CP-13'!AM78+'[1]CP-13'!AM80+[1]Jensen!AM134+[1]Jensen!AM138</f>
        <v>38157.660000000003</v>
      </c>
      <c r="AN185" s="1">
        <f>'[1]CP-9'!AN64+'[1]CP-10'!AN76+'[1]CP-11'!AN131+'[1]CP-11'!AN135+'[1]CP-11'!AN139+'[1]CP-13'!AN78+'[1]CP-13'!AN80+[1]Jensen!AN134+[1]Jensen!AN138</f>
        <v>37069.160000000003</v>
      </c>
      <c r="AO185" s="1">
        <f>'[1]CP-9'!AO64+'[1]CP-10'!AO76+'[1]CP-11'!AO131+'[1]CP-11'!AO135+'[1]CP-11'!AO139+'[1]CP-13'!AO78+'[1]CP-13'!AO80+[1]Jensen!AO134+[1]Jensen!AO138</f>
        <v>37034.44</v>
      </c>
      <c r="AP185" s="1">
        <f>'[1]CP-9'!AP64+'[1]CP-10'!AP76+'[1]CP-11'!AP131+'[1]CP-11'!AP135+'[1]CP-11'!AP139+'[1]CP-13'!AP78+'[1]CP-13'!AP80+[1]Jensen!AP134+[1]Jensen!AP138</f>
        <v>40124.720000000001</v>
      </c>
      <c r="AQ185" s="1">
        <f>'[1]CP-9'!AQ64+'[1]CP-10'!AQ76+'[1]CP-11'!AQ131+'[1]CP-11'!AQ135+'[1]CP-11'!AQ139+'[1]CP-13'!AQ78+'[1]CP-13'!AQ80+[1]Jensen!AQ134+[1]Jensen!AQ138</f>
        <v>35902.51</v>
      </c>
      <c r="AR185" s="1">
        <f>'[1]CP-9'!AR64+'[1]CP-10'!AR76+'[1]CP-11'!AR131+'[1]CP-11'!AR135+'[1]CP-11'!AR139+'[1]CP-13'!AR78+'[1]CP-13'!AR80+[1]Jensen!AR134+[1]Jensen!AR138</f>
        <v>37406.470466753366</v>
      </c>
      <c r="AS185" s="1">
        <f>'[1]CP-9'!AS64+'[1]CP-10'!AS76+'[1]CP-11'!AS131+'[1]CP-11'!AS135+'[1]CP-11'!AS139+'[1]CP-13'!AS78+'[1]CP-13'!AS80+[1]Jensen!AS134+[1]Jensen!AS138</f>
        <v>37106.910466753368</v>
      </c>
      <c r="AT185" s="1">
        <f>'[1]CP-9'!AT64+'[1]CP-10'!AT76+'[1]CP-11'!AT131+'[1]CP-11'!AT135+'[1]CP-11'!AT139+'[1]CP-13'!AT78+'[1]CP-13'!AT80+[1]Jensen!AT134+[1]Jensen!AT138</f>
        <v>38098.988524567947</v>
      </c>
      <c r="AU185" s="1">
        <f>'[1]CP-9'!AU64+'[1]CP-10'!AU76+'[1]CP-11'!AU131+'[1]CP-11'!AU135+'[1]CP-11'!AU139+'[1]CP-13'!AU78+'[1]CP-13'!AU80+[1]Jensen!AU134+[1]Jensen!AU138</f>
        <v>35646.536</v>
      </c>
      <c r="AV185" s="1">
        <f>'[1]CP-9'!AV64+'[1]CP-10'!AV76+'[1]CP-11'!AV131+'[1]CP-11'!AV135+'[1]CP-11'!AV139+'[1]CP-13'!AV78+'[1]CP-13'!AV80+[1]Jensen!AV134+[1]Jensen!AV138</f>
        <v>35262.866000000002</v>
      </c>
      <c r="AW185" s="1">
        <f>'[1]CP-9'!AW64+'[1]CP-10'!AW76+'[1]CP-11'!AW131+'[1]CP-11'!AW135+'[1]CP-11'!AW139+'[1]CP-13'!AW78+'[1]CP-13'!AW80+[1]Jensen!AW134+[1]Jensen!AW138</f>
        <v>35848</v>
      </c>
      <c r="AX185" s="1">
        <f>'[1]CP-9'!AX64+'[1]CP-10'!AX76+'[1]CP-11'!AX131+'[1]CP-11'!AX135+'[1]CP-11'!AX139+'[1]CP-13'!AX78+'[1]CP-13'!AX80+[1]Jensen!AX134+[1]Jensen!AX138</f>
        <v>33837.466</v>
      </c>
      <c r="AY185" s="1">
        <f>'[1]CP-9'!AY64+'[1]CP-10'!AY76+'[1]CP-11'!AY131+'[1]CP-11'!AY135+'[1]CP-11'!AY139+'[1]CP-13'!AY78+'[1]CP-13'!AY80+[1]Jensen!AY134+[1]Jensen!AY138</f>
        <v>31332</v>
      </c>
      <c r="AZ185" s="1">
        <f>'[1]CP-9'!AZ64+'[1]CP-10'!AZ76+'[1]CP-11'!AZ131+'[1]CP-11'!AZ135+'[1]CP-11'!AZ139+'[1]CP-13'!AZ78+'[1]CP-13'!AZ80+[1]Jensen!AZ134+[1]Jensen!AZ138</f>
        <v>29127</v>
      </c>
      <c r="BA185" s="1">
        <f>'[1]CP-9'!BA64+'[1]CP-10'!BA76+'[1]CP-11'!BA131+'[1]CP-11'!BA135+'[1]CP-11'!BA139+'[1]CP-13'!BA78+'[1]CP-13'!BA80+[1]Jensen!BA134+[1]Jensen!BA138</f>
        <v>30616</v>
      </c>
      <c r="BB185" s="1">
        <f>'[1]CP-9'!BB64+'[1]CP-10'!BB76+'[1]CP-11'!BB131+'[1]CP-11'!BB135+'[1]CP-11'!BB139+'[1]CP-13'!BB78+'[1]CP-13'!BB80+[1]Jensen!BB134+[1]Jensen!BB138</f>
        <v>32674</v>
      </c>
      <c r="BC185" s="1">
        <f>'[1]CP-9'!BC64+'[1]CP-10'!BC76+'[1]CP-11'!BC131+'[1]CP-11'!BC135+'[1]CP-11'!BC139+'[1]CP-13'!BC78+'[1]CP-13'!BC80+[1]Jensen!BC134+[1]Jensen!BC138</f>
        <v>27250</v>
      </c>
      <c r="BD185" s="1">
        <f>'[1]CP-9'!BD64+'[1]CP-10'!BD76+'[1]CP-11'!BD131+'[1]CP-11'!BD135+'[1]CP-11'!BD139+'[1]CP-13'!BD78+'[1]CP-13'!BD80+[1]Jensen!BD134+[1]Jensen!BD138</f>
        <v>25730</v>
      </c>
      <c r="BE185" s="1">
        <f>'[1]CP-9'!BE64+'[1]CP-10'!BE76+'[1]CP-11'!BE131+'[1]CP-11'!BE135+'[1]CP-11'!BE139+'[1]CP-13'!BE78+'[1]CP-13'!BE80+[1]Jensen!BE134+[1]Jensen!BE138</f>
        <v>26902.9</v>
      </c>
      <c r="BF185" s="1">
        <f>'[1]CP-9'!BF64+'[1]CP-10'!BF76+'[1]CP-11'!BF131+'[1]CP-11'!BF135+'[1]CP-11'!BF139+'[1]CP-13'!BF78+'[1]CP-13'!BF80+[1]Jensen!BF134+[1]Jensen!BF138</f>
        <v>27577.523412129176</v>
      </c>
      <c r="BG185" s="1">
        <f>'[1]CP-9'!BG64+'[1]CP-10'!BG76+'[1]CP-11'!BG131+'[1]CP-11'!BG135+'[1]CP-11'!BG139+'[1]CP-13'!BG78+'[1]CP-13'!BG80+[1]Jensen!BG134+[1]Jensen!BG138</f>
        <v>23893.72867289131</v>
      </c>
      <c r="BH185" s="1">
        <f>'[1]CP-9'!BH64+'[1]CP-10'!BH76+'[1]CP-11'!BH131+'[1]CP-11'!BH135+'[1]CP-11'!BH139+'[1]CP-13'!BH78+'[1]CP-13'!BH80+[1]Jensen!BH134+[1]Jensen!BH138</f>
        <v>20194.256682425836</v>
      </c>
      <c r="BI185" s="1">
        <f>'[1]CP-9'!BI64+'[1]CP-10'!BI76+'[1]CP-11'!BI131+'[1]CP-11'!BI135+'[1]CP-11'!BI139+'[1]CP-13'!BI78+'[1]CP-13'!BI80+[1]Jensen!BI134+[1]Jensen!BI138</f>
        <v>0</v>
      </c>
    </row>
    <row r="186" spans="1:61" x14ac:dyDescent="0.2">
      <c r="F186" s="58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</row>
    <row r="187" spans="1:61" x14ac:dyDescent="0.2">
      <c r="A187" s="62"/>
      <c r="B187" s="63"/>
      <c r="C187" s="63"/>
      <c r="D187" s="57"/>
      <c r="E187" s="57"/>
      <c r="F187" s="64" t="s">
        <v>21</v>
      </c>
      <c r="G187" s="5">
        <f t="shared" ref="G187:U187" si="162">G175+G179+G180+G184+G185</f>
        <v>28173.153999999999</v>
      </c>
      <c r="H187" s="5">
        <f t="shared" si="162"/>
        <v>28124.163499999999</v>
      </c>
      <c r="I187" s="5">
        <f t="shared" si="162"/>
        <v>40947.884000000005</v>
      </c>
      <c r="J187" s="5">
        <f t="shared" si="162"/>
        <v>45447.913786000005</v>
      </c>
      <c r="K187" s="5">
        <f t="shared" si="162"/>
        <v>62742.256461999998</v>
      </c>
      <c r="L187" s="5">
        <f t="shared" si="162"/>
        <v>79985.219758324471</v>
      </c>
      <c r="M187" s="5">
        <f t="shared" si="162"/>
        <v>91829.122756083874</v>
      </c>
      <c r="N187" s="5">
        <f t="shared" si="162"/>
        <v>90370.507595355302</v>
      </c>
      <c r="O187" s="5">
        <f t="shared" si="162"/>
        <v>100564.43882108756</v>
      </c>
      <c r="P187" s="5">
        <f t="shared" si="162"/>
        <v>111444.72589882648</v>
      </c>
      <c r="Q187" s="5">
        <f t="shared" si="162"/>
        <v>103903.18433869354</v>
      </c>
      <c r="R187" s="5">
        <f t="shared" si="162"/>
        <v>115436.28717008064</v>
      </c>
      <c r="S187" s="5">
        <f t="shared" si="162"/>
        <v>108046.48049362443</v>
      </c>
      <c r="T187" s="5">
        <f t="shared" si="162"/>
        <v>120788.16874999998</v>
      </c>
      <c r="U187" s="5">
        <f t="shared" si="162"/>
        <v>140015.33600000001</v>
      </c>
      <c r="V187" s="5">
        <f>V175+V179+V180+V184+V185</f>
        <v>128639.80633333334</v>
      </c>
      <c r="W187" s="5">
        <f t="shared" ref="W187:AE187" si="163">W175+W179+W180+W184+W185</f>
        <v>150703.78803333332</v>
      </c>
      <c r="X187" s="5">
        <f t="shared" si="163"/>
        <v>158798.44633333333</v>
      </c>
      <c r="Y187" s="5">
        <f t="shared" si="163"/>
        <v>159077.93850000002</v>
      </c>
      <c r="Z187" s="5">
        <f t="shared" si="163"/>
        <v>152328.55550000002</v>
      </c>
      <c r="AA187" s="5">
        <f t="shared" si="163"/>
        <v>157140.73750000002</v>
      </c>
      <c r="AB187" s="5">
        <f t="shared" si="163"/>
        <v>161323.81400000001</v>
      </c>
      <c r="AC187" s="5">
        <f t="shared" si="163"/>
        <v>169466.43210000001</v>
      </c>
      <c r="AD187" s="5">
        <f t="shared" si="163"/>
        <v>175027.23559999999</v>
      </c>
      <c r="AE187" s="5">
        <f t="shared" si="163"/>
        <v>156257.2885</v>
      </c>
      <c r="AF187" s="5">
        <f>AF175+AF179+AF180+AF184+AF185</f>
        <v>162780.361</v>
      </c>
      <c r="AG187" s="5">
        <f>AG175+AG179+AG180+AG184+AG185</f>
        <v>165604.21250000002</v>
      </c>
      <c r="AH187" s="5">
        <f>AH175+AH179+AH180+AH184+AH185</f>
        <v>174243.014</v>
      </c>
      <c r="AI187" s="5">
        <f>AI175+AI179+AI180+AI184+AI185</f>
        <v>173119.40700000001</v>
      </c>
      <c r="AJ187" s="5">
        <f>AJ175+AJ179+AJ180+AJ184+AJ185</f>
        <v>169856.50099999999</v>
      </c>
      <c r="AK187" s="5">
        <f t="shared" ref="AK187:AY187" si="164">AK175+AK179+AK180+AK184+AK185</f>
        <v>169431.19940000001</v>
      </c>
      <c r="AL187" s="5">
        <f t="shared" si="164"/>
        <v>168728.96440000003</v>
      </c>
      <c r="AM187" s="5">
        <f t="shared" si="164"/>
        <v>167820.19440000001</v>
      </c>
      <c r="AN187" s="5">
        <f t="shared" si="164"/>
        <v>169511.25599999999</v>
      </c>
      <c r="AO187" s="5">
        <f t="shared" si="164"/>
        <v>170453.92240000001</v>
      </c>
      <c r="AP187" s="5">
        <f t="shared" si="164"/>
        <v>170871.1404</v>
      </c>
      <c r="AQ187" s="5">
        <f t="shared" si="164"/>
        <v>166393.51440000001</v>
      </c>
      <c r="AR187" s="5">
        <f t="shared" si="164"/>
        <v>168050.29486675336</v>
      </c>
      <c r="AS187" s="5">
        <f t="shared" si="164"/>
        <v>166095.78486675338</v>
      </c>
      <c r="AT187" s="5">
        <f t="shared" si="164"/>
        <v>165719.73852456795</v>
      </c>
      <c r="AU187" s="5">
        <f t="shared" si="164"/>
        <v>160650.03599999999</v>
      </c>
      <c r="AV187" s="5">
        <f t="shared" si="164"/>
        <v>160709.75600000002</v>
      </c>
      <c r="AW187" s="5">
        <f t="shared" si="164"/>
        <v>157825.56</v>
      </c>
      <c r="AX187" s="5">
        <f t="shared" si="164"/>
        <v>151372.196</v>
      </c>
      <c r="AY187" s="5">
        <f t="shared" si="164"/>
        <v>139322.09</v>
      </c>
      <c r="AZ187" s="5">
        <f>AZ175+AZ179+AZ180+AZ184+AZ185</f>
        <v>127542.66</v>
      </c>
      <c r="BA187" s="5">
        <f>BA175+BA179+BA180+BA184+BA185</f>
        <v>130214.31</v>
      </c>
      <c r="BB187" s="5">
        <f>BB175+BB179+BB180+BB184+BB185</f>
        <v>121381.93</v>
      </c>
      <c r="BC187" s="5">
        <f>BC175+BC179+BC180+BC184+BC185</f>
        <v>122222.87</v>
      </c>
      <c r="BD187" s="5">
        <f>BD175+BD179+BD180+BD184+BD185</f>
        <v>98564.418000000005</v>
      </c>
      <c r="BE187" s="5">
        <f t="shared" ref="BE187:BI187" si="165">BE175+BE179+BE180+BE184+BE185</f>
        <v>102443.44649999999</v>
      </c>
      <c r="BF187" s="5">
        <f t="shared" si="165"/>
        <v>103598.34791489461</v>
      </c>
      <c r="BG187" s="5">
        <f t="shared" si="165"/>
        <v>76089.080672891316</v>
      </c>
      <c r="BH187" s="5">
        <f t="shared" si="165"/>
        <v>72833.868682425833</v>
      </c>
      <c r="BI187" s="5">
        <f t="shared" si="165"/>
        <v>0</v>
      </c>
    </row>
    <row r="188" spans="1:61" ht="13.5" thickBot="1" x14ac:dyDescent="0.25">
      <c r="A188" s="62"/>
      <c r="B188" s="63"/>
      <c r="C188" s="63"/>
      <c r="D188" s="57"/>
      <c r="E188" s="57"/>
      <c r="F188" s="5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</row>
    <row r="189" spans="1:61" ht="14.25" thickTop="1" thickBot="1" x14ac:dyDescent="0.25">
      <c r="A189" s="76" t="s">
        <v>44</v>
      </c>
      <c r="B189" s="77"/>
      <c r="C189" s="77"/>
      <c r="D189" s="78"/>
      <c r="E189" s="78"/>
      <c r="F189" s="78" t="s">
        <v>19</v>
      </c>
      <c r="G189" s="8">
        <f>'[1]CP-1'!G99+'[1]CP-2'!G99+[1]Stateline!G55+'[1]CP-3'!G52+'[1]CP-4'!G97+'[1]CP-5'!G65+'[1]CP-6'!G128+'[1]CP-7'!G128+'[1]CP-8'!G71+'[1]CP-9'!G71+'[1]CP-10'!G85+'[1]CP-11'!G159+'[1]CP-12'!G78+'[1]CP-13'!G92+[1]Jensen!G166+'[1]CP-14'!G80+'[1]CP-15'!G107+[1]Ouray!G133+'[1]CP-16'!G115+'[1]CP-17'!G55+'[1]Grn-Colo-Confl'!G99+'[1]CP-18'!G98+'[1]CP-19'!G353+'[1]Colo-SanJuan-Confl'!G147+'[1]CP-20'!G62+'[1]CP-21'!G55</f>
        <v>41081.999999999993</v>
      </c>
      <c r="H189" s="8">
        <f>'[1]CP-1'!H99+'[1]CP-2'!H99+[1]Stateline!H55+'[1]CP-3'!H52+'[1]CP-4'!H97+'[1]CP-5'!H65+'[1]CP-6'!H128+'[1]CP-7'!H128+'[1]CP-8'!H71+'[1]CP-9'!H71+'[1]CP-10'!H85+'[1]CP-11'!H159+'[1]CP-12'!H78+'[1]CP-13'!H92+[1]Jensen!H166+'[1]CP-14'!H80+'[1]CP-15'!H107+[1]Ouray!H133+'[1]CP-16'!H115+'[1]CP-17'!H55+'[1]Grn-Colo-Confl'!H99+'[1]CP-18'!H98+'[1]CP-19'!H353+'[1]Colo-SanJuan-Confl'!H147+'[1]CP-20'!H62+'[1]CP-21'!H55</f>
        <v>42331</v>
      </c>
      <c r="I189" s="8">
        <f>'[1]CP-1'!I99+'[1]CP-2'!I99+[1]Stateline!I55+'[1]CP-3'!I52+'[1]CP-4'!I97+'[1]CP-5'!I65+'[1]CP-6'!I128+'[1]CP-7'!I128+'[1]CP-8'!I71+'[1]CP-9'!I71+'[1]CP-10'!I85+'[1]CP-11'!I159+'[1]CP-12'!I78+'[1]CP-13'!I92+[1]Jensen!I166+'[1]CP-14'!I80+'[1]CP-15'!I107+[1]Ouray!I133+'[1]CP-16'!I115+'[1]CP-17'!I55+'[1]Grn-Colo-Confl'!I99+'[1]CP-18'!I98+'[1]CP-19'!I353+'[1]Colo-SanJuan-Confl'!I147+'[1]CP-20'!I62+'[1]CP-21'!I55</f>
        <v>43589</v>
      </c>
      <c r="J189" s="8">
        <f>'[1]CP-1'!J99+'[1]CP-2'!J99+[1]Stateline!J55+'[1]CP-3'!J52+'[1]CP-4'!J97+'[1]CP-5'!J65+'[1]CP-6'!J128+'[1]CP-7'!J128+'[1]CP-8'!J71+'[1]CP-9'!J71+'[1]CP-10'!J85+'[1]CP-11'!J159+'[1]CP-12'!J78+'[1]CP-13'!J92+[1]Jensen!J166+'[1]CP-14'!J80+'[1]CP-15'!J107+[1]Ouray!J133+'[1]CP-16'!J115+'[1]CP-17'!J55+'[1]Grn-Colo-Confl'!J99+'[1]CP-18'!J98+'[1]CP-19'!J353+'[1]Colo-SanJuan-Confl'!J147+'[1]CP-20'!J62+'[1]CP-21'!J55</f>
        <v>44838.000000000007</v>
      </c>
      <c r="K189" s="8">
        <f>'[1]CP-1'!K99+'[1]CP-2'!K99+[1]Stateline!K55+'[1]CP-3'!K52+'[1]CP-4'!K97+'[1]CP-5'!K65+'[1]CP-6'!K128+'[1]CP-7'!K128+'[1]CP-8'!K71+'[1]CP-9'!K71+'[1]CP-10'!K85+'[1]CP-11'!K159+'[1]CP-12'!K78+'[1]CP-13'!K92+[1]Jensen!K166+'[1]CP-14'!K80+'[1]CP-15'!K107+[1]Ouray!K133+'[1]CP-16'!K115+'[1]CP-17'!K55+'[1]Grn-Colo-Confl'!K99+'[1]CP-18'!K98+'[1]CP-19'!K353+'[1]Colo-SanJuan-Confl'!K147+'[1]CP-20'!K62+'[1]CP-21'!K55</f>
        <v>46087.000000000007</v>
      </c>
      <c r="L189" s="8">
        <f>'[1]CP-1'!L99+'[1]CP-2'!L99+[1]Stateline!L55+'[1]CP-3'!L52+'[1]CP-4'!L97+'[1]CP-5'!L65+'[1]CP-6'!L128+'[1]CP-7'!L128+'[1]CP-8'!L71+'[1]CP-9'!L71+'[1]CP-10'!L85+'[1]CP-11'!L159+'[1]CP-12'!L78+'[1]CP-13'!L92+[1]Jensen!L166+'[1]CP-14'!L80+'[1]CP-15'!L107+[1]Ouray!L133+'[1]CP-16'!L115+'[1]CP-17'!L55+'[1]Grn-Colo-Confl'!L99+'[1]CP-18'!L98+'[1]CP-19'!L353+'[1]Colo-SanJuan-Confl'!L147+'[1]CP-20'!L62+'[1]CP-21'!L55</f>
        <v>47360.000000000015</v>
      </c>
      <c r="M189" s="8">
        <f>'[1]CP-1'!M99+'[1]CP-2'!M99+[1]Stateline!M55+'[1]CP-3'!M52+'[1]CP-4'!M97+'[1]CP-5'!M65+'[1]CP-6'!M128+'[1]CP-7'!M128+'[1]CP-8'!M71+'[1]CP-9'!M71+'[1]CP-10'!M85+'[1]CP-11'!M159+'[1]CP-12'!M78+'[1]CP-13'!M92+[1]Jensen!M166+'[1]CP-14'!M80+'[1]CP-15'!M107+[1]Ouray!M133+'[1]CP-16'!M115+'[1]CP-17'!M55+'[1]Grn-Colo-Confl'!M99+'[1]CP-18'!M98+'[1]CP-19'!M353+'[1]Colo-SanJuan-Confl'!M147+'[1]CP-20'!M62+'[1]CP-21'!M55</f>
        <v>48750.000000000007</v>
      </c>
      <c r="N189" s="8">
        <f>'[1]CP-1'!N99+'[1]CP-2'!N99+[1]Stateline!N55+'[1]CP-3'!N52+'[1]CP-4'!N97+'[1]CP-5'!N65+'[1]CP-6'!N128+'[1]CP-7'!N128+'[1]CP-8'!N71+'[1]CP-9'!N71+'[1]CP-10'!N85+'[1]CP-11'!N159+'[1]CP-12'!N78+'[1]CP-13'!N92+[1]Jensen!N166+'[1]CP-14'!N80+'[1]CP-15'!N107+[1]Ouray!N133+'[1]CP-16'!N115+'[1]CP-17'!N55+'[1]Grn-Colo-Confl'!N99+'[1]CP-18'!N98+'[1]CP-19'!N353+'[1]Colo-SanJuan-Confl'!N147+'[1]CP-20'!N62+'[1]CP-21'!N55</f>
        <v>49750.000000000007</v>
      </c>
      <c r="O189" s="8">
        <f>'[1]CP-1'!O99+'[1]CP-2'!O99+[1]Stateline!O55+'[1]CP-3'!O52+'[1]CP-4'!O97+'[1]CP-5'!O65+'[1]CP-6'!O128+'[1]CP-7'!O128+'[1]CP-8'!O71+'[1]CP-9'!O71+'[1]CP-10'!O85+'[1]CP-11'!O159+'[1]CP-12'!O78+'[1]CP-13'!O92+[1]Jensen!O166+'[1]CP-14'!O80+'[1]CP-15'!O107+[1]Ouray!O133+'[1]CP-16'!O115+'[1]CP-17'!O55+'[1]Grn-Colo-Confl'!O99+'[1]CP-18'!O98+'[1]CP-19'!O353+'[1]Colo-SanJuan-Confl'!O147+'[1]CP-20'!O62+'[1]CP-21'!O55</f>
        <v>51250.000000000007</v>
      </c>
      <c r="P189" s="8">
        <f>'[1]CP-1'!P99+'[1]CP-2'!P99+[1]Stateline!P55+'[1]CP-3'!P52+'[1]CP-4'!P97+'[1]CP-5'!P65+'[1]CP-6'!P128+'[1]CP-7'!P128+'[1]CP-8'!P71+'[1]CP-9'!P71+'[1]CP-10'!P85+'[1]CP-11'!P159+'[1]CP-12'!P78+'[1]CP-13'!P92+[1]Jensen!P166+'[1]CP-14'!P80+'[1]CP-15'!P107+[1]Ouray!P133+'[1]CP-16'!P115+'[1]CP-17'!P55+'[1]Grn-Colo-Confl'!P99+'[1]CP-18'!P98+'[1]CP-19'!P353+'[1]Colo-SanJuan-Confl'!P147+'[1]CP-20'!P62+'[1]CP-21'!P55</f>
        <v>52350</v>
      </c>
      <c r="Q189" s="8">
        <f>'[1]CP-1'!Q99+'[1]CP-2'!Q99+[1]Stateline!Q55+'[1]CP-3'!Q52+'[1]CP-4'!Q97+'[1]CP-5'!Q65+'[1]CP-6'!Q128+'[1]CP-7'!Q128+'[1]CP-8'!Q71+'[1]CP-9'!Q71+'[1]CP-10'!Q85+'[1]CP-11'!Q159+'[1]CP-12'!Q78+'[1]CP-13'!Q92+[1]Jensen!Q166+'[1]CP-14'!Q80+'[1]CP-15'!Q107+[1]Ouray!Q133+'[1]CP-16'!Q115+'[1]CP-17'!Q55+'[1]Grn-Colo-Confl'!Q99+'[1]CP-18'!Q98+'[1]CP-19'!Q353+'[1]Colo-SanJuan-Confl'!Q147+'[1]CP-20'!Q62+'[1]CP-21'!Q55</f>
        <v>46352</v>
      </c>
      <c r="R189" s="8">
        <f>'[1]CP-1'!R99+'[1]CP-2'!R99+[1]Stateline!R55+'[1]CP-3'!R52+'[1]CP-4'!R97+'[1]CP-5'!R65+'[1]CP-6'!R128+'[1]CP-7'!R128+'[1]CP-8'!R71+'[1]CP-9'!R71+'[1]CP-10'!R85+'[1]CP-11'!R159+'[1]CP-12'!R78+'[1]CP-13'!R92+[1]Jensen!R166+'[1]CP-14'!R80+'[1]CP-15'!R107+[1]Ouray!R133+'[1]CP-16'!R115+'[1]CP-17'!R55+'[1]Grn-Colo-Confl'!R99+'[1]CP-18'!R98+'[1]CP-19'!R353+'[1]Colo-SanJuan-Confl'!R147+'[1]CP-20'!R62+'[1]CP-21'!R55</f>
        <v>39543.000000000007</v>
      </c>
      <c r="S189" s="8">
        <f>'[1]CP-1'!S99+'[1]CP-2'!S99+[1]Stateline!S55+'[1]CP-3'!S52+'[1]CP-4'!S97+'[1]CP-5'!S65+'[1]CP-6'!S128+'[1]CP-7'!S128+'[1]CP-8'!S71+'[1]CP-9'!S71+'[1]CP-10'!S85+'[1]CP-11'!S159+'[1]CP-12'!S78+'[1]CP-13'!S92+[1]Jensen!S166+'[1]CP-14'!S80+'[1]CP-15'!S107+[1]Ouray!S133+'[1]CP-16'!S115+'[1]CP-17'!S55+'[1]Grn-Colo-Confl'!S99+'[1]CP-18'!S98+'[1]CP-19'!S353+'[1]Colo-SanJuan-Confl'!S147+'[1]CP-20'!S62+'[1]CP-21'!S55</f>
        <v>34335</v>
      </c>
      <c r="T189" s="8">
        <f>'[1]CP-1'!T99+'[1]CP-2'!T99+[1]Stateline!T55+'[1]CP-3'!T52+'[1]CP-4'!T97+'[1]CP-5'!T65+'[1]CP-6'!T128+'[1]CP-7'!T128+'[1]CP-8'!T71+'[1]CP-9'!T71+'[1]CP-10'!T85+'[1]CP-11'!T159+'[1]CP-12'!T78+'[1]CP-13'!T92+[1]Jensen!T166+'[1]CP-14'!T80+'[1]CP-15'!T107+[1]Ouray!T133+'[1]CP-16'!T115+'[1]CP-17'!T55+'[1]Grn-Colo-Confl'!T99+'[1]CP-18'!T98+'[1]CP-19'!T353+'[1]Colo-SanJuan-Confl'!T147+'[1]CP-20'!T62+'[1]CP-21'!T55</f>
        <v>26775.999999999996</v>
      </c>
      <c r="U189" s="8">
        <f>'[1]CP-1'!U99+'[1]CP-2'!U99+[1]Stateline!U55+'[1]CP-3'!U52+'[1]CP-4'!U97+'[1]CP-5'!U65+'[1]CP-6'!U128+'[1]CP-7'!U128+'[1]CP-8'!U71+'[1]CP-9'!U71+'[1]CP-10'!U85+'[1]CP-11'!U159+'[1]CP-12'!U78+'[1]CP-13'!U92+[1]Jensen!U166+'[1]CP-14'!U80+'[1]CP-15'!U107+[1]Ouray!U133+'[1]CP-16'!U115+'[1]CP-17'!U55+'[1]Grn-Colo-Confl'!U99+'[1]CP-18'!U98+'[1]CP-19'!U353+'[1]Colo-SanJuan-Confl'!U147+'[1]CP-20'!U62+'[1]CP-21'!U55</f>
        <v>18020</v>
      </c>
      <c r="V189" s="8">
        <f>'[1]CP-1'!V99+'[1]CP-2'!V99+[1]Stateline!V55+'[1]CP-3'!V52+'[1]CP-4'!V97+'[1]CP-5'!V65+'[1]CP-6'!V128+'[1]CP-7'!V128+'[1]CP-8'!V71+'[1]CP-9'!V71+'[1]CP-10'!V85+'[1]CP-11'!V159+'[1]CP-12'!V78+'[1]CP-13'!V92+[1]Jensen!V166+'[1]CP-14'!V80+'[1]CP-15'!V107+[1]Ouray!V133+'[1]CP-16'!V115+'[1]CP-17'!V55+'[1]Grn-Colo-Confl'!V99+'[1]CP-18'!V98+'[1]CP-19'!V353+'[1]Colo-SanJuan-Confl'!V147+'[1]CP-20'!V62+'[1]CP-21'!V55</f>
        <v>18878</v>
      </c>
      <c r="W189" s="8">
        <f>'[1]CP-1'!W99+'[1]CP-2'!W99+[1]Stateline!W55+'[1]CP-3'!W52+'[1]CP-4'!W97+'[1]CP-5'!W65+'[1]CP-6'!W128+'[1]CP-7'!W128+'[1]CP-8'!W71+'[1]CP-9'!W71+'[1]CP-10'!W85+'[1]CP-11'!W159+'[1]CP-12'!W78+'[1]CP-13'!W92+[1]Jensen!W166+'[1]CP-14'!W80+'[1]CP-15'!W107+[1]Ouray!W133+'[1]CP-16'!W115+'[1]CP-17'!W55+'[1]Grn-Colo-Confl'!W99+'[1]CP-18'!W98+'[1]CP-19'!W353+'[1]Colo-SanJuan-Confl'!W147+'[1]CP-20'!W62+'[1]CP-21'!W55</f>
        <v>19736</v>
      </c>
      <c r="X189" s="8">
        <f>'[1]CP-1'!X99+'[1]CP-2'!X99+[1]Stateline!X55+'[1]CP-3'!X52+'[1]CP-4'!X97+'[1]CP-5'!X65+'[1]CP-6'!X128+'[1]CP-7'!X128+'[1]CP-8'!X71+'[1]CP-9'!X71+'[1]CP-10'!X85+'[1]CP-11'!X159+'[1]CP-12'!X78+'[1]CP-13'!X92+[1]Jensen!X166+'[1]CP-14'!X80+'[1]CP-15'!X107+[1]Ouray!X133+'[1]CP-16'!X115+'[1]CP-17'!X55+'[1]Grn-Colo-Confl'!X99+'[1]CP-18'!X98+'[1]CP-19'!X353+'[1]Colo-SanJuan-Confl'!X147+'[1]CP-20'!X62+'[1]CP-21'!X55</f>
        <v>20594</v>
      </c>
      <c r="Y189" s="8">
        <f>'[1]CP-1'!Y99+'[1]CP-2'!Y99+[1]Stateline!Y55+'[1]CP-3'!Y52+'[1]CP-4'!Y97+'[1]CP-5'!Y65+'[1]CP-6'!Y128+'[1]CP-7'!Y128+'[1]CP-8'!Y71+'[1]CP-9'!Y71+'[1]CP-10'!Y85+'[1]CP-11'!Y159+'[1]CP-12'!Y78+'[1]CP-13'!Y92+[1]Jensen!Y166+'[1]CP-14'!Y80+'[1]CP-15'!Y107+[1]Ouray!Y133+'[1]CP-16'!Y115+'[1]CP-17'!Y55+'[1]Grn-Colo-Confl'!Y99+'[1]CP-18'!Y98+'[1]CP-19'!Y353+'[1]Colo-SanJuan-Confl'!Y147+'[1]CP-20'!Y62+'[1]CP-21'!Y55</f>
        <v>21452</v>
      </c>
      <c r="Z189" s="8">
        <f>'[1]CP-1'!Z99+'[1]CP-2'!Z99+[1]Stateline!Z55+'[1]CP-3'!Z52+'[1]CP-4'!Z97+'[1]CP-5'!Z65+'[1]CP-6'!Z128+'[1]CP-7'!Z128+'[1]CP-8'!Z71+'[1]CP-9'!Z71+'[1]CP-10'!Z85+'[1]CP-11'!Z159+'[1]CP-12'!Z78+'[1]CP-13'!Z92+[1]Jensen!Z166+'[1]CP-14'!Z80+'[1]CP-15'!Z107+[1]Ouray!Z133+'[1]CP-16'!Z115+'[1]CP-17'!Z55+'[1]Grn-Colo-Confl'!Z99+'[1]CP-18'!Z98+'[1]CP-19'!Z353+'[1]Colo-SanJuan-Confl'!Z147+'[1]CP-20'!Z62+'[1]CP-21'!Z55</f>
        <v>22310</v>
      </c>
      <c r="AA189" s="8">
        <f>'[1]CP-1'!AA99+'[1]CP-2'!AA99+[1]Stateline!AA55+'[1]CP-3'!AA52+'[1]CP-4'!AA97+'[1]CP-5'!AA65+'[1]CP-6'!AA128+'[1]CP-7'!AA128+'[1]CP-8'!AA71+'[1]CP-9'!AA71+'[1]CP-10'!AA85+'[1]CP-11'!AA159+'[1]CP-12'!AA78+'[1]CP-13'!AA92+[1]Jensen!AA166+'[1]CP-14'!AA80+'[1]CP-15'!AA107+[1]Ouray!AA133+'[1]CP-16'!AA115+'[1]CP-17'!AA55+'[1]Grn-Colo-Confl'!AA99+'[1]CP-18'!AA98+'[1]CP-19'!AA353+'[1]Colo-SanJuan-Confl'!AA147+'[1]CP-20'!AA62+'[1]CP-21'!AA55</f>
        <v>20245.999980000001</v>
      </c>
      <c r="AB189" s="8">
        <f>'[1]CP-1'!AB99+'[1]CP-2'!AB99+[1]Stateline!AB55+'[1]CP-3'!AB52+'[1]CP-4'!AB97+'[1]CP-5'!AB65+'[1]CP-6'!AB128+'[1]CP-7'!AB128+'[1]CP-8'!AB71+'[1]CP-9'!AB71+'[1]CP-10'!AB85+'[1]CP-11'!AB159+'[1]CP-12'!AB78+'[1]CP-13'!AB92+[1]Jensen!AB166+'[1]CP-14'!AB80+'[1]CP-15'!AB107+[1]Ouray!AB133+'[1]CP-16'!AB115+'[1]CP-17'!AB55+'[1]Grn-Colo-Confl'!AB99+'[1]CP-18'!AB98+'[1]CP-19'!AB353+'[1]Colo-SanJuan-Confl'!AB147+'[1]CP-20'!AB62+'[1]CP-21'!AB55</f>
        <v>18181.999960000001</v>
      </c>
      <c r="AC189" s="8">
        <f>'[1]CP-1'!AC99+'[1]CP-2'!AC99+[1]Stateline!AC55+'[1]CP-3'!AC52+'[1]CP-4'!AC97+'[1]CP-5'!AC65+'[1]CP-6'!AC128+'[1]CP-7'!AC128+'[1]CP-8'!AC71+'[1]CP-9'!AC71+'[1]CP-10'!AC85+'[1]CP-11'!AC159+'[1]CP-12'!AC78+'[1]CP-13'!AC92+[1]Jensen!AC166+'[1]CP-14'!AC80+'[1]CP-15'!AC107+[1]Ouray!AC133+'[1]CP-16'!AC115+'[1]CP-17'!AC55+'[1]Grn-Colo-Confl'!AC99+'[1]CP-18'!AC98+'[1]CP-19'!AC353+'[1]Colo-SanJuan-Confl'!AC147+'[1]CP-20'!AC62+'[1]CP-21'!AC55</f>
        <v>16117.999940000002</v>
      </c>
      <c r="AD189" s="8">
        <f>'[1]CP-1'!AD99+'[1]CP-2'!AD99+[1]Stateline!AD55+'[1]CP-3'!AD52+'[1]CP-4'!AD97+'[1]CP-5'!AD65+'[1]CP-6'!AD128+'[1]CP-7'!AD128+'[1]CP-8'!AD71+'[1]CP-9'!AD71+'[1]CP-10'!AD85+'[1]CP-11'!AD159+'[1]CP-12'!AD78+'[1]CP-13'!AD92+[1]Jensen!AD166+'[1]CP-14'!AD80+'[1]CP-15'!AD107+[1]Ouray!AD133+'[1]CP-16'!AD115+'[1]CP-17'!AD55+'[1]Grn-Colo-Confl'!AD99+'[1]CP-18'!AD98+'[1]CP-19'!AD353+'[1]Colo-SanJuan-Confl'!AD147+'[1]CP-20'!AD62+'[1]CP-21'!AD55</f>
        <v>14053.99992</v>
      </c>
      <c r="AE189" s="8">
        <f>'[1]CP-1'!AE99+'[1]CP-2'!AE99+[1]Stateline!AE55+'[1]CP-3'!AE52+'[1]CP-4'!AE97+'[1]CP-5'!AE65+'[1]CP-6'!AE128+'[1]CP-7'!AE128+'[1]CP-8'!AE71+'[1]CP-9'!AE71+'[1]CP-10'!AE85+'[1]CP-11'!AE159+'[1]CP-12'!AE78+'[1]CP-13'!AE92+[1]Jensen!AE166+'[1]CP-14'!AE80+'[1]CP-15'!AE107+[1]Ouray!AE133+'[1]CP-16'!AE115+'[1]CP-17'!AE55+'[1]Grn-Colo-Confl'!AE99+'[1]CP-18'!AE98+'[1]CP-19'!AE353+'[1]Colo-SanJuan-Confl'!AE147+'[1]CP-20'!AE62+'[1]CP-21'!AE55</f>
        <v>11989.999899999999</v>
      </c>
      <c r="AF189" s="8">
        <f>'[1]CP-1'!AF99+'[1]CP-2'!AF99+[1]Stateline!AF55+'[1]CP-3'!AF52+'[1]CP-4'!AF97+'[1]CP-5'!AF65+'[1]CP-6'!AF128+'[1]CP-7'!AF128+'[1]CP-8'!AF71+'[1]CP-9'!AF71+'[1]CP-10'!AF85+'[1]CP-11'!AF159+'[1]CP-12'!AF78+'[1]CP-13'!AF92+[1]Jensen!AF166+'[1]CP-14'!AF80+'[1]CP-15'!AF107+[1]Ouray!AF133+'[1]CP-16'!AF115+'[1]CP-17'!AF55+'[1]Grn-Colo-Confl'!AF99+'[1]CP-18'!AF98+'[1]CP-19'!AF353+'[1]Colo-SanJuan-Confl'!AF147+'[1]CP-20'!AF62+'[1]CP-21'!AF55</f>
        <v>11111.145226405011</v>
      </c>
      <c r="AG189" s="8">
        <f>'[1]CP-1'!AG99+'[1]CP-2'!AG99+[1]Stateline!AG55+'[1]CP-3'!AG52+'[1]CP-4'!AG97+'[1]CP-5'!AG65+'[1]CP-6'!AG128+'[1]CP-7'!AG128+'[1]CP-8'!AG71+'[1]CP-9'!AG71+'[1]CP-10'!AG85+'[1]CP-11'!AG159+'[1]CP-12'!AG78+'[1]CP-13'!AG92+[1]Jensen!AG166+'[1]CP-14'!AG80+'[1]CP-15'!AG107+[1]Ouray!AG133+'[1]CP-16'!AG115+'[1]CP-17'!AG55+'[1]Grn-Colo-Confl'!AG99+'[1]CP-18'!AG98+'[1]CP-19'!AG353+'[1]Colo-SanJuan-Confl'!AG147+'[1]CP-20'!AG62+'[1]CP-21'!AG55</f>
        <v>10232.290552810024</v>
      </c>
      <c r="AH189" s="8">
        <f>'[1]CP-1'!AH99+'[1]CP-2'!AH99+[1]Stateline!AH55+'[1]CP-3'!AH52+'[1]CP-4'!AH97+'[1]CP-5'!AH65+'[1]CP-6'!AH128+'[1]CP-7'!AH128+'[1]CP-8'!AH71+'[1]CP-9'!AH71+'[1]CP-10'!AH85+'[1]CP-11'!AH159+'[1]CP-12'!AH78+'[1]CP-13'!AH92+[1]Jensen!AH166+'[1]CP-14'!AH80+'[1]CP-15'!AH107+[1]Ouray!AH133+'[1]CP-16'!AH115+'[1]CP-17'!AH55+'[1]Grn-Colo-Confl'!AH99+'[1]CP-18'!AH98+'[1]CP-19'!AH353+'[1]Colo-SanJuan-Confl'!AH147+'[1]CP-20'!AH62+'[1]CP-21'!AH55</f>
        <v>9353.435879215036</v>
      </c>
      <c r="AI189" s="8">
        <f>'[1]CP-1'!AI99+'[1]CP-2'!AI99+[1]Stateline!AI55+'[1]CP-3'!AI52+'[1]CP-4'!AI97+'[1]CP-5'!AI65+'[1]CP-6'!AI128+'[1]CP-7'!AI128+'[1]CP-8'!AI71+'[1]CP-9'!AI71+'[1]CP-10'!AI85+'[1]CP-11'!AI159+'[1]CP-12'!AI78+'[1]CP-13'!AI92+[1]Jensen!AI166+'[1]CP-14'!AI80+'[1]CP-15'!AI107+[1]Ouray!AI133+'[1]CP-16'!AI115+'[1]CP-17'!AI55+'[1]Grn-Colo-Confl'!AI99+'[1]CP-18'!AI98+'[1]CP-19'!AI353+'[1]Colo-SanJuan-Confl'!AI147+'[1]CP-20'!AI62+'[1]CP-21'!AI55</f>
        <v>8474.5812056200502</v>
      </c>
      <c r="AJ189" s="8">
        <f>'[1]CP-1'!AJ99+'[1]CP-2'!AJ99+[1]Stateline!AJ55+'[1]CP-3'!AJ52+'[1]CP-4'!AJ97+'[1]CP-5'!AJ65+'[1]CP-6'!AJ128+'[1]CP-7'!AJ128+'[1]CP-8'!AJ71+'[1]CP-9'!AJ71+'[1]CP-10'!AJ85+'[1]CP-11'!AJ159+'[1]CP-12'!AJ78+'[1]CP-13'!AJ92+[1]Jensen!AJ166+'[1]CP-14'!AJ80+'[1]CP-15'!AJ107+[1]Ouray!AJ133+'[1]CP-16'!AJ115+'[1]CP-17'!AJ55+'[1]Grn-Colo-Confl'!AJ99+'[1]CP-18'!AJ98+'[1]CP-19'!AJ353+'[1]Colo-SanJuan-Confl'!AJ147+'[1]CP-20'!AJ62+'[1]CP-21'!AJ55</f>
        <v>7595.7265320250617</v>
      </c>
      <c r="AK189" s="8">
        <f>'[1]CP-1'!AK99+'[1]CP-2'!AK99+[1]Stateline!AK55+'[1]CP-3'!AK52+'[1]CP-4'!AK97+'[1]CP-5'!AK65+'[1]CP-6'!AK128+'[1]CP-7'!AK128+'[1]CP-8'!AK71+'[1]CP-9'!AK71+'[1]CP-10'!AK85+'[1]CP-11'!AK159+'[1]CP-12'!AK78+'[1]CP-13'!AK92+[1]Jensen!AK166+'[1]CP-14'!AK80+'[1]CP-15'!AK107+[1]Ouray!AK133+'[1]CP-16'!AK115+'[1]CP-17'!AK55+'[1]Grn-Colo-Confl'!AK99+'[1]CP-18'!AK98+'[1]CP-19'!AK353+'[1]Colo-SanJuan-Confl'!AK147+'[1]CP-20'!AK62+'[1]CP-21'!AK55</f>
        <v>6674.2126905043951</v>
      </c>
      <c r="AL189" s="8">
        <f>'[1]CP-1'!AL99+'[1]CP-2'!AL99+[1]Stateline!AL55+'[1]CP-3'!AL52+'[1]CP-4'!AL97+'[1]CP-5'!AL65+'[1]CP-6'!AL128+'[1]CP-7'!AL128+'[1]CP-8'!AL71+'[1]CP-9'!AL71+'[1]CP-10'!AL85+'[1]CP-11'!AL159+'[1]CP-12'!AL78+'[1]CP-13'!AL92+[1]Jensen!AL166+'[1]CP-14'!AL80+'[1]CP-15'!AL107+[1]Ouray!AL133+'[1]CP-16'!AL115+'[1]CP-17'!AL55+'[1]Grn-Colo-Confl'!AL99+'[1]CP-18'!AL98+'[1]CP-19'!AL353+'[1]Colo-SanJuan-Confl'!AL147+'[1]CP-20'!AL62+'[1]CP-21'!AL55</f>
        <v>5752.6988489837286</v>
      </c>
      <c r="AM189" s="8">
        <f>'[1]CP-1'!AM99+'[1]CP-2'!AM99+[1]Stateline!AM55+'[1]CP-3'!AM52+'[1]CP-4'!AM97+'[1]CP-5'!AM65+'[1]CP-6'!AM128+'[1]CP-7'!AM128+'[1]CP-8'!AM71+'[1]CP-9'!AM71+'[1]CP-10'!AM85+'[1]CP-11'!AM159+'[1]CP-12'!AM78+'[1]CP-13'!AM92+[1]Jensen!AM166+'[1]CP-14'!AM80+'[1]CP-15'!AM107+[1]Ouray!AM133+'[1]CP-16'!AM115+'[1]CP-17'!AM55+'[1]Grn-Colo-Confl'!AM99+'[1]CP-18'!AM98+'[1]CP-19'!AM353+'[1]Colo-SanJuan-Confl'!AM147+'[1]CP-20'!AM62+'[1]CP-21'!AM55</f>
        <v>4831.1850074630629</v>
      </c>
      <c r="AN189" s="8">
        <f>'[1]CP-1'!AN99+'[1]CP-2'!AN99+[1]Stateline!AN55+'[1]CP-3'!AN52+'[1]CP-4'!AN97+'[1]CP-5'!AN65+'[1]CP-6'!AN128+'[1]CP-7'!AN128+'[1]CP-8'!AN71+'[1]CP-9'!AN71+'[1]CP-10'!AN85+'[1]CP-11'!AN159+'[1]CP-12'!AN78+'[1]CP-13'!AN92+[1]Jensen!AN166+'[1]CP-14'!AN80+'[1]CP-15'!AN107+[1]Ouray!AN133+'[1]CP-16'!AN115+'[1]CP-17'!AN55+'[1]Grn-Colo-Confl'!AN99+'[1]CP-18'!AN98+'[1]CP-19'!AN353+'[1]Colo-SanJuan-Confl'!AN147+'[1]CP-20'!AN62+'[1]CP-21'!AN55</f>
        <v>3909.6711659423963</v>
      </c>
      <c r="AO189" s="8">
        <f>'[1]CP-1'!AO99+'[1]CP-2'!AO99+[1]Stateline!AO55+'[1]CP-3'!AO52+'[1]CP-4'!AO97+'[1]CP-5'!AO65+'[1]CP-6'!AO128+'[1]CP-7'!AO128+'[1]CP-8'!AO71+'[1]CP-9'!AO71+'[1]CP-10'!AO85+'[1]CP-11'!AO159+'[1]CP-12'!AO78+'[1]CP-13'!AO92+[1]Jensen!AO166+'[1]CP-14'!AO80+'[1]CP-15'!AO107+[1]Ouray!AO133+'[1]CP-16'!AO115+'[1]CP-17'!AO55+'[1]Grn-Colo-Confl'!AO99+'[1]CP-18'!AO98+'[1]CP-19'!AO353+'[1]Colo-SanJuan-Confl'!AO147+'[1]CP-20'!AO62+'[1]CP-21'!AO55</f>
        <v>2988.1573244217298</v>
      </c>
      <c r="AP189" s="8">
        <f>'[1]CP-1'!AP99+'[1]CP-2'!AP99+[1]Stateline!AP55+'[1]CP-3'!AP52+'[1]CP-4'!AP97+'[1]CP-5'!AP65+'[1]CP-6'!AP128+'[1]CP-7'!AP128+'[1]CP-8'!AP71+'[1]CP-9'!AP71+'[1]CP-10'!AP85+'[1]CP-11'!AP159+'[1]CP-12'!AP78+'[1]CP-13'!AP92+[1]Jensen!AP166+'[1]CP-14'!AP80+'[1]CP-15'!AP107+[1]Ouray!AP133+'[1]CP-16'!AP115+'[1]CP-17'!AP55+'[1]Grn-Colo-Confl'!AP99+'[1]CP-18'!AP98+'[1]CP-19'!AP353+'[1]Colo-SanJuan-Confl'!AP147+'[1]CP-20'!AP62+'[1]CP-21'!AP55</f>
        <v>3134.097157086615</v>
      </c>
      <c r="AQ189" s="8">
        <f>'[1]CP-1'!AQ99+'[1]CP-2'!AQ99+[1]Stateline!AQ55+'[1]CP-3'!AQ52+'[1]CP-4'!AQ97+'[1]CP-5'!AQ65+'[1]CP-6'!AQ128+'[1]CP-7'!AQ128+'[1]CP-8'!AQ71+'[1]CP-9'!AQ71+'[1]CP-10'!AQ85+'[1]CP-11'!AQ159+'[1]CP-12'!AQ78+'[1]CP-13'!AQ92+[1]Jensen!AQ166+'[1]CP-14'!AQ80+'[1]CP-15'!AQ107+[1]Ouray!AQ133+'[1]CP-16'!AQ115+'[1]CP-17'!AQ55+'[1]Grn-Colo-Confl'!AQ99+'[1]CP-18'!AQ98+'[1]CP-19'!AQ353+'[1]Colo-SanJuan-Confl'!AQ147+'[1]CP-20'!AQ62+'[1]CP-21'!AQ55</f>
        <v>3280.0369897514988</v>
      </c>
      <c r="AR189" s="8">
        <f>'[1]CP-1'!AR99+'[1]CP-2'!AR99+[1]Stateline!AR55+'[1]CP-3'!AR52+'[1]CP-4'!AR97+'[1]CP-5'!AR65+'[1]CP-6'!AR128+'[1]CP-7'!AR128+'[1]CP-8'!AR71+'[1]CP-9'!AR71+'[1]CP-10'!AR85+'[1]CP-11'!AR159+'[1]CP-12'!AR78+'[1]CP-13'!AR92+[1]Jensen!AR166+'[1]CP-14'!AR80+'[1]CP-15'!AR107+[1]Ouray!AR133+'[1]CP-16'!AR115+'[1]CP-17'!AR55+'[1]Grn-Colo-Confl'!AR99+'[1]CP-18'!AR98+'[1]CP-19'!AR353+'[1]Colo-SanJuan-Confl'!AR147+'[1]CP-20'!AR62+'[1]CP-21'!AR55</f>
        <v>3425.976822416384</v>
      </c>
      <c r="AS189" s="8">
        <f>'[1]CP-1'!AS99+'[1]CP-2'!AS99+[1]Stateline!AS55+'[1]CP-3'!AS52+'[1]CP-4'!AS97+'[1]CP-5'!AS65+'[1]CP-6'!AS128+'[1]CP-7'!AS128+'[1]CP-8'!AS71+'[1]CP-9'!AS71+'[1]CP-10'!AS85+'[1]CP-11'!AS159+'[1]CP-12'!AS78+'[1]CP-13'!AS92+[1]Jensen!AS166+'[1]CP-14'!AS80+'[1]CP-15'!AS107+[1]Ouray!AS133+'[1]CP-16'!AS115+'[1]CP-17'!AS55+'[1]Grn-Colo-Confl'!AS99+'[1]CP-18'!AS98+'[1]CP-19'!AS353+'[1]Colo-SanJuan-Confl'!AS147+'[1]CP-20'!AS62+'[1]CP-21'!AS55</f>
        <v>3571.9166550812688</v>
      </c>
      <c r="AT189" s="8">
        <f>'[1]CP-1'!AT99+'[1]CP-2'!AT99+[1]Stateline!AT55+'[1]CP-3'!AT52+'[1]CP-4'!AT97+'[1]CP-5'!AT65+'[1]CP-6'!AT128+'[1]CP-7'!AT128+'[1]CP-8'!AT71+'[1]CP-9'!AT71+'[1]CP-10'!AT85+'[1]CP-11'!AT159+'[1]CP-12'!AT78+'[1]CP-13'!AT92+[1]Jensen!AT166+'[1]CP-14'!AT80+'[1]CP-15'!AT107+[1]Ouray!AT133+'[1]CP-16'!AT115+'[1]CP-17'!AT55+'[1]Grn-Colo-Confl'!AT99+'[1]CP-18'!AT98+'[1]CP-19'!AT353+'[1]Colo-SanJuan-Confl'!AT147+'[1]CP-20'!AT62+'[1]CP-21'!AT55</f>
        <v>3717.856487746154</v>
      </c>
      <c r="AU189" s="8">
        <f>'[1]CP-1'!AU99+'[1]CP-2'!AU99+[1]Stateline!AU55+'[1]CP-3'!AU52+'[1]CP-4'!AU97+'[1]CP-5'!AU65+'[1]CP-6'!AU128+'[1]CP-7'!AU128+'[1]CP-8'!AU71+'[1]CP-9'!AU71+'[1]CP-10'!AU85+'[1]CP-11'!AU159+'[1]CP-12'!AU78+'[1]CP-13'!AU92+[1]Jensen!AU166+'[1]CP-14'!AU80+'[1]CP-15'!AU107+[1]Ouray!AU133+'[1]CP-16'!AU115+'[1]CP-17'!AU55+'[1]Grn-Colo-Confl'!AU99+'[1]CP-18'!AU98+'[1]CP-19'!AU353+'[1]Colo-SanJuan-Confl'!AU147+'[1]CP-20'!AU62+'[1]CP-21'!AU55</f>
        <v>3717.856487746154</v>
      </c>
      <c r="AV189" s="8">
        <f>'[1]CP-1'!AV99+'[1]CP-2'!AV99+[1]Stateline!AV55+'[1]CP-3'!AV52+'[1]CP-4'!AV97+'[1]CP-5'!AV65+'[1]CP-6'!AV128+'[1]CP-7'!AV128+'[1]CP-8'!AV71+'[1]CP-9'!AV71+'[1]CP-10'!AV85+'[1]CP-11'!AV159+'[1]CP-12'!AV78+'[1]CP-13'!AV92+[1]Jensen!AV166+'[1]CP-14'!AV80+'[1]CP-15'!AV107+[1]Ouray!AV133+'[1]CP-16'!AV115+'[1]CP-17'!AV55+'[1]Grn-Colo-Confl'!AV99+'[1]CP-18'!AV98+'[1]CP-19'!AV353+'[1]Colo-SanJuan-Confl'!AV147+'[1]CP-20'!AV62+'[1]CP-21'!AV55</f>
        <v>3717.856487746154</v>
      </c>
      <c r="AW189" s="8">
        <f>'[1]CP-1'!AW99+'[1]CP-2'!AW99+[1]Stateline!AW55+'[1]CP-3'!AW52+'[1]CP-4'!AW97+'[1]CP-5'!AW65+'[1]CP-6'!AW128+'[1]CP-7'!AW128+'[1]CP-8'!AW71+'[1]CP-9'!AW71+'[1]CP-10'!AW85+'[1]CP-11'!AW159+'[1]CP-12'!AW78+'[1]CP-13'!AW92+[1]Jensen!AW166+'[1]CP-14'!AW80+'[1]CP-15'!AW107+[1]Ouray!AW133+'[1]CP-16'!AW115+'[1]CP-17'!AW55+'[1]Grn-Colo-Confl'!AW99+'[1]CP-18'!AW98+'[1]CP-19'!AW353+'[1]Colo-SanJuan-Confl'!AW147+'[1]CP-20'!AW62+'[1]CP-21'!AW55</f>
        <v>3717.856487746154</v>
      </c>
      <c r="AX189" s="8">
        <f>'[1]CP-1'!AX99+'[1]CP-2'!AX99+[1]Stateline!AX55+'[1]CP-3'!AX52+'[1]CP-4'!AX97+'[1]CP-5'!AX65+'[1]CP-6'!AX128+'[1]CP-7'!AX128+'[1]CP-8'!AX71+'[1]CP-9'!AX71+'[1]CP-10'!AX85+'[1]CP-11'!AX159+'[1]CP-12'!AX78+'[1]CP-13'!AX92+[1]Jensen!AX166+'[1]CP-14'!AX80+'[1]CP-15'!AX107+[1]Ouray!AX133+'[1]CP-16'!AX115+'[1]CP-17'!AX55+'[1]Grn-Colo-Confl'!AX99+'[1]CP-18'!AX98+'[1]CP-19'!AX353+'[1]Colo-SanJuan-Confl'!AX147+'[1]CP-20'!AX62+'[1]CP-21'!AX55</f>
        <v>3717.856487746154</v>
      </c>
      <c r="AY189" s="8">
        <f>'[1]CP-1'!AY99+'[1]CP-2'!AY99+[1]Stateline!AY55+'[1]CP-3'!AY52+'[1]CP-4'!AY97+'[1]CP-5'!AY65+'[1]CP-6'!AY128+'[1]CP-7'!AY128+'[1]CP-8'!AY71+'[1]CP-9'!AY71+'[1]CP-10'!AY85+'[1]CP-11'!AY159+'[1]CP-12'!AY78+'[1]CP-13'!AY92+[1]Jensen!AY166+'[1]CP-14'!AY80+'[1]CP-15'!AY107+[1]Ouray!AY133+'[1]CP-16'!AY115+'[1]CP-17'!AY55+'[1]Grn-Colo-Confl'!AY99+'[1]CP-18'!AY98+'[1]CP-19'!AY353+'[1]Colo-SanJuan-Confl'!AY147+'[1]CP-20'!AY62+'[1]CP-21'!AY55</f>
        <v>3717.856487746154</v>
      </c>
      <c r="AZ189" s="8">
        <f>'[1]CP-1'!AZ99+'[1]CP-2'!AZ99+[1]Stateline!AZ55+'[1]CP-3'!AZ52+'[1]CP-4'!AZ97+'[1]CP-5'!AZ65+'[1]CP-6'!AZ128+'[1]CP-7'!AZ128+'[1]CP-8'!AZ71+'[1]CP-9'!AZ71+'[1]CP-10'!AZ85+'[1]CP-11'!AZ159+'[1]CP-12'!AZ78+'[1]CP-13'!AZ92+[1]Jensen!AZ166+'[1]CP-14'!AZ80+'[1]CP-15'!AZ107+[1]Ouray!AZ133+'[1]CP-16'!AZ115+'[1]CP-17'!AZ55+'[1]Grn-Colo-Confl'!AZ99+'[1]CP-18'!AZ98+'[1]CP-19'!AZ353+'[1]Colo-SanJuan-Confl'!AZ147+'[1]CP-20'!AZ62+'[1]CP-21'!AZ55</f>
        <v>3717.856487746154</v>
      </c>
      <c r="BA189" s="8">
        <f>'[1]CP-1'!BA99+'[1]CP-2'!BA99+[1]Stateline!BA55+'[1]CP-3'!BA52+'[1]CP-4'!BA97+'[1]CP-5'!BA65+'[1]CP-6'!BA128+'[1]CP-7'!BA128+'[1]CP-8'!BA71+'[1]CP-9'!BA71+'[1]CP-10'!BA85+'[1]CP-11'!BA159+'[1]CP-12'!BA78+'[1]CP-13'!BA92+[1]Jensen!BA166+'[1]CP-14'!BA80+'[1]CP-15'!BA107+[1]Ouray!BA133+'[1]CP-16'!BA115+'[1]CP-17'!BA55+'[1]Grn-Colo-Confl'!BA99+'[1]CP-18'!BA98+'[1]CP-19'!BA353+'[1]Colo-SanJuan-Confl'!BA147+'[1]CP-20'!BA62+'[1]CP-21'!BA55</f>
        <v>3717.856487746154</v>
      </c>
      <c r="BB189" s="8">
        <f>'[1]CP-1'!BB99+'[1]CP-2'!BB99+[1]Stateline!BB55+'[1]CP-3'!BB52+'[1]CP-4'!BB97+'[1]CP-5'!BB65+'[1]CP-6'!BB128+'[1]CP-7'!BB128+'[1]CP-8'!BB71+'[1]CP-9'!BB71+'[1]CP-10'!BB85+'[1]CP-11'!BB159+'[1]CP-12'!BB78+'[1]CP-13'!BB92+[1]Jensen!BB166+'[1]CP-14'!BB80+'[1]CP-15'!BB107+[1]Ouray!BB133+'[1]CP-16'!BB115+'[1]CP-17'!BB55+'[1]Grn-Colo-Confl'!BB99+'[1]CP-18'!BB98+'[1]CP-19'!BB353+'[1]Colo-SanJuan-Confl'!BB147+'[1]CP-20'!BB62+'[1]CP-21'!BB55</f>
        <v>3717.856487746154</v>
      </c>
      <c r="BC189" s="8">
        <f>'[1]CP-1'!BC99+'[1]CP-2'!BC99+[1]Stateline!BC55+'[1]CP-3'!BC52+'[1]CP-4'!BC97+'[1]CP-5'!BC65+'[1]CP-6'!BC128+'[1]CP-7'!BC128+'[1]CP-8'!BC71+'[1]CP-9'!BC71+'[1]CP-10'!BC85+'[1]CP-11'!BC159+'[1]CP-12'!BC78+'[1]CP-13'!BC92+[1]Jensen!BC166+'[1]CP-14'!BC80+'[1]CP-15'!BC107+[1]Ouray!BC133+'[1]CP-16'!BC115+'[1]CP-17'!BC55+'[1]Grn-Colo-Confl'!BC99+'[1]CP-18'!BC98+'[1]CP-19'!BC353+'[1]Colo-SanJuan-Confl'!BC147+'[1]CP-20'!BC62+'[1]CP-21'!BC55</f>
        <v>3717.856487746154</v>
      </c>
      <c r="BD189" s="8">
        <f>'[1]CP-1'!BD99+'[1]CP-2'!BD99+[1]Stateline!BD55+'[1]CP-3'!BD52+'[1]CP-4'!BD97+'[1]CP-5'!BD65+'[1]CP-6'!BD128+'[1]CP-7'!BD128+'[1]CP-8'!BD71+'[1]CP-9'!BD71+'[1]CP-10'!BD85+'[1]CP-11'!BD159+'[1]CP-12'!BD78+'[1]CP-13'!BD92+[1]Jensen!BD166+'[1]CP-14'!BD80+'[1]CP-15'!BD107+[1]Ouray!BD133+'[1]CP-16'!BD115+'[1]CP-17'!BD55+'[1]Grn-Colo-Confl'!BD99+'[1]CP-18'!BD98+'[1]CP-19'!BD353+'[1]Colo-SanJuan-Confl'!BD147+'[1]CP-20'!BD62+'[1]CP-21'!BD55</f>
        <v>3717.856487746154</v>
      </c>
      <c r="BE189" s="8">
        <f>'[1]CP-1'!BE99+'[1]CP-2'!BE99+[1]Stateline!BE55+'[1]CP-3'!BE52+'[1]CP-4'!BE97+'[1]CP-5'!BE65+'[1]CP-6'!BE128+'[1]CP-7'!BE128+'[1]CP-8'!BE71+'[1]CP-9'!BE71+'[1]CP-10'!BE85+'[1]CP-11'!BE159+'[1]CP-12'!BE78+'[1]CP-13'!BE92+[1]Jensen!BE166+'[1]CP-14'!BE80+'[1]CP-15'!BE107+[1]Ouray!BE133+'[1]CP-16'!BE115+'[1]CP-17'!BE55+'[1]Grn-Colo-Confl'!BE99+'[1]CP-18'!BE98+'[1]CP-19'!BE353+'[1]Colo-SanJuan-Confl'!BE147+'[1]CP-20'!BE62+'[1]CP-21'!BE55</f>
        <v>3717.856487746154</v>
      </c>
      <c r="BF189" s="8">
        <f>'[1]CP-1'!BF99+'[1]CP-2'!BF99+[1]Stateline!BF55+'[1]CP-3'!BF52+'[1]CP-4'!BF97+'[1]CP-5'!BF65+'[1]CP-6'!BF128+'[1]CP-7'!BF128+'[1]CP-8'!BF71+'[1]CP-9'!BF71+'[1]CP-10'!BF85+'[1]CP-11'!BF159+'[1]CP-12'!BF78+'[1]CP-13'!BF92+[1]Jensen!BF166+'[1]CP-14'!BF80+'[1]CP-15'!BF107+[1]Ouray!BF133+'[1]CP-16'!BF115+'[1]CP-17'!BF55+'[1]Grn-Colo-Confl'!BF99+'[1]CP-18'!BF98+'[1]CP-19'!BF353+'[1]Colo-SanJuan-Confl'!BF147+'[1]CP-20'!BF62+'[1]CP-21'!BF55</f>
        <v>3717.856487746154</v>
      </c>
      <c r="BG189" s="8">
        <f>'[1]CP-1'!BG99+'[1]CP-2'!BG99+[1]Stateline!BG55+'[1]CP-3'!BG52+'[1]CP-4'!BG97+'[1]CP-5'!BG65+'[1]CP-6'!BG128+'[1]CP-7'!BG128+'[1]CP-8'!BG71+'[1]CP-9'!BG71+'[1]CP-10'!BG85+'[1]CP-11'!BG159+'[1]CP-12'!BG78+'[1]CP-13'!BG92+[1]Jensen!BG166+'[1]CP-14'!BG80+'[1]CP-15'!BG107+[1]Ouray!BG133+'[1]CP-16'!BG115+'[1]CP-17'!BG55+'[1]Grn-Colo-Confl'!BG99+'[1]CP-18'!BG98+'[1]CP-19'!BG353+'[1]Colo-SanJuan-Confl'!BG147+'[1]CP-20'!BG62+'[1]CP-21'!BG55</f>
        <v>3717.856487746154</v>
      </c>
      <c r="BH189" s="8">
        <f>'[1]CP-1'!BH99+'[1]CP-2'!BH99+[1]Stateline!BH55+'[1]CP-3'!BH52+'[1]CP-4'!BH97+'[1]CP-5'!BH65+'[1]CP-6'!BH128+'[1]CP-7'!BH128+'[1]CP-8'!BH71+'[1]CP-9'!BH71+'[1]CP-10'!BH85+'[1]CP-11'!BH159+'[1]CP-12'!BH78+'[1]CP-13'!BH92+[1]Jensen!BH166+'[1]CP-14'!BH80+'[1]CP-15'!BH107+[1]Ouray!BH133+'[1]CP-16'!BH115+'[1]CP-17'!BH55+'[1]Grn-Colo-Confl'!BH99+'[1]CP-18'!BH98+'[1]CP-19'!BH353+'[1]Colo-SanJuan-Confl'!BH147+'[1]CP-20'!BH62+'[1]CP-21'!BH55</f>
        <v>3717.856487746154</v>
      </c>
      <c r="BI189" s="8">
        <f>'[1]CP-1'!BI99+'[1]CP-2'!BI99+[1]Stateline!BI55+'[1]CP-3'!BI52+'[1]CP-4'!BI97+'[1]CP-5'!BI65+'[1]CP-6'!BI128+'[1]CP-7'!BI128+'[1]CP-8'!BI71+'[1]CP-9'!BI71+'[1]CP-10'!BI85+'[1]CP-11'!BI159+'[1]CP-12'!BI78+'[1]CP-13'!BI92+[1]Jensen!BI166+'[1]CP-14'!BI80+'[1]CP-15'!BI107+[1]Ouray!BI133+'[1]CP-16'!BI115+'[1]CP-17'!BI55+'[1]Grn-Colo-Confl'!BI99+'[1]CP-18'!BI98+'[1]CP-19'!BI353+'[1]Colo-SanJuan-Confl'!BI147+'[1]CP-20'!BI62+'[1]CP-21'!BI55</f>
        <v>3717.856487746154</v>
      </c>
    </row>
    <row r="190" spans="1:61" ht="13.5" hidden="1" thickTop="1" x14ac:dyDescent="0.2">
      <c r="A190" s="62"/>
      <c r="B190" s="63"/>
      <c r="C190" s="58" t="s">
        <v>39</v>
      </c>
      <c r="D190" s="110" t="s">
        <v>14</v>
      </c>
      <c r="E190" s="70">
        <v>14040200</v>
      </c>
      <c r="F190" s="114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>
        <v>1110</v>
      </c>
      <c r="W190" s="70">
        <v>930</v>
      </c>
      <c r="X190" s="70">
        <v>751</v>
      </c>
      <c r="Y190" s="70">
        <v>572</v>
      </c>
      <c r="Z190" s="70">
        <v>392</v>
      </c>
      <c r="AA190" s="70">
        <v>437</v>
      </c>
      <c r="AB190" s="70">
        <v>482</v>
      </c>
      <c r="AC190" s="70">
        <v>527</v>
      </c>
      <c r="AD190" s="36">
        <v>572</v>
      </c>
      <c r="AE190" s="36">
        <v>617</v>
      </c>
      <c r="AF190" s="70"/>
      <c r="AG190" s="70"/>
      <c r="AH190" s="70"/>
    </row>
    <row r="191" spans="1:61" ht="13.5" hidden="1" thickTop="1" x14ac:dyDescent="0.2">
      <c r="A191" s="62"/>
      <c r="B191" s="63"/>
      <c r="C191" s="63"/>
      <c r="D191" s="57"/>
      <c r="E191" s="57"/>
      <c r="F191" s="57"/>
      <c r="G191" s="5">
        <f t="shared" ref="G191:U191" si="166">G189+G190</f>
        <v>41081.999999999993</v>
      </c>
      <c r="H191" s="5">
        <f t="shared" si="166"/>
        <v>42331</v>
      </c>
      <c r="I191" s="5">
        <f t="shared" si="166"/>
        <v>43589</v>
      </c>
      <c r="J191" s="5">
        <f t="shared" si="166"/>
        <v>44838.000000000007</v>
      </c>
      <c r="K191" s="5">
        <f t="shared" si="166"/>
        <v>46087.000000000007</v>
      </c>
      <c r="L191" s="5">
        <f t="shared" si="166"/>
        <v>47360.000000000015</v>
      </c>
      <c r="M191" s="5">
        <f t="shared" si="166"/>
        <v>48750.000000000007</v>
      </c>
      <c r="N191" s="5">
        <f t="shared" si="166"/>
        <v>49750.000000000007</v>
      </c>
      <c r="O191" s="5">
        <f t="shared" si="166"/>
        <v>51250.000000000007</v>
      </c>
      <c r="P191" s="5">
        <f t="shared" si="166"/>
        <v>52350</v>
      </c>
      <c r="Q191" s="5">
        <f t="shared" si="166"/>
        <v>46352</v>
      </c>
      <c r="R191" s="5">
        <f t="shared" si="166"/>
        <v>39543.000000000007</v>
      </c>
      <c r="S191" s="5">
        <f t="shared" si="166"/>
        <v>34335</v>
      </c>
      <c r="T191" s="5">
        <f t="shared" si="166"/>
        <v>26775.999999999996</v>
      </c>
      <c r="U191" s="5">
        <f t="shared" si="166"/>
        <v>18020</v>
      </c>
      <c r="V191" s="5">
        <f>V189+V190</f>
        <v>19988</v>
      </c>
      <c r="W191" s="5">
        <f t="shared" ref="W191:AE191" si="167">W189+W190</f>
        <v>20666</v>
      </c>
      <c r="X191" s="5">
        <f t="shared" si="167"/>
        <v>21345</v>
      </c>
      <c r="Y191" s="5">
        <f t="shared" si="167"/>
        <v>22024</v>
      </c>
      <c r="Z191" s="5">
        <f t="shared" si="167"/>
        <v>22702</v>
      </c>
      <c r="AA191" s="5">
        <f t="shared" si="167"/>
        <v>20682.999980000001</v>
      </c>
      <c r="AB191" s="5">
        <f t="shared" si="167"/>
        <v>18663.999960000001</v>
      </c>
      <c r="AC191" s="5">
        <f t="shared" si="167"/>
        <v>16644.999940000002</v>
      </c>
      <c r="AD191" s="5">
        <f t="shared" si="167"/>
        <v>14625.99992</v>
      </c>
      <c r="AE191" s="5">
        <f t="shared" si="167"/>
        <v>12606.999899999999</v>
      </c>
      <c r="AF191" s="5">
        <f>AF189+AF190</f>
        <v>11111.145226405011</v>
      </c>
      <c r="AG191" s="5">
        <f>AG189+AG190</f>
        <v>10232.290552810024</v>
      </c>
      <c r="AH191" s="5">
        <f>AH189+AH190</f>
        <v>9353.435879215036</v>
      </c>
      <c r="AI191" s="5">
        <f>AI189+AI190</f>
        <v>8474.5812056200502</v>
      </c>
      <c r="AJ191" s="5">
        <f>AJ189+AJ190</f>
        <v>7595.7265320250617</v>
      </c>
      <c r="AK191" s="5">
        <f t="shared" ref="AK191:AY191" si="168">AK189+AK190</f>
        <v>6674.2126905043951</v>
      </c>
      <c r="AL191" s="5">
        <f t="shared" si="168"/>
        <v>5752.6988489837286</v>
      </c>
      <c r="AM191" s="5">
        <f t="shared" si="168"/>
        <v>4831.1850074630629</v>
      </c>
      <c r="AN191" s="5">
        <f t="shared" si="168"/>
        <v>3909.6711659423963</v>
      </c>
      <c r="AO191" s="5">
        <f t="shared" si="168"/>
        <v>2988.1573244217298</v>
      </c>
      <c r="AP191" s="5">
        <f t="shared" si="168"/>
        <v>3134.097157086615</v>
      </c>
      <c r="AQ191" s="5">
        <f t="shared" si="168"/>
        <v>3280.0369897514988</v>
      </c>
      <c r="AR191" s="5">
        <f t="shared" si="168"/>
        <v>3425.976822416384</v>
      </c>
      <c r="AS191" s="5">
        <f t="shared" si="168"/>
        <v>3571.9166550812688</v>
      </c>
      <c r="AT191" s="5">
        <f t="shared" si="168"/>
        <v>3717.856487746154</v>
      </c>
      <c r="AU191" s="5">
        <f t="shared" si="168"/>
        <v>3717.856487746154</v>
      </c>
      <c r="AV191" s="5">
        <f t="shared" si="168"/>
        <v>3717.856487746154</v>
      </c>
      <c r="AW191" s="5">
        <f t="shared" si="168"/>
        <v>3717.856487746154</v>
      </c>
      <c r="AX191" s="5">
        <f t="shared" si="168"/>
        <v>3717.856487746154</v>
      </c>
      <c r="AY191" s="5">
        <f t="shared" si="168"/>
        <v>3717.856487746154</v>
      </c>
      <c r="AZ191" s="5">
        <f>AZ189+AZ190</f>
        <v>3717.856487746154</v>
      </c>
      <c r="BA191" s="5">
        <f>BA189+BA190</f>
        <v>3717.856487746154</v>
      </c>
      <c r="BB191" s="5">
        <f>BB189+BB190</f>
        <v>3717.856487746154</v>
      </c>
      <c r="BC191" s="5">
        <f>BC189+BC190</f>
        <v>3717.856487746154</v>
      </c>
      <c r="BD191" s="5">
        <f>BD189+BD190</f>
        <v>3717.856487746154</v>
      </c>
      <c r="BE191" s="5">
        <f t="shared" ref="BE191:BI191" si="169">BE189+BE190</f>
        <v>3717.856487746154</v>
      </c>
      <c r="BF191" s="5">
        <f t="shared" si="169"/>
        <v>3717.856487746154</v>
      </c>
      <c r="BG191" s="5">
        <f t="shared" si="169"/>
        <v>3717.856487746154</v>
      </c>
      <c r="BH191" s="5">
        <f t="shared" si="169"/>
        <v>3717.856487746154</v>
      </c>
      <c r="BI191" s="5">
        <f t="shared" si="169"/>
        <v>3717.856487746154</v>
      </c>
    </row>
    <row r="192" spans="1:61" ht="13.5" thickTop="1" x14ac:dyDescent="0.2">
      <c r="A192" s="63"/>
      <c r="B192" s="63"/>
      <c r="C192" s="63"/>
      <c r="D192" s="57"/>
      <c r="E192" s="57"/>
      <c r="F192" s="5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</row>
    <row r="193" spans="1:65" x14ac:dyDescent="0.2">
      <c r="B193" s="57"/>
      <c r="D193" s="36" t="s">
        <v>6</v>
      </c>
      <c r="F193" s="58" t="s">
        <v>7</v>
      </c>
      <c r="G193" s="1">
        <f>'[1]CP-19'!G318+'[1]CP-19'!G328+'[1]CP-19'!G342+'[1]CP-19'!G348+'[1]Colo-SanJuan-Confl'!G142+'[1]CP-20'!G57</f>
        <v>0</v>
      </c>
      <c r="H193" s="1">
        <f>'[1]CP-19'!H318+'[1]CP-19'!H328+'[1]CP-19'!H342+'[1]CP-19'!H348+'[1]Colo-SanJuan-Confl'!H142+'[1]CP-20'!H57</f>
        <v>0</v>
      </c>
      <c r="I193" s="1">
        <f>'[1]CP-19'!I318+'[1]CP-19'!I328+'[1]CP-19'!I342+'[1]CP-19'!I348+'[1]Colo-SanJuan-Confl'!I142+'[1]CP-20'!I57</f>
        <v>0</v>
      </c>
      <c r="J193" s="1">
        <f>'[1]CP-19'!J318+'[1]CP-19'!J328+'[1]CP-19'!J342+'[1]CP-19'!J348+'[1]Colo-SanJuan-Confl'!J142+'[1]CP-20'!J57</f>
        <v>0</v>
      </c>
      <c r="K193" s="1">
        <f>'[1]CP-19'!K318+'[1]CP-19'!K328+'[1]CP-19'!K342+'[1]CP-19'!K348+'[1]Colo-SanJuan-Confl'!K142+'[1]CP-20'!K57</f>
        <v>0</v>
      </c>
      <c r="L193" s="1">
        <f>'[1]CP-19'!L318+'[1]CP-19'!L328+'[1]CP-19'!L342+'[1]CP-19'!L348+'[1]Colo-SanJuan-Confl'!L142+'[1]CP-20'!L57</f>
        <v>0</v>
      </c>
      <c r="M193" s="1">
        <f>'[1]CP-19'!M318+'[1]CP-19'!M328+'[1]CP-19'!M342+'[1]CP-19'!M348+'[1]Colo-SanJuan-Confl'!M142+'[1]CP-20'!M57</f>
        <v>0</v>
      </c>
      <c r="N193" s="1">
        <f>'[1]CP-19'!N318+'[1]CP-19'!N328+'[1]CP-19'!N342+'[1]CP-19'!N348+'[1]Colo-SanJuan-Confl'!N142+'[1]CP-20'!N57</f>
        <v>0</v>
      </c>
      <c r="O193" s="1">
        <f>'[1]CP-19'!O318+'[1]CP-19'!O328+'[1]CP-19'!O342+'[1]CP-19'!O348+'[1]Colo-SanJuan-Confl'!O142+'[1]CP-20'!O57</f>
        <v>0</v>
      </c>
      <c r="P193" s="1">
        <f>'[1]CP-19'!P318+'[1]CP-19'!P328+'[1]CP-19'!P342+'[1]CP-19'!P348+'[1]Colo-SanJuan-Confl'!P142+'[1]CP-20'!P57</f>
        <v>0</v>
      </c>
      <c r="Q193" s="10">
        <f>'[1]CP-19'!Q318+'[1]CP-19'!Q328+'[1]CP-19'!Q342+'[1]CP-19'!Q348+'[1]Colo-SanJuan-Confl'!Q142+'[1]CP-20'!Q57</f>
        <v>0</v>
      </c>
      <c r="R193" s="10">
        <f>'[1]CP-19'!R318+'[1]CP-19'!R328+'[1]CP-19'!R342+'[1]CP-19'!R348+'[1]Colo-SanJuan-Confl'!R142+'[1]CP-20'!R57</f>
        <v>0</v>
      </c>
      <c r="S193" s="10">
        <f>'[1]CP-19'!S318+'[1]CP-19'!S328+'[1]CP-19'!S342+'[1]CP-19'!S348+'[1]Colo-SanJuan-Confl'!S142+'[1]CP-20'!S57</f>
        <v>0</v>
      </c>
      <c r="T193" s="10">
        <f>'[1]CP-19'!T318+'[1]CP-19'!T328+'[1]CP-19'!T342+'[1]CP-19'!T348+'[1]Colo-SanJuan-Confl'!T142+'[1]CP-20'!T57</f>
        <v>0</v>
      </c>
      <c r="U193" s="10">
        <f>'[1]CP-19'!U318+'[1]CP-19'!U328+'[1]CP-19'!U342+'[1]CP-19'!U348+'[1]Colo-SanJuan-Confl'!U142+'[1]CP-20'!U57</f>
        <v>0</v>
      </c>
      <c r="V193" s="1">
        <f>'[1]CP-19'!V318+'[1]CP-19'!V328+'[1]CP-19'!V342+'[1]CP-19'!V348+'[1]Colo-SanJuan-Confl'!V142+'[1]CP-20'!V57</f>
        <v>0</v>
      </c>
      <c r="W193" s="1">
        <f>'[1]CP-19'!W318+'[1]CP-19'!W328+'[1]CP-19'!W342+'[1]CP-19'!W348+'[1]Colo-SanJuan-Confl'!W142+'[1]CP-20'!W57</f>
        <v>0</v>
      </c>
      <c r="X193" s="1">
        <f>'[1]CP-19'!X318+'[1]CP-19'!X328+'[1]CP-19'!X342+'[1]CP-19'!X348+'[1]Colo-SanJuan-Confl'!X142+'[1]CP-20'!X57</f>
        <v>0</v>
      </c>
      <c r="Y193" s="1">
        <f>'[1]CP-19'!Y318+'[1]CP-19'!Y328+'[1]CP-19'!Y342+'[1]CP-19'!Y348+'[1]Colo-SanJuan-Confl'!Y142+'[1]CP-20'!Y57</f>
        <v>0</v>
      </c>
      <c r="Z193" s="1">
        <f>'[1]CP-19'!Z318+'[1]CP-19'!Z328+'[1]CP-19'!Z342+'[1]CP-19'!Z348+'[1]Colo-SanJuan-Confl'!Z142+'[1]CP-20'!Z57</f>
        <v>0</v>
      </c>
      <c r="AA193" s="1">
        <f>'[1]CP-19'!AA318+'[1]CP-19'!AA328+'[1]CP-19'!AA342+'[1]CP-19'!AA348+'[1]Colo-SanJuan-Confl'!AA142+'[1]CP-20'!AA57</f>
        <v>0</v>
      </c>
      <c r="AB193" s="1">
        <f>'[1]CP-19'!AB318+'[1]CP-19'!AB328+'[1]CP-19'!AB342+'[1]CP-19'!AB348+'[1]Colo-SanJuan-Confl'!AB142+'[1]CP-20'!AB57</f>
        <v>0</v>
      </c>
      <c r="AC193" s="1">
        <f>'[1]CP-19'!AC318+'[1]CP-19'!AC328+'[1]CP-19'!AC342+'[1]CP-19'!AC348+'[1]Colo-SanJuan-Confl'!AC142+'[1]CP-20'!AC57</f>
        <v>0</v>
      </c>
      <c r="AD193" s="1">
        <f>'[1]CP-19'!AD318+'[1]CP-19'!AD328+'[1]CP-19'!AD342+'[1]CP-19'!AD348+'[1]Colo-SanJuan-Confl'!AD142+'[1]CP-20'!AD57</f>
        <v>0</v>
      </c>
      <c r="AE193" s="1">
        <f>'[1]CP-19'!AE318+'[1]CP-19'!AE328+'[1]CP-19'!AE342+'[1]CP-19'!AE348+'[1]Colo-SanJuan-Confl'!AE142+'[1]CP-20'!AE57</f>
        <v>0</v>
      </c>
      <c r="AF193" s="1">
        <f>'[1]CP-19'!AF318+'[1]CP-19'!AF328+'[1]CP-19'!AF342+'[1]CP-19'!AF348+'[1]Colo-SanJuan-Confl'!AF142+'[1]CP-20'!AF57</f>
        <v>0</v>
      </c>
      <c r="AG193" s="1">
        <f>'[1]CP-19'!AG318+'[1]CP-19'!AG328+'[1]CP-19'!AG342+'[1]CP-19'!AG348+'[1]Colo-SanJuan-Confl'!AG142+'[1]CP-20'!AG57</f>
        <v>0</v>
      </c>
      <c r="AH193" s="1">
        <f>'[1]CP-19'!AH318+'[1]CP-19'!AH328+'[1]CP-19'!AH342+'[1]CP-19'!AH348+'[1]Colo-SanJuan-Confl'!AH142+'[1]CP-20'!AH57</f>
        <v>0</v>
      </c>
      <c r="AI193" s="1">
        <f>'[1]CP-19'!AI318+'[1]CP-19'!AI328+'[1]CP-19'!AI342+'[1]CP-19'!AI348+'[1]Colo-SanJuan-Confl'!AI142+'[1]CP-20'!AI57</f>
        <v>0</v>
      </c>
      <c r="AJ193" s="1">
        <f>'[1]CP-19'!AJ318+'[1]CP-19'!AJ328+'[1]CP-19'!AJ342+'[1]CP-19'!AJ348+'[1]Colo-SanJuan-Confl'!AJ142+'[1]CP-20'!AJ57</f>
        <v>0</v>
      </c>
      <c r="AK193" s="1">
        <f>'[1]CP-19'!AK318+'[1]CP-19'!AK328+'[1]CP-19'!AK342+'[1]CP-19'!AK348+'[1]Colo-SanJuan-Confl'!AK142+'[1]CP-20'!AK57</f>
        <v>0</v>
      </c>
      <c r="AL193" s="1">
        <f>'[1]CP-19'!AL318+'[1]CP-19'!AL328+'[1]CP-19'!AL342+'[1]CP-19'!AL348+'[1]Colo-SanJuan-Confl'!AL142+'[1]CP-20'!AL57</f>
        <v>0</v>
      </c>
      <c r="AM193" s="1">
        <f>'[1]CP-19'!AM318+'[1]CP-19'!AM328+'[1]CP-19'!AM342+'[1]CP-19'!AM348+'[1]Colo-SanJuan-Confl'!AM142+'[1]CP-20'!AM57</f>
        <v>0</v>
      </c>
      <c r="AN193" s="1">
        <f>'[1]CP-19'!AN318+'[1]CP-19'!AN328+'[1]CP-19'!AN342+'[1]CP-19'!AN348+'[1]Colo-SanJuan-Confl'!AN142+'[1]CP-20'!AN57</f>
        <v>0</v>
      </c>
      <c r="AO193" s="1">
        <f>'[1]CP-19'!AO318+'[1]CP-19'!AO328+'[1]CP-19'!AO342+'[1]CP-19'!AO348+'[1]Colo-SanJuan-Confl'!AO142+'[1]CP-20'!AO57</f>
        <v>0</v>
      </c>
      <c r="AP193" s="1">
        <f>'[1]CP-19'!AP318+'[1]CP-19'!AP328+'[1]CP-19'!AP342+'[1]CP-19'!AP348+'[1]Colo-SanJuan-Confl'!AP142+'[1]CP-20'!AP57</f>
        <v>0</v>
      </c>
      <c r="AQ193" s="1">
        <f>'[1]CP-19'!AQ318+'[1]CP-19'!AQ328+'[1]CP-19'!AQ342+'[1]CP-19'!AQ348+'[1]Colo-SanJuan-Confl'!AQ142+'[1]CP-20'!AQ57</f>
        <v>0</v>
      </c>
      <c r="AR193" s="1">
        <f>'[1]CP-19'!AR318+'[1]CP-19'!AR328+'[1]CP-19'!AR342+'[1]CP-19'!AR348+'[1]Colo-SanJuan-Confl'!AR142+'[1]CP-20'!AR57</f>
        <v>0</v>
      </c>
      <c r="AS193" s="1">
        <f>'[1]CP-19'!AS318+'[1]CP-19'!AS328+'[1]CP-19'!AS342+'[1]CP-19'!AS348+'[1]Colo-SanJuan-Confl'!AS142+'[1]CP-20'!AS57</f>
        <v>0</v>
      </c>
      <c r="AT193" s="1">
        <f>'[1]CP-19'!AT318+'[1]CP-19'!AT328+'[1]CP-19'!AT342+'[1]CP-19'!AT348+'[1]Colo-SanJuan-Confl'!AT142+'[1]CP-20'!AT57</f>
        <v>0</v>
      </c>
      <c r="AU193" s="1">
        <f>'[1]CP-19'!AU318+'[1]CP-19'!AU328+'[1]CP-19'!AU342+'[1]CP-19'!AU348+'[1]Colo-SanJuan-Confl'!AU142+'[1]CP-20'!AU57</f>
        <v>0</v>
      </c>
      <c r="AV193" s="1">
        <f>'[1]CP-19'!AV318+'[1]CP-19'!AV328+'[1]CP-19'!AV342+'[1]CP-19'!AV348+'[1]Colo-SanJuan-Confl'!AV142+'[1]CP-20'!AV57</f>
        <v>0</v>
      </c>
      <c r="AW193" s="1">
        <f>'[1]CP-19'!AW318+'[1]CP-19'!AW328+'[1]CP-19'!AW342+'[1]CP-19'!AW348+'[1]Colo-SanJuan-Confl'!AW142+'[1]CP-20'!AW57</f>
        <v>0</v>
      </c>
      <c r="AX193" s="1">
        <f>'[1]CP-19'!AX318+'[1]CP-19'!AX328+'[1]CP-19'!AX342+'[1]CP-19'!AX348+'[1]Colo-SanJuan-Confl'!AX142+'[1]CP-20'!AX57</f>
        <v>0</v>
      </c>
      <c r="AY193" s="1">
        <f>'[1]CP-19'!AY318+'[1]CP-19'!AY328+'[1]CP-19'!AY342+'[1]CP-19'!AY348+'[1]Colo-SanJuan-Confl'!AY142+'[1]CP-20'!AY57</f>
        <v>0</v>
      </c>
      <c r="AZ193" s="1">
        <f>'[1]CP-19'!AZ318+'[1]CP-19'!AZ328+'[1]CP-19'!AZ342+'[1]CP-19'!AZ348+'[1]Colo-SanJuan-Confl'!AZ142+'[1]CP-20'!AZ57</f>
        <v>0</v>
      </c>
      <c r="BA193" s="1">
        <f>'[1]CP-19'!BA318+'[1]CP-19'!BA328+'[1]CP-19'!BA342+'[1]CP-19'!BA348+'[1]Colo-SanJuan-Confl'!BA142+'[1]CP-20'!BA57</f>
        <v>0</v>
      </c>
      <c r="BB193" s="1">
        <f>'[1]CP-19'!BB318+'[1]CP-19'!BB328+'[1]CP-19'!BB342+'[1]CP-19'!BB348+'[1]Colo-SanJuan-Confl'!BB142+'[1]CP-20'!BB57</f>
        <v>0</v>
      </c>
      <c r="BC193" s="1">
        <f>'[1]CP-19'!BC318+'[1]CP-19'!BC328+'[1]CP-19'!BC342+'[1]CP-19'!BC348+'[1]Colo-SanJuan-Confl'!BC142+'[1]CP-20'!BC57</f>
        <v>0</v>
      </c>
      <c r="BD193" s="1">
        <f>'[1]CP-19'!BD318+'[1]CP-19'!BD328+'[1]CP-19'!BD342+'[1]CP-19'!BD348+'[1]Colo-SanJuan-Confl'!BD142+'[1]CP-20'!BD57</f>
        <v>0</v>
      </c>
      <c r="BE193" s="1">
        <f>'[1]CP-19'!BE318+'[1]CP-19'!BE328+'[1]CP-19'!BE342+'[1]CP-19'!BE348+'[1]Colo-SanJuan-Confl'!BE142+'[1]CP-20'!BE57</f>
        <v>0</v>
      </c>
      <c r="BF193" s="1">
        <f>'[1]CP-19'!BF318+'[1]CP-19'!BF328+'[1]CP-19'!BF342+'[1]CP-19'!BF348+'[1]Colo-SanJuan-Confl'!BF142+'[1]CP-20'!BF57</f>
        <v>0</v>
      </c>
      <c r="BG193" s="1">
        <f>'[1]CP-19'!BG318+'[1]CP-19'!BG328+'[1]CP-19'!BG342+'[1]CP-19'!BG348+'[1]Colo-SanJuan-Confl'!BG142+'[1]CP-20'!BG57</f>
        <v>0</v>
      </c>
      <c r="BH193" s="1">
        <f>'[1]CP-19'!BH318+'[1]CP-19'!BH328+'[1]CP-19'!BH342+'[1]CP-19'!BH348+'[1]Colo-SanJuan-Confl'!BH142+'[1]CP-20'!BH57</f>
        <v>0</v>
      </c>
      <c r="BI193" s="1">
        <f>'[1]CP-19'!BI318+'[1]CP-19'!BI328+'[1]CP-19'!BI342+'[1]CP-19'!BI348+'[1]Colo-SanJuan-Confl'!BI142+'[1]CP-20'!BI57</f>
        <v>0</v>
      </c>
    </row>
    <row r="194" spans="1:65" x14ac:dyDescent="0.2">
      <c r="D194" s="36" t="s">
        <v>8</v>
      </c>
      <c r="F194" s="58" t="s">
        <v>9</v>
      </c>
      <c r="G194" s="2">
        <f>'[1]CP-11'!G144+'[1]CP-12'!G78+'[1]CP-13'!G85+[1]Jensen!G147+[1]Jensen!G153+[1]Jensen!G157+'[1]CP-15'!G98+'[1]CP-15'!G100+'[1]CP-15'!G102+[1]Ouray!G118+[1]Ouray!G122+[1]Jensen!G161+[1]Ouray!G128</f>
        <v>4600</v>
      </c>
      <c r="H194" s="2">
        <f>'[1]CP-11'!H144+'[1]CP-12'!H78+'[1]CP-13'!H85+[1]Jensen!H147+[1]Jensen!H153+[1]Jensen!H157+'[1]CP-15'!H98+'[1]CP-15'!H100+'[1]CP-15'!H102+[1]Ouray!H118+[1]Ouray!H122+[1]Jensen!H161+[1]Ouray!H128</f>
        <v>4630</v>
      </c>
      <c r="I194" s="2">
        <f>'[1]CP-11'!I144+'[1]CP-12'!I78+'[1]CP-13'!I85+[1]Jensen!I147+[1]Jensen!I153+[1]Jensen!I157+'[1]CP-15'!I98+'[1]CP-15'!I100+'[1]CP-15'!I102+[1]Ouray!I118+[1]Ouray!I122+[1]Jensen!I161+[1]Ouray!I128</f>
        <v>4669.9999999999991</v>
      </c>
      <c r="J194" s="2">
        <f>'[1]CP-11'!J144+'[1]CP-12'!J78+'[1]CP-13'!J85+[1]Jensen!J147+[1]Jensen!J153+[1]Jensen!J157+'[1]CP-15'!J98+'[1]CP-15'!J100+'[1]CP-15'!J102+[1]Ouray!J118+[1]Ouray!J122+[1]Jensen!J161+[1]Ouray!J128</f>
        <v>4699.9999999999991</v>
      </c>
      <c r="K194" s="2">
        <f>'[1]CP-11'!K144+'[1]CP-12'!K78+'[1]CP-13'!K85+[1]Jensen!K147+[1]Jensen!K153+[1]Jensen!K157+'[1]CP-15'!K98+'[1]CP-15'!K100+'[1]CP-15'!K102+[1]Ouray!K118+[1]Ouray!K122+[1]Jensen!K161+[1]Ouray!K128</f>
        <v>4730</v>
      </c>
      <c r="L194" s="2">
        <f>'[1]CP-11'!L144+'[1]CP-12'!L78+'[1]CP-13'!L85+[1]Jensen!L147+[1]Jensen!L153+[1]Jensen!L157+'[1]CP-15'!L98+'[1]CP-15'!L100+'[1]CP-15'!L102+[1]Ouray!L118+[1]Ouray!L122+[1]Jensen!L161+[1]Ouray!L128</f>
        <v>4799.9999999999991</v>
      </c>
      <c r="M194" s="2">
        <f>'[1]CP-11'!M144+'[1]CP-12'!M78+'[1]CP-13'!M85+[1]Jensen!M147+[1]Jensen!M153+[1]Jensen!M157+'[1]CP-15'!M98+'[1]CP-15'!M100+'[1]CP-15'!M102+[1]Ouray!M118+[1]Ouray!M122+[1]Jensen!M161+[1]Ouray!M128</f>
        <v>4799.9999999999991</v>
      </c>
      <c r="N194" s="2">
        <f>'[1]CP-11'!N144+'[1]CP-12'!N78+'[1]CP-13'!N85+[1]Jensen!N147+[1]Jensen!N153+[1]Jensen!N157+'[1]CP-15'!N98+'[1]CP-15'!N100+'[1]CP-15'!N102+[1]Ouray!N118+[1]Ouray!N122+[1]Jensen!N161+[1]Ouray!N128</f>
        <v>4799.9999999999991</v>
      </c>
      <c r="O194" s="2">
        <f>'[1]CP-11'!O144+'[1]CP-12'!O78+'[1]CP-13'!O85+[1]Jensen!O147+[1]Jensen!O153+[1]Jensen!O157+'[1]CP-15'!O98+'[1]CP-15'!O100+'[1]CP-15'!O102+[1]Ouray!O118+[1]Ouray!O122+[1]Jensen!O161+[1]Ouray!O128</f>
        <v>4900</v>
      </c>
      <c r="P194" s="2">
        <f>'[1]CP-11'!P144+'[1]CP-12'!P78+'[1]CP-13'!P85+[1]Jensen!P147+[1]Jensen!P153+[1]Jensen!P157+'[1]CP-15'!P98+'[1]CP-15'!P100+'[1]CP-15'!P102+[1]Ouray!P118+[1]Ouray!P122+[1]Jensen!P161+[1]Ouray!P128</f>
        <v>4900</v>
      </c>
      <c r="Q194" s="2">
        <f>'[1]CP-11'!Q144+'[1]CP-12'!Q78+'[1]CP-13'!Q85+[1]Jensen!Q147+[1]Jensen!Q153+[1]Jensen!Q157+'[1]CP-15'!Q98+'[1]CP-15'!Q100+'[1]CP-15'!Q102+[1]Ouray!Q118+[1]Ouray!Q122+[1]Jensen!Q161+[1]Ouray!Q128</f>
        <v>3989.9999999999995</v>
      </c>
      <c r="R194" s="2">
        <f>'[1]CP-11'!R144+'[1]CP-12'!R78+'[1]CP-13'!R85+[1]Jensen!R147+[1]Jensen!R153+[1]Jensen!R157+'[1]CP-15'!R98+'[1]CP-15'!R100+'[1]CP-15'!R102+[1]Ouray!R118+[1]Ouray!R122+[1]Jensen!R161+[1]Ouray!R128</f>
        <v>3079.9999999999995</v>
      </c>
      <c r="S194" s="2">
        <f>'[1]CP-11'!S144+'[1]CP-12'!S78+'[1]CP-13'!S85+[1]Jensen!S147+[1]Jensen!S153+[1]Jensen!S157+'[1]CP-15'!S98+'[1]CP-15'!S100+'[1]CP-15'!S102+[1]Ouray!S118+[1]Ouray!S122+[1]Jensen!S161+[1]Ouray!S128</f>
        <v>2159.9999999999995</v>
      </c>
      <c r="T194" s="2">
        <f>'[1]CP-11'!T144+'[1]CP-12'!T78+'[1]CP-13'!T85+[1]Jensen!T147+[1]Jensen!T153+[1]Jensen!T157+'[1]CP-15'!T98+'[1]CP-15'!T100+'[1]CP-15'!T102+[1]Ouray!T118+[1]Ouray!T122+[1]Jensen!T161+[1]Ouray!T128</f>
        <v>1250</v>
      </c>
      <c r="U194" s="2">
        <f>'[1]CP-11'!U144+'[1]CP-12'!U78+'[1]CP-13'!U85+[1]Jensen!U147+[1]Jensen!U153+[1]Jensen!U157+'[1]CP-15'!U98+'[1]CP-15'!U100+'[1]CP-15'!U102+[1]Ouray!U118+[1]Ouray!U122+[1]Jensen!U161+[1]Ouray!U128</f>
        <v>4160</v>
      </c>
      <c r="V194" s="2">
        <f>'[1]CP-11'!V144+'[1]CP-12'!V78+'[1]CP-13'!V85+[1]Jensen!V147+[1]Jensen!V153+[1]Jensen!V157+'[1]CP-15'!V98+'[1]CP-15'!V100+'[1]CP-15'!V102+[1]Ouray!V118+[1]Ouray!V122+[1]Jensen!V161+[1]Ouray!V128</f>
        <v>3504</v>
      </c>
      <c r="W194" s="2">
        <f>'[1]CP-11'!W144+'[1]CP-12'!W78+'[1]CP-13'!W85+[1]Jensen!W147+[1]Jensen!W153+[1]Jensen!W157+'[1]CP-15'!W98+'[1]CP-15'!W100+'[1]CP-15'!W102+[1]Ouray!W118+[1]Ouray!W122+[1]Jensen!W161+[1]Ouray!W128</f>
        <v>2848</v>
      </c>
      <c r="X194" s="2">
        <f>'[1]CP-11'!X144+'[1]CP-12'!X78+'[1]CP-13'!X85+[1]Jensen!X147+[1]Jensen!X153+[1]Jensen!X157+'[1]CP-15'!X98+'[1]CP-15'!X100+'[1]CP-15'!X102+[1]Ouray!X118+[1]Ouray!X122+[1]Jensen!X161+[1]Ouray!X128</f>
        <v>2192</v>
      </c>
      <c r="Y194" s="2">
        <f>'[1]CP-11'!Y144+'[1]CP-12'!Y78+'[1]CP-13'!Y85+[1]Jensen!Y147+[1]Jensen!Y153+[1]Jensen!Y157+'[1]CP-15'!Y98+'[1]CP-15'!Y100+'[1]CP-15'!Y102+[1]Ouray!Y118+[1]Ouray!Y122+[1]Jensen!Y161+[1]Ouray!Y128</f>
        <v>1536</v>
      </c>
      <c r="Z194" s="2">
        <f>'[1]CP-11'!Z144+'[1]CP-12'!Z78+'[1]CP-13'!Z85+[1]Jensen!Z147+[1]Jensen!Z153+[1]Jensen!Z157+'[1]CP-15'!Z98+'[1]CP-15'!Z100+'[1]CP-15'!Z102+[1]Ouray!Z118+[1]Ouray!Z122+[1]Jensen!Z161+[1]Ouray!Z128</f>
        <v>880</v>
      </c>
      <c r="AA194" s="2">
        <f>'[1]CP-11'!AA144+'[1]CP-12'!AA78+'[1]CP-13'!AA85+[1]Jensen!AA147+[1]Jensen!AA153+[1]Jensen!AA157+'[1]CP-15'!AA98+'[1]CP-15'!AA100+'[1]CP-15'!AA102+[1]Ouray!AA118+[1]Ouray!AA122+[1]Jensen!AA161+[1]Ouray!AA128</f>
        <v>835.99999999999989</v>
      </c>
      <c r="AB194" s="2">
        <f>'[1]CP-11'!AB144+'[1]CP-12'!AB78+'[1]CP-13'!AB85+[1]Jensen!AB147+[1]Jensen!AB153+[1]Jensen!AB157+'[1]CP-15'!AB98+'[1]CP-15'!AB100+'[1]CP-15'!AB102+[1]Ouray!AB118+[1]Ouray!AB122+[1]Jensen!AB161+[1]Ouray!AB128</f>
        <v>792</v>
      </c>
      <c r="AC194" s="2">
        <f>'[1]CP-11'!AC144+'[1]CP-12'!AC78+'[1]CP-13'!AC85+[1]Jensen!AC147+[1]Jensen!AC153+[1]Jensen!AC157+'[1]CP-15'!AC98+'[1]CP-15'!AC100+'[1]CP-15'!AC102+[1]Ouray!AC118+[1]Ouray!AC122+[1]Jensen!AC161+[1]Ouray!AC128</f>
        <v>748</v>
      </c>
      <c r="AD194" s="2">
        <f>'[1]CP-11'!AD144+'[1]CP-12'!AD78+'[1]CP-13'!AD85+[1]Jensen!AD147+[1]Jensen!AD153+[1]Jensen!AD157+'[1]CP-15'!AD98+'[1]CP-15'!AD100+'[1]CP-15'!AD102+[1]Ouray!AD118+[1]Ouray!AD122+[1]Jensen!AD161+[1]Ouray!AD128</f>
        <v>704</v>
      </c>
      <c r="AE194" s="2">
        <f>'[1]CP-11'!AE144+'[1]CP-12'!AE78+'[1]CP-13'!AE85+[1]Jensen!AE147+[1]Jensen!AE153+[1]Jensen!AE157+'[1]CP-15'!AE98+'[1]CP-15'!AE100+'[1]CP-15'!AE102+[1]Ouray!AE118+[1]Ouray!AE122+[1]Jensen!AE161+[1]Ouray!AE128</f>
        <v>660</v>
      </c>
      <c r="AF194" s="2">
        <f>'[1]CP-11'!AF144+'[1]CP-12'!AF78+'[1]CP-13'!AF85+[1]Jensen!AF147+[1]Jensen!AF153+[1]Jensen!AF157+'[1]CP-15'!AF98+'[1]CP-15'!AF100+'[1]CP-15'!AF102+[1]Ouray!AF118+[1]Ouray!AF122+[1]Jensen!AF161+[1]Ouray!AF128</f>
        <v>636.25104602510464</v>
      </c>
      <c r="AG194" s="2">
        <f>'[1]CP-11'!AG144+'[1]CP-12'!AG78+'[1]CP-13'!AG85+[1]Jensen!AG147+[1]Jensen!AG153+[1]Jensen!AG157+'[1]CP-15'!AG98+'[1]CP-15'!AG100+'[1]CP-15'!AG102+[1]Ouray!AG118+[1]Ouray!AG122+[1]Jensen!AG161+[1]Ouray!AG128</f>
        <v>612.50209205020917</v>
      </c>
      <c r="AH194" s="2">
        <f>'[1]CP-11'!AH144+'[1]CP-12'!AH78+'[1]CP-13'!AH85+[1]Jensen!AH147+[1]Jensen!AH153+[1]Jensen!AH157+'[1]CP-15'!AH98+'[1]CP-15'!AH100+'[1]CP-15'!AH102+[1]Ouray!AH118+[1]Ouray!AH122+[1]Jensen!AH161+[1]Ouray!AH128</f>
        <v>588.7531380753137</v>
      </c>
      <c r="AI194" s="2">
        <f>'[1]CP-11'!AI144+'[1]CP-12'!AI78+'[1]CP-13'!AI85+[1]Jensen!AI147+[1]Jensen!AI153+[1]Jensen!AI157+'[1]CP-15'!AI98+'[1]CP-15'!AI100+'[1]CP-15'!AI102+[1]Ouray!AI118+[1]Ouray!AI122+[1]Jensen!AI161+[1]Ouray!AI128</f>
        <v>565.00418410041834</v>
      </c>
      <c r="AJ194" s="2">
        <f>'[1]CP-11'!AJ144+'[1]CP-12'!AJ78+'[1]CP-13'!AJ85+[1]Jensen!AJ147+[1]Jensen!AJ153+[1]Jensen!AJ157+'[1]CP-15'!AJ98+'[1]CP-15'!AJ100+'[1]CP-15'!AJ102+[1]Ouray!AJ118+[1]Ouray!AJ122+[1]Jensen!AJ161+[1]Ouray!AJ128</f>
        <v>541.25523012552298</v>
      </c>
      <c r="AK194" s="2">
        <f>'[1]CP-11'!AK144+'[1]CP-12'!AK78+'[1]CP-13'!AK85+[1]Jensen!AK147+[1]Jensen!AK153+[1]Jensen!AK157+'[1]CP-15'!AK98+'[1]CP-15'!AK100+'[1]CP-15'!AK102+[1]Ouray!AK118+[1]Ouray!AK122+[1]Jensen!AK161+[1]Ouray!AK128</f>
        <v>464.6610878661088</v>
      </c>
      <c r="AL194" s="2">
        <f>'[1]CP-11'!AL144+'[1]CP-12'!AL78+'[1]CP-13'!AL85+[1]Jensen!AL147+[1]Jensen!AL153+[1]Jensen!AL157+'[1]CP-15'!AL98+'[1]CP-15'!AL100+'[1]CP-15'!AL102+[1]Ouray!AL118+[1]Ouray!AL122+[1]Jensen!AL161+[1]Ouray!AL128</f>
        <v>388.06694560669456</v>
      </c>
      <c r="AM194" s="2">
        <f>'[1]CP-11'!AM144+'[1]CP-12'!AM78+'[1]CP-13'!AM85+[1]Jensen!AM147+[1]Jensen!AM153+[1]Jensen!AM157+'[1]CP-15'!AM98+'[1]CP-15'!AM100+'[1]CP-15'!AM102+[1]Ouray!AM118+[1]Ouray!AM122+[1]Jensen!AM161+[1]Ouray!AM128</f>
        <v>311.47280334728032</v>
      </c>
      <c r="AN194" s="2">
        <f>'[1]CP-11'!AN144+'[1]CP-12'!AN78+'[1]CP-13'!AN85+[1]Jensen!AN147+[1]Jensen!AN153+[1]Jensen!AN157+'[1]CP-15'!AN98+'[1]CP-15'!AN100+'[1]CP-15'!AN102+[1]Ouray!AN118+[1]Ouray!AN122+[1]Jensen!AN161+[1]Ouray!AN128</f>
        <v>234.87866108786613</v>
      </c>
      <c r="AO194" s="2">
        <f>'[1]CP-11'!AO144+'[1]CP-12'!AO78+'[1]CP-13'!AO85+[1]Jensen!AO147+[1]Jensen!AO153+[1]Jensen!AO157+'[1]CP-15'!AO98+'[1]CP-15'!AO100+'[1]CP-15'!AO102+[1]Ouray!AO118+[1]Ouray!AO122+[1]Jensen!AO161+[1]Ouray!AO128</f>
        <v>158.28451882845187</v>
      </c>
      <c r="AP194" s="2">
        <f>'[1]CP-11'!AP144+'[1]CP-12'!AP78+'[1]CP-13'!AP85+[1]Jensen!AP147+[1]Jensen!AP153+[1]Jensen!AP157+'[1]CP-15'!AP98+'[1]CP-15'!AP100+'[1]CP-15'!AP102+[1]Ouray!AP118+[1]Ouray!AP122+[1]Jensen!AP161+[1]Ouray!AP128</f>
        <v>193.43096234309624</v>
      </c>
      <c r="AQ194" s="2">
        <f>'[1]CP-11'!AQ144+'[1]CP-12'!AQ78+'[1]CP-13'!AQ85+[1]Jensen!AQ147+[1]Jensen!AQ153+[1]Jensen!AQ157+'[1]CP-15'!AQ98+'[1]CP-15'!AQ100+'[1]CP-15'!AQ102+[1]Ouray!AQ118+[1]Ouray!AQ122+[1]Jensen!AQ161+[1]Ouray!AQ128</f>
        <v>228.57740585774056</v>
      </c>
      <c r="AR194" s="2">
        <f>'[1]CP-11'!AR144+'[1]CP-12'!AR78+'[1]CP-13'!AR85+[1]Jensen!AR147+[1]Jensen!AR153+[1]Jensen!AR157+'[1]CP-15'!AR98+'[1]CP-15'!AR100+'[1]CP-15'!AR102+[1]Ouray!AR118+[1]Ouray!AR122+[1]Jensen!AR161+[1]Ouray!AR128</f>
        <v>263.72384937238485</v>
      </c>
      <c r="AS194" s="2">
        <f>'[1]CP-11'!AS144+'[1]CP-12'!AS78+'[1]CP-13'!AS85+[1]Jensen!AS147+[1]Jensen!AS153+[1]Jensen!AS157+'[1]CP-15'!AS98+'[1]CP-15'!AS100+'[1]CP-15'!AS102+[1]Ouray!AS118+[1]Ouray!AS122+[1]Jensen!AS161+[1]Ouray!AS128</f>
        <v>298.87029288702922</v>
      </c>
      <c r="AT194" s="2">
        <f>'[1]CP-11'!AT144+'[1]CP-12'!AT78+'[1]CP-13'!AT85+[1]Jensen!AT147+[1]Jensen!AT153+[1]Jensen!AT157+'[1]CP-15'!AT98+'[1]CP-15'!AT100+'[1]CP-15'!AT102+[1]Ouray!AT118+[1]Ouray!AT122+[1]Jensen!AT161+[1]Ouray!AT128</f>
        <v>334.0167364016736</v>
      </c>
      <c r="AU194" s="2">
        <f>'[1]CP-11'!AU144+'[1]CP-12'!AU78+'[1]CP-13'!AU85+[1]Jensen!AU147+[1]Jensen!AU153+[1]Jensen!AU157+'[1]CP-15'!AU98+'[1]CP-15'!AU100+'[1]CP-15'!AU102+[1]Ouray!AU118+[1]Ouray!AU122+[1]Jensen!AU161+[1]Ouray!AU128</f>
        <v>334.0167364016736</v>
      </c>
      <c r="AV194" s="2">
        <f>'[1]CP-11'!AV144+'[1]CP-12'!AV78+'[1]CP-13'!AV85+[1]Jensen!AV147+[1]Jensen!AV153+[1]Jensen!AV157+'[1]CP-15'!AV98+'[1]CP-15'!AV100+'[1]CP-15'!AV102+[1]Ouray!AV118+[1]Ouray!AV122+[1]Jensen!AV161+[1]Ouray!AV128</f>
        <v>334.0167364016736</v>
      </c>
      <c r="AW194" s="2">
        <f>'[1]CP-11'!AW144+'[1]CP-12'!AW78+'[1]CP-13'!AW85+[1]Jensen!AW147+[1]Jensen!AW153+[1]Jensen!AW157+'[1]CP-15'!AW98+'[1]CP-15'!AW100+'[1]CP-15'!AW102+[1]Ouray!AW118+[1]Ouray!AW122+[1]Jensen!AW161+[1]Ouray!AW128</f>
        <v>334.0167364016736</v>
      </c>
      <c r="AX194" s="2">
        <f>'[1]CP-11'!AX144+'[1]CP-12'!AX78+'[1]CP-13'!AX85+[1]Jensen!AX147+[1]Jensen!AX153+[1]Jensen!AX157+'[1]CP-15'!AX98+'[1]CP-15'!AX100+'[1]CP-15'!AX102+[1]Ouray!AX118+[1]Ouray!AX122+[1]Jensen!AX161+[1]Ouray!AX128</f>
        <v>334.0167364016736</v>
      </c>
      <c r="AY194" s="2">
        <f>'[1]CP-11'!AY144+'[1]CP-12'!AY78+'[1]CP-13'!AY85+[1]Jensen!AY147+[1]Jensen!AY153+[1]Jensen!AY157+'[1]CP-15'!AY98+'[1]CP-15'!AY100+'[1]CP-15'!AY102+[1]Ouray!AY118+[1]Ouray!AY122+[1]Jensen!AY161+[1]Ouray!AY128</f>
        <v>334.0167364016736</v>
      </c>
      <c r="AZ194" s="2">
        <f>'[1]CP-11'!AZ144+'[1]CP-12'!AZ78+'[1]CP-13'!AZ85+[1]Jensen!AZ147+[1]Jensen!AZ153+[1]Jensen!AZ157+'[1]CP-15'!AZ98+'[1]CP-15'!AZ100+'[1]CP-15'!AZ102+[1]Ouray!AZ118+[1]Ouray!AZ122+[1]Jensen!AZ161+[1]Ouray!AZ128</f>
        <v>334.0167364016736</v>
      </c>
      <c r="BA194" s="2">
        <f>'[1]CP-11'!BA144+'[1]CP-12'!BA78+'[1]CP-13'!BA85+[1]Jensen!BA147+[1]Jensen!BA153+[1]Jensen!BA157+'[1]CP-15'!BA98+'[1]CP-15'!BA100+'[1]CP-15'!BA102+[1]Ouray!BA118+[1]Ouray!BA122+[1]Jensen!BA161+[1]Ouray!BA128</f>
        <v>334.0167364016736</v>
      </c>
      <c r="BB194" s="2">
        <f>'[1]CP-11'!BB144+'[1]CP-12'!BB78+'[1]CP-13'!BB85+[1]Jensen!BB147+[1]Jensen!BB153+[1]Jensen!BB157+'[1]CP-15'!BB98+'[1]CP-15'!BB100+'[1]CP-15'!BB102+[1]Ouray!BB118+[1]Ouray!BB122+[1]Jensen!BB161+[1]Ouray!BB128</f>
        <v>334.0167364016736</v>
      </c>
      <c r="BC194" s="2">
        <f>'[1]CP-11'!BC144+'[1]CP-12'!BC78+'[1]CP-13'!BC85+[1]Jensen!BC147+[1]Jensen!BC153+[1]Jensen!BC157+'[1]CP-15'!BC98+'[1]CP-15'!BC100+'[1]CP-15'!BC102+[1]Ouray!BC118+[1]Ouray!BC122+[1]Jensen!BC161+[1]Ouray!BC128</f>
        <v>334.0167364016736</v>
      </c>
      <c r="BD194" s="2">
        <f>'[1]CP-11'!BD144+'[1]CP-12'!BD78+'[1]CP-13'!BD85+[1]Jensen!BD147+[1]Jensen!BD153+[1]Jensen!BD157+'[1]CP-15'!BD98+'[1]CP-15'!BD100+'[1]CP-15'!BD102+[1]Ouray!BD118+[1]Ouray!BD122+[1]Jensen!BD161+[1]Ouray!BD128</f>
        <v>334.0167364016736</v>
      </c>
      <c r="BE194" s="2">
        <f>'[1]CP-11'!BE144+'[1]CP-12'!BE78+'[1]CP-13'!BE85+[1]Jensen!BE147+[1]Jensen!BE153+[1]Jensen!BE157+'[1]CP-15'!BE98+'[1]CP-15'!BE100+'[1]CP-15'!BE102+[1]Ouray!BE118+[1]Ouray!BE122+[1]Jensen!BE161+[1]Ouray!BE128</f>
        <v>334.0167364016736</v>
      </c>
      <c r="BF194" s="2">
        <f>'[1]CP-11'!BF144+'[1]CP-12'!BF78+'[1]CP-13'!BF85+[1]Jensen!BF147+[1]Jensen!BF153+[1]Jensen!BF157+'[1]CP-15'!BF98+'[1]CP-15'!BF100+'[1]CP-15'!BF102+[1]Ouray!BF118+[1]Ouray!BF122+[1]Jensen!BF161+[1]Ouray!BF128</f>
        <v>334.0167364016736</v>
      </c>
      <c r="BG194" s="2">
        <f>'[1]CP-11'!BG144+'[1]CP-12'!BG78+'[1]CP-13'!BG85+[1]Jensen!BG147+[1]Jensen!BG153+[1]Jensen!BG157+'[1]CP-15'!BG98+'[1]CP-15'!BG100+'[1]CP-15'!BG102+[1]Ouray!BG118+[1]Ouray!BG122+[1]Jensen!BG161+[1]Ouray!BG128</f>
        <v>334.0167364016736</v>
      </c>
      <c r="BH194" s="2">
        <f>'[1]CP-11'!BH144+'[1]CP-12'!BH78+'[1]CP-13'!BH85+[1]Jensen!BH147+[1]Jensen!BH153+[1]Jensen!BH157+'[1]CP-15'!BH98+'[1]CP-15'!BH100+'[1]CP-15'!BH102+[1]Ouray!BH118+[1]Ouray!BH122+[1]Jensen!BH161+[1]Ouray!BH128</f>
        <v>334.0167364016736</v>
      </c>
      <c r="BI194" s="2">
        <f>'[1]CP-11'!BI144+'[1]CP-12'!BI78+'[1]CP-13'!BI85+[1]Jensen!BI147+[1]Jensen!BI153+[1]Jensen!BI157+'[1]CP-15'!BI98+'[1]CP-15'!BI100+'[1]CP-15'!BI102+[1]Ouray!BI118+[1]Ouray!BI122+[1]Jensen!BI161+[1]Ouray!BI128</f>
        <v>334.0167364016736</v>
      </c>
    </row>
    <row r="195" spans="1:65" x14ac:dyDescent="0.2">
      <c r="F195" s="58" t="s">
        <v>10</v>
      </c>
      <c r="G195" s="2">
        <f>'[1]CP-1'!G99+'[1]CP-2'!G99+[1]Stateline!G55+'[1]CP-3'!G52+'[1]CP-4'!G97+'[1]CP-5'!G65+'[1]CP-6'!G128+'[1]CP-7'!G117+'[1]CP-7'!G121+'[1]CP-7'!G123+'[1]CP-8'!G66+'[1]Grn-Colo-Confl'!G90</f>
        <v>11239.999999999996</v>
      </c>
      <c r="H195" s="2">
        <f>'[1]CP-1'!H99+'[1]CP-2'!H99+[1]Stateline!H55+'[1]CP-3'!H52+'[1]CP-4'!H97+'[1]CP-5'!H65+'[1]CP-6'!H128+'[1]CP-7'!H117+'[1]CP-7'!H121+'[1]CP-7'!H123+'[1]CP-8'!H66+'[1]Grn-Colo-Confl'!H90</f>
        <v>11350.000000000002</v>
      </c>
      <c r="I195" s="2">
        <f>'[1]CP-1'!I99+'[1]CP-2'!I99+[1]Stateline!I55+'[1]CP-3'!I52+'[1]CP-4'!I97+'[1]CP-5'!I65+'[1]CP-6'!I128+'[1]CP-7'!I117+'[1]CP-7'!I121+'[1]CP-7'!I123+'[1]CP-8'!I66+'[1]Grn-Colo-Confl'!I90</f>
        <v>11449.999999999996</v>
      </c>
      <c r="J195" s="2">
        <f>'[1]CP-1'!J99+'[1]CP-2'!J99+[1]Stateline!J55+'[1]CP-3'!J52+'[1]CP-4'!J97+'[1]CP-5'!J65+'[1]CP-6'!J128+'[1]CP-7'!J117+'[1]CP-7'!J121+'[1]CP-7'!J123+'[1]CP-8'!J66+'[1]Grn-Colo-Confl'!J90</f>
        <v>11560</v>
      </c>
      <c r="K195" s="2">
        <f>'[1]CP-1'!K99+'[1]CP-2'!K99+[1]Stateline!K55+'[1]CP-3'!K52+'[1]CP-4'!K97+'[1]CP-5'!K65+'[1]CP-6'!K128+'[1]CP-7'!K117+'[1]CP-7'!K121+'[1]CP-7'!K123+'[1]CP-8'!K66+'[1]Grn-Colo-Confl'!K90</f>
        <v>11669.999999999998</v>
      </c>
      <c r="L195" s="2">
        <f>'[1]CP-1'!L99+'[1]CP-2'!L99+[1]Stateline!L55+'[1]CP-3'!L52+'[1]CP-4'!L97+'[1]CP-5'!L65+'[1]CP-6'!L128+'[1]CP-7'!L117+'[1]CP-7'!L121+'[1]CP-7'!L123+'[1]CP-8'!L66+'[1]Grn-Colo-Confl'!L90</f>
        <v>11800.000000000002</v>
      </c>
      <c r="M195" s="2">
        <f>'[1]CP-1'!M99+'[1]CP-2'!M99+[1]Stateline!M55+'[1]CP-3'!M52+'[1]CP-4'!M97+'[1]CP-5'!M65+'[1]CP-6'!M128+'[1]CP-7'!M117+'[1]CP-7'!M121+'[1]CP-7'!M123+'[1]CP-8'!M66+'[1]Grn-Colo-Confl'!M90</f>
        <v>11900.000000000002</v>
      </c>
      <c r="N195" s="2">
        <f>'[1]CP-1'!N99+'[1]CP-2'!N99+[1]Stateline!N55+'[1]CP-3'!N52+'[1]CP-4'!N97+'[1]CP-5'!N65+'[1]CP-6'!N128+'[1]CP-7'!N117+'[1]CP-7'!N121+'[1]CP-7'!N123+'[1]CP-8'!N66+'[1]Grn-Colo-Confl'!N90</f>
        <v>11999.999999999998</v>
      </c>
      <c r="O195" s="2">
        <f>'[1]CP-1'!O99+'[1]CP-2'!O99+[1]Stateline!O55+'[1]CP-3'!O52+'[1]CP-4'!O97+'[1]CP-5'!O65+'[1]CP-6'!O128+'[1]CP-7'!O117+'[1]CP-7'!O121+'[1]CP-7'!O123+'[1]CP-8'!O66+'[1]Grn-Colo-Confl'!O90</f>
        <v>12100</v>
      </c>
      <c r="P195" s="2">
        <f>'[1]CP-1'!P99+'[1]CP-2'!P99+[1]Stateline!P55+'[1]CP-3'!P52+'[1]CP-4'!P97+'[1]CP-5'!P65+'[1]CP-6'!P128+'[1]CP-7'!P117+'[1]CP-7'!P121+'[1]CP-7'!P123+'[1]CP-8'!P66+'[1]Grn-Colo-Confl'!P90</f>
        <v>12200.000000000002</v>
      </c>
      <c r="Q195" s="2">
        <f>'[1]CP-1'!Q99+'[1]CP-2'!Q99+[1]Stateline!Q55+'[1]CP-3'!Q52+'[1]CP-4'!Q97+'[1]CP-5'!Q65+'[1]CP-6'!Q128+'[1]CP-7'!Q117+'[1]CP-7'!Q121+'[1]CP-7'!Q123+'[1]CP-8'!Q66+'[1]Grn-Colo-Confl'!Q90</f>
        <v>9940</v>
      </c>
      <c r="R195" s="2">
        <f>'[1]CP-1'!R99+'[1]CP-2'!R99+[1]Stateline!R55+'[1]CP-3'!R52+'[1]CP-4'!R97+'[1]CP-5'!R65+'[1]CP-6'!R128+'[1]CP-7'!R117+'[1]CP-7'!R121+'[1]CP-7'!R123+'[1]CP-8'!R66+'[1]Grn-Colo-Confl'!R90</f>
        <v>7680</v>
      </c>
      <c r="S195" s="2">
        <f>'[1]CP-1'!S99+'[1]CP-2'!S99+[1]Stateline!S55+'[1]CP-3'!S52+'[1]CP-4'!S97+'[1]CP-5'!S65+'[1]CP-6'!S128+'[1]CP-7'!S117+'[1]CP-7'!S121+'[1]CP-7'!S123+'[1]CP-8'!S66+'[1]Grn-Colo-Confl'!S90</f>
        <v>5240</v>
      </c>
      <c r="T195" s="2">
        <f>'[1]CP-1'!T99+'[1]CP-2'!T99+[1]Stateline!T55+'[1]CP-3'!T52+'[1]CP-4'!T97+'[1]CP-5'!T65+'[1]CP-6'!T128+'[1]CP-7'!T117+'[1]CP-7'!T121+'[1]CP-7'!T123+'[1]CP-8'!T66+'[1]Grn-Colo-Confl'!T90</f>
        <v>3160</v>
      </c>
      <c r="U195" s="2">
        <f>'[1]CP-1'!U99+'[1]CP-2'!U99+[1]Stateline!U55+'[1]CP-3'!U52+'[1]CP-4'!U97+'[1]CP-5'!U65+'[1]CP-6'!U128+'[1]CP-7'!U117+'[1]CP-7'!U121+'[1]CP-7'!U123+'[1]CP-8'!U66+'[1]Grn-Colo-Confl'!U90</f>
        <v>1230</v>
      </c>
      <c r="V195" s="2">
        <f>'[1]CP-1'!V99+'[1]CP-2'!V99+[1]Stateline!V55+'[1]CP-3'!V52+'[1]CP-4'!V97+'[1]CP-5'!V65+'[1]CP-6'!V128+'[1]CP-7'!V117+'[1]CP-7'!V121+'[1]CP-7'!V123+'[1]CP-8'!V66+'[1]Grn-Colo-Confl'!V90</f>
        <v>1218</v>
      </c>
      <c r="W195" s="2">
        <f>'[1]CP-1'!W99+'[1]CP-2'!W99+[1]Stateline!W55+'[1]CP-3'!W52+'[1]CP-4'!W97+'[1]CP-5'!W65+'[1]CP-6'!W128+'[1]CP-7'!W117+'[1]CP-7'!W121+'[1]CP-7'!W123+'[1]CP-8'!W66+'[1]Grn-Colo-Confl'!W90</f>
        <v>1206</v>
      </c>
      <c r="X195" s="2">
        <f>'[1]CP-1'!X99+'[1]CP-2'!X99+[1]Stateline!X55+'[1]CP-3'!X52+'[1]CP-4'!X97+'[1]CP-5'!X65+'[1]CP-6'!X128+'[1]CP-7'!X117+'[1]CP-7'!X121+'[1]CP-7'!X123+'[1]CP-8'!X66+'[1]Grn-Colo-Confl'!X90</f>
        <v>1194</v>
      </c>
      <c r="Y195" s="2">
        <f>'[1]CP-1'!Y99+'[1]CP-2'!Y99+[1]Stateline!Y55+'[1]CP-3'!Y52+'[1]CP-4'!Y97+'[1]CP-5'!Y65+'[1]CP-6'!Y128+'[1]CP-7'!Y117+'[1]CP-7'!Y121+'[1]CP-7'!Y123+'[1]CP-8'!Y66+'[1]Grn-Colo-Confl'!Y90</f>
        <v>1182</v>
      </c>
      <c r="Z195" s="2">
        <f>'[1]CP-1'!Z99+'[1]CP-2'!Z99+[1]Stateline!Z55+'[1]CP-3'!Z52+'[1]CP-4'!Z97+'[1]CP-5'!Z65+'[1]CP-6'!Z128+'[1]CP-7'!Z117+'[1]CP-7'!Z121+'[1]CP-7'!Z123+'[1]CP-8'!Z66+'[1]Grn-Colo-Confl'!Z90</f>
        <v>1170</v>
      </c>
      <c r="AA195" s="2">
        <f>'[1]CP-1'!AA99+'[1]CP-2'!AA99+[1]Stateline!AA55+'[1]CP-3'!AA52+'[1]CP-4'!AA97+'[1]CP-5'!AA65+'[1]CP-6'!AA128+'[1]CP-7'!AA117+'[1]CP-7'!AA121+'[1]CP-7'!AA123+'[1]CP-8'!AA66+'[1]Grn-Colo-Confl'!AA90</f>
        <v>1565.9999800000001</v>
      </c>
      <c r="AB195" s="2">
        <f>'[1]CP-1'!AB99+'[1]CP-2'!AB99+[1]Stateline!AB55+'[1]CP-3'!AB52+'[1]CP-4'!AB97+'[1]CP-5'!AB65+'[1]CP-6'!AB128+'[1]CP-7'!AB117+'[1]CP-7'!AB121+'[1]CP-7'!AB123+'[1]CP-8'!AB66+'[1]Grn-Colo-Confl'!AB90</f>
        <v>1961.9999599999999</v>
      </c>
      <c r="AC195" s="2">
        <f>'[1]CP-1'!AC99+'[1]CP-2'!AC99+[1]Stateline!AC55+'[1]CP-3'!AC52+'[1]CP-4'!AC97+'[1]CP-5'!AC65+'[1]CP-6'!AC128+'[1]CP-7'!AC117+'[1]CP-7'!AC121+'[1]CP-7'!AC123+'[1]CP-8'!AC66+'[1]Grn-Colo-Confl'!AC90</f>
        <v>2357.9999400000002</v>
      </c>
      <c r="AD195" s="2">
        <f>'[1]CP-1'!AD99+'[1]CP-2'!AD99+[1]Stateline!AD55+'[1]CP-3'!AD52+'[1]CP-4'!AD97+'[1]CP-5'!AD65+'[1]CP-6'!AD128+'[1]CP-7'!AD117+'[1]CP-7'!AD121+'[1]CP-7'!AD123+'[1]CP-8'!AD66+'[1]Grn-Colo-Confl'!AD90</f>
        <v>2753.9999199999997</v>
      </c>
      <c r="AE195" s="2">
        <f>'[1]CP-1'!AE99+'[1]CP-2'!AE99+[1]Stateline!AE55+'[1]CP-3'!AE52+'[1]CP-4'!AE97+'[1]CP-5'!AE65+'[1]CP-6'!AE128+'[1]CP-7'!AE117+'[1]CP-7'!AE121+'[1]CP-7'!AE123+'[1]CP-8'!AE66+'[1]Grn-Colo-Confl'!AE90</f>
        <v>3149.9998999999998</v>
      </c>
      <c r="AF195" s="2">
        <f>'[1]CP-1'!AF99+'[1]CP-2'!AF99+[1]Stateline!AF55+'[1]CP-3'!AF52+'[1]CP-4'!AF97+'[1]CP-5'!AF65+'[1]CP-6'!AF128+'[1]CP-7'!AF117+'[1]CP-7'!AF121+'[1]CP-7'!AF123+'[1]CP-8'!AF66+'[1]Grn-Colo-Confl'!AF90</f>
        <v>3196.8559540695992</v>
      </c>
      <c r="AG195" s="2">
        <f>'[1]CP-1'!AG99+'[1]CP-2'!AG99+[1]Stateline!AG55+'[1]CP-3'!AG52+'[1]CP-4'!AG97+'[1]CP-5'!AG65+'[1]CP-6'!AG128+'[1]CP-7'!AG117+'[1]CP-7'!AG121+'[1]CP-7'!AG123+'[1]CP-8'!AG66+'[1]Grn-Colo-Confl'!AG90</f>
        <v>3243.7120081392</v>
      </c>
      <c r="AH195" s="2">
        <f>'[1]CP-1'!AH99+'[1]CP-2'!AH99+[1]Stateline!AH55+'[1]CP-3'!AH52+'[1]CP-4'!AH97+'[1]CP-5'!AH65+'[1]CP-6'!AH128+'[1]CP-7'!AH117+'[1]CP-7'!AH121+'[1]CP-7'!AH123+'[1]CP-8'!AH66+'[1]Grn-Colo-Confl'!AH90</f>
        <v>3290.5680622087998</v>
      </c>
      <c r="AI195" s="2">
        <f>'[1]CP-1'!AI99+'[1]CP-2'!AI99+[1]Stateline!AI55+'[1]CP-3'!AI52+'[1]CP-4'!AI97+'[1]CP-5'!AI65+'[1]CP-6'!AI128+'[1]CP-7'!AI117+'[1]CP-7'!AI121+'[1]CP-7'!AI123+'[1]CP-8'!AI66+'[1]Grn-Colo-Confl'!AI90</f>
        <v>3337.4241162784001</v>
      </c>
      <c r="AJ195" s="2">
        <f>'[1]CP-1'!AJ99+'[1]CP-2'!AJ99+[1]Stateline!AJ55+'[1]CP-3'!AJ52+'[1]CP-4'!AJ97+'[1]CP-5'!AJ65+'[1]CP-6'!AJ128+'[1]CP-7'!AJ117+'[1]CP-7'!AJ121+'[1]CP-7'!AJ123+'[1]CP-8'!AJ66+'[1]Grn-Colo-Confl'!AJ90</f>
        <v>3384.2801703480004</v>
      </c>
      <c r="AK195" s="2">
        <f>'[1]CP-1'!AK99+'[1]CP-2'!AK99+[1]Stateline!AK55+'[1]CP-3'!AK52+'[1]CP-4'!AK97+'[1]CP-5'!AK65+'[1]CP-6'!AK128+'[1]CP-7'!AK117+'[1]CP-7'!AK121+'[1]CP-7'!AK123+'[1]CP-8'!AK66+'[1]Grn-Colo-Confl'!AK90</f>
        <v>2903.2242772456357</v>
      </c>
      <c r="AL195" s="2">
        <f>'[1]CP-1'!AL99+'[1]CP-2'!AL99+[1]Stateline!AL55+'[1]CP-3'!AL52+'[1]CP-4'!AL97+'[1]CP-5'!AL65+'[1]CP-6'!AL128+'[1]CP-7'!AL117+'[1]CP-7'!AL121+'[1]CP-7'!AL123+'[1]CP-8'!AL66+'[1]Grn-Colo-Confl'!AL90</f>
        <v>2422.1683841432709</v>
      </c>
      <c r="AM195" s="2">
        <f>'[1]CP-1'!AM99+'[1]CP-2'!AM99+[1]Stateline!AM55+'[1]CP-3'!AM52+'[1]CP-4'!AM97+'[1]CP-5'!AM65+'[1]CP-6'!AM128+'[1]CP-7'!AM117+'[1]CP-7'!AM121+'[1]CP-7'!AM123+'[1]CP-8'!AM66+'[1]Grn-Colo-Confl'!AM90</f>
        <v>1941.1124910409062</v>
      </c>
      <c r="AN195" s="2">
        <f>'[1]CP-1'!AN99+'[1]CP-2'!AN99+[1]Stateline!AN55+'[1]CP-3'!AN52+'[1]CP-4'!AN97+'[1]CP-5'!AN65+'[1]CP-6'!AN128+'[1]CP-7'!AN117+'[1]CP-7'!AN121+'[1]CP-7'!AN123+'[1]CP-8'!AN66+'[1]Grn-Colo-Confl'!AN90</f>
        <v>1460.056597938541</v>
      </c>
      <c r="AO195" s="2">
        <f>'[1]CP-1'!AO99+'[1]CP-2'!AO99+[1]Stateline!AO55+'[1]CP-3'!AO52+'[1]CP-4'!AO97+'[1]CP-5'!AO65+'[1]CP-6'!AO128+'[1]CP-7'!AO117+'[1]CP-7'!AO121+'[1]CP-7'!AO123+'[1]CP-8'!AO66+'[1]Grn-Colo-Confl'!AO90</f>
        <v>979.00070483617617</v>
      </c>
      <c r="AP195" s="2">
        <f>'[1]CP-1'!AP99+'[1]CP-2'!AP99+[1]Stateline!AP55+'[1]CP-3'!AP52+'[1]CP-4'!AP97+'[1]CP-5'!AP65+'[1]CP-6'!AP128+'[1]CP-7'!AP117+'[1]CP-7'!AP121+'[1]CP-7'!AP123+'[1]CP-8'!AP66+'[1]Grn-Colo-Confl'!AP90</f>
        <v>1092.7223939732896</v>
      </c>
      <c r="AQ195" s="2">
        <f>'[1]CP-1'!AQ99+'[1]CP-2'!AQ99+[1]Stateline!AQ55+'[1]CP-3'!AQ52+'[1]CP-4'!AQ97+'[1]CP-5'!AQ65+'[1]CP-6'!AQ128+'[1]CP-7'!AQ117+'[1]CP-7'!AQ121+'[1]CP-7'!AQ123+'[1]CP-8'!AQ66+'[1]Grn-Colo-Confl'!AQ90</f>
        <v>1206.4440831104032</v>
      </c>
      <c r="AR195" s="2">
        <f>'[1]CP-1'!AR99+'[1]CP-2'!AR99+[1]Stateline!AR55+'[1]CP-3'!AR52+'[1]CP-4'!AR97+'[1]CP-5'!AR65+'[1]CP-6'!AR128+'[1]CP-7'!AR117+'[1]CP-7'!AR121+'[1]CP-7'!AR123+'[1]CP-8'!AR66+'[1]Grn-Colo-Confl'!AR90</f>
        <v>1320.1657722475165</v>
      </c>
      <c r="AS195" s="2">
        <f>'[1]CP-1'!AS99+'[1]CP-2'!AS99+[1]Stateline!AS55+'[1]CP-3'!AS52+'[1]CP-4'!AS97+'[1]CP-5'!AS65+'[1]CP-6'!AS128+'[1]CP-7'!AS117+'[1]CP-7'!AS121+'[1]CP-7'!AS123+'[1]CP-8'!AS66+'[1]Grn-Colo-Confl'!AS90</f>
        <v>1433.8874613846299</v>
      </c>
      <c r="AT195" s="2">
        <f>'[1]CP-1'!AT99+'[1]CP-2'!AT99+[1]Stateline!AT55+'[1]CP-3'!AT52+'[1]CP-4'!AT97+'[1]CP-5'!AT65+'[1]CP-6'!AT128+'[1]CP-7'!AT117+'[1]CP-7'!AT121+'[1]CP-7'!AT123+'[1]CP-8'!AT66+'[1]Grn-Colo-Confl'!AT90</f>
        <v>1547.6091505217437</v>
      </c>
      <c r="AU195" s="2">
        <f>'[1]CP-1'!AU99+'[1]CP-2'!AU99+[1]Stateline!AU55+'[1]CP-3'!AU52+'[1]CP-4'!AU97+'[1]CP-5'!AU65+'[1]CP-6'!AU128+'[1]CP-7'!AU117+'[1]CP-7'!AU121+'[1]CP-7'!AU123+'[1]CP-8'!AU66+'[1]Grn-Colo-Confl'!AU90</f>
        <v>1547.6091505217437</v>
      </c>
      <c r="AV195" s="2">
        <f>'[1]CP-1'!AV99+'[1]CP-2'!AV99+[1]Stateline!AV55+'[1]CP-3'!AV52+'[1]CP-4'!AV97+'[1]CP-5'!AV65+'[1]CP-6'!AV128+'[1]CP-7'!AV117+'[1]CP-7'!AV121+'[1]CP-7'!AV123+'[1]CP-8'!AV66+'[1]Grn-Colo-Confl'!AV90</f>
        <v>1547.6091505217437</v>
      </c>
      <c r="AW195" s="2">
        <f>'[1]CP-1'!AW99+'[1]CP-2'!AW99+[1]Stateline!AW55+'[1]CP-3'!AW52+'[1]CP-4'!AW97+'[1]CP-5'!AW65+'[1]CP-6'!AW128+'[1]CP-7'!AW117+'[1]CP-7'!AW121+'[1]CP-7'!AW123+'[1]CP-8'!AW66+'[1]Grn-Colo-Confl'!AW90</f>
        <v>1547.6091505217437</v>
      </c>
      <c r="AX195" s="2">
        <f>'[1]CP-1'!AX99+'[1]CP-2'!AX99+[1]Stateline!AX55+'[1]CP-3'!AX52+'[1]CP-4'!AX97+'[1]CP-5'!AX65+'[1]CP-6'!AX128+'[1]CP-7'!AX117+'[1]CP-7'!AX121+'[1]CP-7'!AX123+'[1]CP-8'!AX66+'[1]Grn-Colo-Confl'!AX90</f>
        <v>1547.6091505217437</v>
      </c>
      <c r="AY195" s="2">
        <f>'[1]CP-1'!AY99+'[1]CP-2'!AY99+[1]Stateline!AY55+'[1]CP-3'!AY52+'[1]CP-4'!AY97+'[1]CP-5'!AY65+'[1]CP-6'!AY128+'[1]CP-7'!AY117+'[1]CP-7'!AY121+'[1]CP-7'!AY123+'[1]CP-8'!AY66+'[1]Grn-Colo-Confl'!AY90</f>
        <v>1547.6091505217437</v>
      </c>
      <c r="AZ195" s="2">
        <f>'[1]CP-1'!AZ99+'[1]CP-2'!AZ99+[1]Stateline!AZ55+'[1]CP-3'!AZ52+'[1]CP-4'!AZ97+'[1]CP-5'!AZ65+'[1]CP-6'!AZ128+'[1]CP-7'!AZ117+'[1]CP-7'!AZ121+'[1]CP-7'!AZ123+'[1]CP-8'!AZ66+'[1]Grn-Colo-Confl'!AZ90</f>
        <v>1547.6091505217437</v>
      </c>
      <c r="BA195" s="2">
        <f>'[1]CP-1'!BA99+'[1]CP-2'!BA99+[1]Stateline!BA55+'[1]CP-3'!BA52+'[1]CP-4'!BA97+'[1]CP-5'!BA65+'[1]CP-6'!BA128+'[1]CP-7'!BA117+'[1]CP-7'!BA121+'[1]CP-7'!BA123+'[1]CP-8'!BA66+'[1]Grn-Colo-Confl'!BA90</f>
        <v>1547.6091505217437</v>
      </c>
      <c r="BB195" s="2">
        <f>'[1]CP-1'!BB99+'[1]CP-2'!BB99+[1]Stateline!BB55+'[1]CP-3'!BB52+'[1]CP-4'!BB97+'[1]CP-5'!BB65+'[1]CP-6'!BB128+'[1]CP-7'!BB117+'[1]CP-7'!BB121+'[1]CP-7'!BB123+'[1]CP-8'!BB66+'[1]Grn-Colo-Confl'!BB90</f>
        <v>1547.6091505217437</v>
      </c>
      <c r="BC195" s="2">
        <f>'[1]CP-1'!BC99+'[1]CP-2'!BC99+[1]Stateline!BC55+'[1]CP-3'!BC52+'[1]CP-4'!BC97+'[1]CP-5'!BC65+'[1]CP-6'!BC128+'[1]CP-7'!BC117+'[1]CP-7'!BC121+'[1]CP-7'!BC123+'[1]CP-8'!BC66+'[1]Grn-Colo-Confl'!BC90</f>
        <v>1547.6091505217437</v>
      </c>
      <c r="BD195" s="2">
        <f>'[1]CP-1'!BD99+'[1]CP-2'!BD99+[1]Stateline!BD55+'[1]CP-3'!BD52+'[1]CP-4'!BD97+'[1]CP-5'!BD65+'[1]CP-6'!BD128+'[1]CP-7'!BD117+'[1]CP-7'!BD121+'[1]CP-7'!BD123+'[1]CP-8'!BD66+'[1]Grn-Colo-Confl'!BD90</f>
        <v>1547.6091505217437</v>
      </c>
      <c r="BE195" s="2">
        <f>'[1]CP-1'!BE99+'[1]CP-2'!BE99+[1]Stateline!BE55+'[1]CP-3'!BE52+'[1]CP-4'!BE97+'[1]CP-5'!BE65+'[1]CP-6'!BE128+'[1]CP-7'!BE117+'[1]CP-7'!BE121+'[1]CP-7'!BE123+'[1]CP-8'!BE66+'[1]Grn-Colo-Confl'!BE90</f>
        <v>1547.6091505217437</v>
      </c>
      <c r="BF195" s="2">
        <f>'[1]CP-1'!BF99+'[1]CP-2'!BF99+[1]Stateline!BF55+'[1]CP-3'!BF52+'[1]CP-4'!BF97+'[1]CP-5'!BF65+'[1]CP-6'!BF128+'[1]CP-7'!BF117+'[1]CP-7'!BF121+'[1]CP-7'!BF123+'[1]CP-8'!BF66+'[1]Grn-Colo-Confl'!BF90</f>
        <v>1547.6091505217437</v>
      </c>
      <c r="BG195" s="2">
        <f>'[1]CP-1'!BG99+'[1]CP-2'!BG99+[1]Stateline!BG55+'[1]CP-3'!BG52+'[1]CP-4'!BG97+'[1]CP-5'!BG65+'[1]CP-6'!BG128+'[1]CP-7'!BG117+'[1]CP-7'!BG121+'[1]CP-7'!BG123+'[1]CP-8'!BG66+'[1]Grn-Colo-Confl'!BG90</f>
        <v>1547.6091505217437</v>
      </c>
      <c r="BH195" s="2">
        <f>'[1]CP-1'!BH99+'[1]CP-2'!BH99+[1]Stateline!BH55+'[1]CP-3'!BH52+'[1]CP-4'!BH97+'[1]CP-5'!BH65+'[1]CP-6'!BH128+'[1]CP-7'!BH117+'[1]CP-7'!BH121+'[1]CP-7'!BH123+'[1]CP-8'!BH66+'[1]Grn-Colo-Confl'!BH90</f>
        <v>1547.6091505217437</v>
      </c>
      <c r="BI195" s="2">
        <f>'[1]CP-1'!BI99+'[1]CP-2'!BI99+[1]Stateline!BI55+'[1]CP-3'!BI52+'[1]CP-4'!BI97+'[1]CP-5'!BI65+'[1]CP-6'!BI128+'[1]CP-7'!BI117+'[1]CP-7'!BI121+'[1]CP-7'!BI123+'[1]CP-8'!BI66+'[1]Grn-Colo-Confl'!BI90</f>
        <v>1547.6091505217437</v>
      </c>
    </row>
    <row r="196" spans="1:65" x14ac:dyDescent="0.2">
      <c r="D196" s="37"/>
      <c r="F196" s="58" t="s">
        <v>7</v>
      </c>
      <c r="G196" s="2">
        <f>'[1]CP-18'!G91+'[1]CP-18'!G96+'[1]CP-19'!G314+'[1]CP-19'!G320+'[1]CP-19'!G326+'[1]CP-19'!G330+'[1]CP-19'!G334+'[1]CP-19'!G338</f>
        <v>2100</v>
      </c>
      <c r="H196" s="2">
        <f>'[1]CP-18'!H91+'[1]CP-18'!H96+'[1]CP-19'!H314+'[1]CP-19'!H320+'[1]CP-19'!H326+'[1]CP-19'!H330+'[1]CP-19'!H334+'[1]CP-19'!H338</f>
        <v>2130</v>
      </c>
      <c r="I196" s="2">
        <f>'[1]CP-18'!I91+'[1]CP-18'!I96+'[1]CP-19'!I314+'[1]CP-19'!I320+'[1]CP-19'!I326+'[1]CP-19'!I330+'[1]CP-19'!I334+'[1]CP-19'!I338</f>
        <v>2170</v>
      </c>
      <c r="J196" s="2">
        <f>'[1]CP-18'!J91+'[1]CP-18'!J96+'[1]CP-19'!J314+'[1]CP-19'!J320+'[1]CP-19'!J326+'[1]CP-19'!J330+'[1]CP-19'!J334+'[1]CP-19'!J338</f>
        <v>2200</v>
      </c>
      <c r="K196" s="2">
        <f>'[1]CP-18'!K91+'[1]CP-18'!K96+'[1]CP-19'!K314+'[1]CP-19'!K320+'[1]CP-19'!K326+'[1]CP-19'!K330+'[1]CP-19'!K334+'[1]CP-19'!K338</f>
        <v>2230</v>
      </c>
      <c r="L196" s="2">
        <f>'[1]CP-18'!L91+'[1]CP-18'!L96+'[1]CP-19'!L314+'[1]CP-19'!L320+'[1]CP-19'!L326+'[1]CP-19'!L330+'[1]CP-19'!L334+'[1]CP-19'!L338</f>
        <v>2300</v>
      </c>
      <c r="M196" s="2">
        <f>'[1]CP-18'!M91+'[1]CP-18'!M96+'[1]CP-19'!M314+'[1]CP-19'!M320+'[1]CP-19'!M326+'[1]CP-19'!M330+'[1]CP-19'!M334+'[1]CP-19'!M338</f>
        <v>2300</v>
      </c>
      <c r="N196" s="2">
        <f>'[1]CP-18'!N91+'[1]CP-18'!N96+'[1]CP-19'!N314+'[1]CP-19'!N320+'[1]CP-19'!N326+'[1]CP-19'!N330+'[1]CP-19'!N334+'[1]CP-19'!N338</f>
        <v>2300</v>
      </c>
      <c r="O196" s="2">
        <f>'[1]CP-18'!O91+'[1]CP-18'!O96+'[1]CP-19'!O314+'[1]CP-19'!O320+'[1]CP-19'!O326+'[1]CP-19'!O330+'[1]CP-19'!O334+'[1]CP-19'!O338</f>
        <v>2400</v>
      </c>
      <c r="P196" s="2">
        <f>'[1]CP-18'!P91+'[1]CP-18'!P96+'[1]CP-19'!P314+'[1]CP-19'!P320+'[1]CP-19'!P326+'[1]CP-19'!P330+'[1]CP-19'!P334+'[1]CP-19'!P338</f>
        <v>2400</v>
      </c>
      <c r="Q196" s="2">
        <f>'[1]CP-18'!Q91+'[1]CP-18'!Q96+'[1]CP-19'!Q314+'[1]CP-19'!Q320+'[1]CP-19'!Q326+'[1]CP-19'!Q330+'[1]CP-19'!Q334+'[1]CP-19'!Q338</f>
        <v>1950</v>
      </c>
      <c r="R196" s="2">
        <f>'[1]CP-18'!R91+'[1]CP-18'!R96+'[1]CP-19'!R314+'[1]CP-19'!R320+'[1]CP-19'!R326+'[1]CP-19'!R330+'[1]CP-19'!R334+'[1]CP-19'!R338</f>
        <v>1500</v>
      </c>
      <c r="S196" s="2">
        <f>'[1]CP-18'!S91+'[1]CP-18'!S96+'[1]CP-19'!S314+'[1]CP-19'!S320+'[1]CP-19'!S326+'[1]CP-19'!S330+'[1]CP-19'!S334+'[1]CP-19'!S338</f>
        <v>1050</v>
      </c>
      <c r="T196" s="2">
        <f>'[1]CP-18'!T91+'[1]CP-18'!T96+'[1]CP-19'!T314+'[1]CP-19'!T320+'[1]CP-19'!T326+'[1]CP-19'!T330+'[1]CP-19'!T334+'[1]CP-19'!T338</f>
        <v>600</v>
      </c>
      <c r="U196" s="2">
        <f>'[1]CP-18'!U91+'[1]CP-18'!U96+'[1]CP-19'!U314+'[1]CP-19'!U320+'[1]CP-19'!U326+'[1]CP-19'!U330+'[1]CP-19'!U334+'[1]CP-19'!U338</f>
        <v>10</v>
      </c>
      <c r="V196" s="2">
        <f>'[1]CP-18'!V91+'[1]CP-18'!V96+'[1]CP-19'!V314+'[1]CP-19'!V320+'[1]CP-19'!V326+'[1]CP-19'!V330+'[1]CP-19'!V334+'[1]CP-19'!V338</f>
        <v>38</v>
      </c>
      <c r="W196" s="2">
        <f>'[1]CP-18'!W91+'[1]CP-18'!W96+'[1]CP-19'!W314+'[1]CP-19'!W320+'[1]CP-19'!W326+'[1]CP-19'!W330+'[1]CP-19'!W334+'[1]CP-19'!W338</f>
        <v>66</v>
      </c>
      <c r="X196" s="2">
        <f>'[1]CP-18'!X91+'[1]CP-18'!X96+'[1]CP-19'!X314+'[1]CP-19'!X320+'[1]CP-19'!X326+'[1]CP-19'!X330+'[1]CP-19'!X334+'[1]CP-19'!X338</f>
        <v>94.000000000000014</v>
      </c>
      <c r="Y196" s="2">
        <f>'[1]CP-18'!Y91+'[1]CP-18'!Y96+'[1]CP-19'!Y314+'[1]CP-19'!Y320+'[1]CP-19'!Y326+'[1]CP-19'!Y330+'[1]CP-19'!Y334+'[1]CP-19'!Y338</f>
        <v>122.00000000000001</v>
      </c>
      <c r="Z196" s="2">
        <f>'[1]CP-18'!Z91+'[1]CP-18'!Z96+'[1]CP-19'!Z314+'[1]CP-19'!Z320+'[1]CP-19'!Z326+'[1]CP-19'!Z330+'[1]CP-19'!Z334+'[1]CP-19'!Z338</f>
        <v>150</v>
      </c>
      <c r="AA196" s="2">
        <f>'[1]CP-18'!AA91+'[1]CP-18'!AA96+'[1]CP-19'!AA314+'[1]CP-19'!AA320+'[1]CP-19'!AA326+'[1]CP-19'!AA330+'[1]CP-19'!AA334+'[1]CP-19'!AA338</f>
        <v>154</v>
      </c>
      <c r="AB196" s="2">
        <f>'[1]CP-18'!AB91+'[1]CP-18'!AB96+'[1]CP-19'!AB314+'[1]CP-19'!AB320+'[1]CP-19'!AB326+'[1]CP-19'!AB330+'[1]CP-19'!AB334+'[1]CP-19'!AB338</f>
        <v>158</v>
      </c>
      <c r="AC196" s="2">
        <f>'[1]CP-18'!AC91+'[1]CP-18'!AC96+'[1]CP-19'!AC314+'[1]CP-19'!AC320+'[1]CP-19'!AC326+'[1]CP-19'!AC330+'[1]CP-19'!AC334+'[1]CP-19'!AC338</f>
        <v>162</v>
      </c>
      <c r="AD196" s="2">
        <f>'[1]CP-18'!AD91+'[1]CP-18'!AD96+'[1]CP-19'!AD314+'[1]CP-19'!AD320+'[1]CP-19'!AD326+'[1]CP-19'!AD330+'[1]CP-19'!AD334+'[1]CP-19'!AD338</f>
        <v>166</v>
      </c>
      <c r="AE196" s="2">
        <f>'[1]CP-18'!AE91+'[1]CP-18'!AE96+'[1]CP-19'!AE314+'[1]CP-19'!AE320+'[1]CP-19'!AE326+'[1]CP-19'!AE330+'[1]CP-19'!AE334+'[1]CP-19'!AE338</f>
        <v>170</v>
      </c>
      <c r="AF196" s="2">
        <f>'[1]CP-18'!AF91+'[1]CP-18'!AF96+'[1]CP-19'!AF314+'[1]CP-19'!AF320+'[1]CP-19'!AF326+'[1]CP-19'!AF330+'[1]CP-19'!AF334+'[1]CP-19'!AF338</f>
        <v>152.35294117647058</v>
      </c>
      <c r="AG196" s="2">
        <f>'[1]CP-18'!AG91+'[1]CP-18'!AG96+'[1]CP-19'!AG314+'[1]CP-19'!AG320+'[1]CP-19'!AG326+'[1]CP-19'!AG330+'[1]CP-19'!AG334+'[1]CP-19'!AG338</f>
        <v>134.70588235294116</v>
      </c>
      <c r="AH196" s="2">
        <f>'[1]CP-18'!AH91+'[1]CP-18'!AH96+'[1]CP-19'!AH314+'[1]CP-19'!AH320+'[1]CP-19'!AH326+'[1]CP-19'!AH330+'[1]CP-19'!AH334+'[1]CP-19'!AH338</f>
        <v>117.05882352941175</v>
      </c>
      <c r="AI196" s="2">
        <f>'[1]CP-18'!AI91+'[1]CP-18'!AI96+'[1]CP-19'!AI314+'[1]CP-19'!AI320+'[1]CP-19'!AI326+'[1]CP-19'!AI330+'[1]CP-19'!AI334+'[1]CP-19'!AI338</f>
        <v>99.411764705882348</v>
      </c>
      <c r="AJ196" s="2">
        <f>'[1]CP-18'!AJ91+'[1]CP-18'!AJ96+'[1]CP-19'!AJ314+'[1]CP-19'!AJ320+'[1]CP-19'!AJ326+'[1]CP-19'!AJ330+'[1]CP-19'!AJ334+'[1]CP-19'!AJ338</f>
        <v>81.764705882352928</v>
      </c>
      <c r="AK196" s="2">
        <f>'[1]CP-18'!AK91+'[1]CP-18'!AK96+'[1]CP-19'!AK314+'[1]CP-19'!AK320+'[1]CP-19'!AK326+'[1]CP-19'!AK330+'[1]CP-19'!AK334+'[1]CP-19'!AK338</f>
        <v>105.0235294117647</v>
      </c>
      <c r="AL196" s="2">
        <f>'[1]CP-18'!AL91+'[1]CP-18'!AL96+'[1]CP-19'!AL314+'[1]CP-19'!AL320+'[1]CP-19'!AL326+'[1]CP-19'!AL330+'[1]CP-19'!AL334+'[1]CP-19'!AL338</f>
        <v>128.28235294117647</v>
      </c>
      <c r="AM196" s="2">
        <f>'[1]CP-18'!AM91+'[1]CP-18'!AM96+'[1]CP-19'!AM314+'[1]CP-19'!AM320+'[1]CP-19'!AM326+'[1]CP-19'!AM330+'[1]CP-19'!AM334+'[1]CP-19'!AM338</f>
        <v>151.54117647058823</v>
      </c>
      <c r="AN196" s="2">
        <f>'[1]CP-18'!AN91+'[1]CP-18'!AN96+'[1]CP-19'!AN314+'[1]CP-19'!AN320+'[1]CP-19'!AN326+'[1]CP-19'!AN330+'[1]CP-19'!AN334+'[1]CP-19'!AN338</f>
        <v>174.8</v>
      </c>
      <c r="AO196" s="2">
        <f>'[1]CP-18'!AO91+'[1]CP-18'!AO96+'[1]CP-19'!AO314+'[1]CP-19'!AO320+'[1]CP-19'!AO326+'[1]CP-19'!AO330+'[1]CP-19'!AO334+'[1]CP-19'!AO338</f>
        <v>198.05882352941177</v>
      </c>
      <c r="AP196" s="2">
        <f>'[1]CP-18'!AP91+'[1]CP-18'!AP96+'[1]CP-19'!AP314+'[1]CP-19'!AP320+'[1]CP-19'!AP326+'[1]CP-19'!AP330+'[1]CP-19'!AP334+'[1]CP-19'!AP338</f>
        <v>210.70588235294116</v>
      </c>
      <c r="AQ196" s="2">
        <f>'[1]CP-18'!AQ91+'[1]CP-18'!AQ96+'[1]CP-19'!AQ314+'[1]CP-19'!AQ320+'[1]CP-19'!AQ326+'[1]CP-19'!AQ330+'[1]CP-19'!AQ334+'[1]CP-19'!AQ338</f>
        <v>223.35294117647058</v>
      </c>
      <c r="AR196" s="2">
        <f>'[1]CP-18'!AR91+'[1]CP-18'!AR96+'[1]CP-19'!AR314+'[1]CP-19'!AR320+'[1]CP-19'!AR326+'[1]CP-19'!AR330+'[1]CP-19'!AR334+'[1]CP-19'!AR338</f>
        <v>236</v>
      </c>
      <c r="AS196" s="2">
        <f>'[1]CP-18'!AS91+'[1]CP-18'!AS96+'[1]CP-19'!AS314+'[1]CP-19'!AS320+'[1]CP-19'!AS326+'[1]CP-19'!AS330+'[1]CP-19'!AS334+'[1]CP-19'!AS338</f>
        <v>248.64705882352942</v>
      </c>
      <c r="AT196" s="2">
        <f>'[1]CP-18'!AT91+'[1]CP-18'!AT96+'[1]CP-19'!AT314+'[1]CP-19'!AT320+'[1]CP-19'!AT326+'[1]CP-19'!AT330+'[1]CP-19'!AT334+'[1]CP-19'!AT338</f>
        <v>261.29411764705884</v>
      </c>
      <c r="AU196" s="2">
        <f>'[1]CP-18'!AU91+'[1]CP-18'!AU96+'[1]CP-19'!AU314+'[1]CP-19'!AU320+'[1]CP-19'!AU326+'[1]CP-19'!AU330+'[1]CP-19'!AU334+'[1]CP-19'!AU338</f>
        <v>261.29411764705884</v>
      </c>
      <c r="AV196" s="2">
        <f>'[1]CP-18'!AV91+'[1]CP-18'!AV96+'[1]CP-19'!AV314+'[1]CP-19'!AV320+'[1]CP-19'!AV326+'[1]CP-19'!AV330+'[1]CP-19'!AV334+'[1]CP-19'!AV338</f>
        <v>261.29411764705884</v>
      </c>
      <c r="AW196" s="2">
        <f>'[1]CP-18'!AW91+'[1]CP-18'!AW96+'[1]CP-19'!AW314+'[1]CP-19'!AW320+'[1]CP-19'!AW326+'[1]CP-19'!AW330+'[1]CP-19'!AW334+'[1]CP-19'!AW338</f>
        <v>261.29411764705884</v>
      </c>
      <c r="AX196" s="2">
        <f>'[1]CP-18'!AX91+'[1]CP-18'!AX96+'[1]CP-19'!AX314+'[1]CP-19'!AX320+'[1]CP-19'!AX326+'[1]CP-19'!AX330+'[1]CP-19'!AX334+'[1]CP-19'!AX338</f>
        <v>261.29411764705884</v>
      </c>
      <c r="AY196" s="2">
        <f>'[1]CP-18'!AY91+'[1]CP-18'!AY96+'[1]CP-19'!AY314+'[1]CP-19'!AY320+'[1]CP-19'!AY326+'[1]CP-19'!AY330+'[1]CP-19'!AY334+'[1]CP-19'!AY338</f>
        <v>261.29411764705884</v>
      </c>
      <c r="AZ196" s="2">
        <f>'[1]CP-18'!AZ91+'[1]CP-18'!AZ96+'[1]CP-19'!AZ314+'[1]CP-19'!AZ320+'[1]CP-19'!AZ326+'[1]CP-19'!AZ330+'[1]CP-19'!AZ334+'[1]CP-19'!AZ338</f>
        <v>261.29411764705884</v>
      </c>
      <c r="BA196" s="2">
        <f>'[1]CP-18'!BA91+'[1]CP-18'!BA96+'[1]CP-19'!BA314+'[1]CP-19'!BA320+'[1]CP-19'!BA326+'[1]CP-19'!BA330+'[1]CP-19'!BA334+'[1]CP-19'!BA338</f>
        <v>261.29411764705884</v>
      </c>
      <c r="BB196" s="2">
        <f>'[1]CP-18'!BB91+'[1]CP-18'!BB96+'[1]CP-19'!BB314+'[1]CP-19'!BB320+'[1]CP-19'!BB326+'[1]CP-19'!BB330+'[1]CP-19'!BB334+'[1]CP-19'!BB338</f>
        <v>261.29411764705884</v>
      </c>
      <c r="BC196" s="2">
        <f>'[1]CP-18'!BC91+'[1]CP-18'!BC96+'[1]CP-19'!BC314+'[1]CP-19'!BC320+'[1]CP-19'!BC326+'[1]CP-19'!BC330+'[1]CP-19'!BC334+'[1]CP-19'!BC338</f>
        <v>261.29411764705884</v>
      </c>
      <c r="BD196" s="2">
        <f>'[1]CP-18'!BD91+'[1]CP-18'!BD96+'[1]CP-19'!BD314+'[1]CP-19'!BD320+'[1]CP-19'!BD326+'[1]CP-19'!BD330+'[1]CP-19'!BD334+'[1]CP-19'!BD338</f>
        <v>261.29411764705884</v>
      </c>
      <c r="BE196" s="2">
        <f>'[1]CP-18'!BE91+'[1]CP-18'!BE96+'[1]CP-19'!BE314+'[1]CP-19'!BE320+'[1]CP-19'!BE326+'[1]CP-19'!BE330+'[1]CP-19'!BE334+'[1]CP-19'!BE338</f>
        <v>261.29411764705884</v>
      </c>
      <c r="BF196" s="2">
        <f>'[1]CP-18'!BF91+'[1]CP-18'!BF96+'[1]CP-19'!BF314+'[1]CP-19'!BF320+'[1]CP-19'!BF326+'[1]CP-19'!BF330+'[1]CP-19'!BF334+'[1]CP-19'!BF338</f>
        <v>261.29411764705884</v>
      </c>
      <c r="BG196" s="2">
        <f>'[1]CP-18'!BG91+'[1]CP-18'!BG96+'[1]CP-19'!BG314+'[1]CP-19'!BG320+'[1]CP-19'!BG326+'[1]CP-19'!BG330+'[1]CP-19'!BG334+'[1]CP-19'!BG338</f>
        <v>261.29411764705884</v>
      </c>
      <c r="BH196" s="2">
        <f>'[1]CP-18'!BH91+'[1]CP-18'!BH96+'[1]CP-19'!BH314+'[1]CP-19'!BH320+'[1]CP-19'!BH326+'[1]CP-19'!BH330+'[1]CP-19'!BH334+'[1]CP-19'!BH338</f>
        <v>261.29411764705884</v>
      </c>
      <c r="BI196" s="2">
        <f>'[1]CP-18'!BI91+'[1]CP-18'!BI96+'[1]CP-19'!BI314+'[1]CP-19'!BI320+'[1]CP-19'!BI326+'[1]CP-19'!BI330+'[1]CP-19'!BI334+'[1]CP-19'!BI338</f>
        <v>261.29411764705884</v>
      </c>
    </row>
    <row r="197" spans="1:65" x14ac:dyDescent="0.2">
      <c r="B197" s="37"/>
      <c r="E197" s="59"/>
      <c r="F197" s="38" t="s">
        <v>11</v>
      </c>
      <c r="G197" s="1">
        <f t="shared" ref="G197:U197" si="170">SUM(G194:G196)</f>
        <v>17939.999999999996</v>
      </c>
      <c r="H197" s="1">
        <f t="shared" si="170"/>
        <v>18110</v>
      </c>
      <c r="I197" s="1">
        <f t="shared" si="170"/>
        <v>18289.999999999996</v>
      </c>
      <c r="J197" s="1">
        <f t="shared" si="170"/>
        <v>18460</v>
      </c>
      <c r="K197" s="1">
        <f t="shared" si="170"/>
        <v>18630</v>
      </c>
      <c r="L197" s="1">
        <f t="shared" si="170"/>
        <v>18900</v>
      </c>
      <c r="M197" s="1">
        <f t="shared" si="170"/>
        <v>19000</v>
      </c>
      <c r="N197" s="1">
        <f t="shared" si="170"/>
        <v>19099.999999999996</v>
      </c>
      <c r="O197" s="1">
        <f t="shared" si="170"/>
        <v>19400</v>
      </c>
      <c r="P197" s="1">
        <f t="shared" si="170"/>
        <v>19500</v>
      </c>
      <c r="Q197" s="1">
        <f t="shared" si="170"/>
        <v>15880</v>
      </c>
      <c r="R197" s="1">
        <f t="shared" si="170"/>
        <v>12260</v>
      </c>
      <c r="S197" s="1">
        <f t="shared" si="170"/>
        <v>8450</v>
      </c>
      <c r="T197" s="1">
        <f t="shared" si="170"/>
        <v>5010</v>
      </c>
      <c r="U197" s="1">
        <f t="shared" si="170"/>
        <v>5400</v>
      </c>
      <c r="V197" s="1">
        <f t="shared" ref="V197:AE197" si="171">SUM(V194:V196)</f>
        <v>4760</v>
      </c>
      <c r="W197" s="1">
        <f t="shared" si="171"/>
        <v>4120</v>
      </c>
      <c r="X197" s="1">
        <f t="shared" si="171"/>
        <v>3480</v>
      </c>
      <c r="Y197" s="1">
        <f t="shared" si="171"/>
        <v>2840</v>
      </c>
      <c r="Z197" s="1">
        <f t="shared" si="171"/>
        <v>2200</v>
      </c>
      <c r="AA197" s="1">
        <f t="shared" si="171"/>
        <v>2555.9999800000001</v>
      </c>
      <c r="AB197" s="1">
        <f t="shared" si="171"/>
        <v>2911.9999600000001</v>
      </c>
      <c r="AC197" s="1">
        <f t="shared" si="171"/>
        <v>3267.9999400000002</v>
      </c>
      <c r="AD197" s="1">
        <f t="shared" si="171"/>
        <v>3623.9999199999997</v>
      </c>
      <c r="AE197" s="1">
        <f t="shared" si="171"/>
        <v>3979.9998999999998</v>
      </c>
      <c r="AF197" s="1">
        <f>SUM(AF194:AF196)</f>
        <v>3985.4599412711746</v>
      </c>
      <c r="AG197" s="1">
        <f>SUM(AG194:AG196)</f>
        <v>3990.9199825423502</v>
      </c>
      <c r="AH197" s="1">
        <f>SUM(AH194:AH196)</f>
        <v>3996.3800238135254</v>
      </c>
      <c r="AI197" s="1">
        <f>SUM(AI194:AI196)</f>
        <v>4001.8400650847011</v>
      </c>
      <c r="AJ197" s="1">
        <f>SUM(AJ194:AJ196)</f>
        <v>4007.3001063558768</v>
      </c>
      <c r="AK197" s="1">
        <f t="shared" ref="AK197:AY197" si="172">SUM(AK194:AK196)</f>
        <v>3472.9088945235089</v>
      </c>
      <c r="AL197" s="1">
        <f t="shared" si="172"/>
        <v>2938.517682691142</v>
      </c>
      <c r="AM197" s="1">
        <f t="shared" si="172"/>
        <v>2404.1264708587746</v>
      </c>
      <c r="AN197" s="1">
        <f t="shared" si="172"/>
        <v>1869.735259026407</v>
      </c>
      <c r="AO197" s="1">
        <f t="shared" si="172"/>
        <v>1335.3440471940398</v>
      </c>
      <c r="AP197" s="1">
        <f t="shared" si="172"/>
        <v>1496.8592386693272</v>
      </c>
      <c r="AQ197" s="1">
        <f t="shared" si="172"/>
        <v>1658.3744301446143</v>
      </c>
      <c r="AR197" s="1">
        <f t="shared" si="172"/>
        <v>1819.8896216199014</v>
      </c>
      <c r="AS197" s="1">
        <f t="shared" si="172"/>
        <v>1981.4048130951885</v>
      </c>
      <c r="AT197" s="1">
        <f t="shared" si="172"/>
        <v>2142.9200045704761</v>
      </c>
      <c r="AU197" s="1">
        <f t="shared" si="172"/>
        <v>2142.9200045704761</v>
      </c>
      <c r="AV197" s="1">
        <f t="shared" si="172"/>
        <v>2142.9200045704761</v>
      </c>
      <c r="AW197" s="1">
        <f t="shared" si="172"/>
        <v>2142.9200045704761</v>
      </c>
      <c r="AX197" s="1">
        <f t="shared" si="172"/>
        <v>2142.9200045704761</v>
      </c>
      <c r="AY197" s="1">
        <f t="shared" si="172"/>
        <v>2142.9200045704761</v>
      </c>
      <c r="AZ197" s="1">
        <f>SUM(AZ194:AZ196)</f>
        <v>2142.9200045704761</v>
      </c>
      <c r="BA197" s="1">
        <f>SUM(BA194:BA196)</f>
        <v>2142.9200045704761</v>
      </c>
      <c r="BB197" s="1">
        <f>SUM(BB194:BB196)</f>
        <v>2142.9200045704761</v>
      </c>
      <c r="BC197" s="1">
        <f>SUM(BC194:BC196)</f>
        <v>2142.9200045704761</v>
      </c>
      <c r="BD197" s="1">
        <f>SUM(BD194:BD196)</f>
        <v>2142.9200045704761</v>
      </c>
      <c r="BE197" s="1">
        <f t="shared" ref="BE197:BI197" si="173">SUM(BE194:BE196)</f>
        <v>2142.9200045704761</v>
      </c>
      <c r="BF197" s="1">
        <f t="shared" si="173"/>
        <v>2142.9200045704761</v>
      </c>
      <c r="BG197" s="1">
        <f t="shared" si="173"/>
        <v>2142.9200045704761</v>
      </c>
      <c r="BH197" s="1">
        <f t="shared" si="173"/>
        <v>2142.9200045704761</v>
      </c>
      <c r="BI197" s="1">
        <f t="shared" si="173"/>
        <v>2142.9200045704761</v>
      </c>
    </row>
    <row r="198" spans="1:65" x14ac:dyDescent="0.2">
      <c r="B198" s="36" t="s">
        <v>45</v>
      </c>
      <c r="D198" s="36" t="s">
        <v>12</v>
      </c>
      <c r="F198" s="58" t="s">
        <v>7</v>
      </c>
      <c r="G198" s="1">
        <f>'[1]CP-18'!G93+'[1]CP-19'!G312+'[1]CP-19'!G316+'[1]CP-19'!G322+'[1]CP-19'!G324+'[1]CP-19'!G344</f>
        <v>2440.0000000000005</v>
      </c>
      <c r="H198" s="1">
        <f>'[1]CP-18'!H93+'[1]CP-19'!H312+'[1]CP-19'!H316+'[1]CP-19'!H322+'[1]CP-19'!H324+'[1]CP-19'!H344</f>
        <v>2580</v>
      </c>
      <c r="I198" s="1">
        <f>'[1]CP-18'!I93+'[1]CP-19'!I312+'[1]CP-19'!I316+'[1]CP-19'!I322+'[1]CP-19'!I324+'[1]CP-19'!I344</f>
        <v>2720</v>
      </c>
      <c r="J198" s="1">
        <f>'[1]CP-18'!J93+'[1]CP-19'!J312+'[1]CP-19'!J316+'[1]CP-19'!J322+'[1]CP-19'!J324+'[1]CP-19'!J344</f>
        <v>2860</v>
      </c>
      <c r="K198" s="1">
        <f>'[1]CP-18'!K93+'[1]CP-19'!K312+'[1]CP-19'!K316+'[1]CP-19'!K322+'[1]CP-19'!K324+'[1]CP-19'!K344</f>
        <v>3000</v>
      </c>
      <c r="L198" s="1">
        <f>'[1]CP-18'!L93+'[1]CP-19'!L312+'[1]CP-19'!L316+'[1]CP-19'!L322+'[1]CP-19'!L324+'[1]CP-19'!L344</f>
        <v>3100.0000000000005</v>
      </c>
      <c r="M198" s="1">
        <f>'[1]CP-18'!M93+'[1]CP-19'!M312+'[1]CP-19'!M316+'[1]CP-19'!M322+'[1]CP-19'!M324+'[1]CP-19'!M344</f>
        <v>3300.0000000000005</v>
      </c>
      <c r="N198" s="1">
        <f>'[1]CP-18'!N93+'[1]CP-19'!N312+'[1]CP-19'!N316+'[1]CP-19'!N322+'[1]CP-19'!N324+'[1]CP-19'!N344</f>
        <v>3400</v>
      </c>
      <c r="O198" s="1">
        <f>'[1]CP-18'!O93+'[1]CP-19'!O312+'[1]CP-19'!O316+'[1]CP-19'!O322+'[1]CP-19'!O324+'[1]CP-19'!O344</f>
        <v>3600.0000000000005</v>
      </c>
      <c r="P198" s="1">
        <f>'[1]CP-18'!P93+'[1]CP-19'!P312+'[1]CP-19'!P316+'[1]CP-19'!P322+'[1]CP-19'!P324+'[1]CP-19'!P344</f>
        <v>3700.0000000000005</v>
      </c>
      <c r="Q198" s="4">
        <f>'[1]CP-18'!Q93+'[1]CP-19'!Q312+'[1]CP-19'!Q316+'[1]CP-19'!Q322+'[1]CP-19'!Q324+'[1]CP-19'!Q344</f>
        <v>4200</v>
      </c>
      <c r="R198" s="4">
        <f>'[1]CP-18'!R93+'[1]CP-19'!R312+'[1]CP-19'!R316+'[1]CP-19'!R322+'[1]CP-19'!R324+'[1]CP-19'!R344</f>
        <v>3900.0000000000009</v>
      </c>
      <c r="S198" s="4">
        <f>'[1]CP-18'!S93+'[1]CP-19'!S312+'[1]CP-19'!S316+'[1]CP-19'!S322+'[1]CP-19'!S324+'[1]CP-19'!S344</f>
        <v>5400.0000000000009</v>
      </c>
      <c r="T198" s="4">
        <f>'[1]CP-18'!T93+'[1]CP-19'!T312+'[1]CP-19'!T316+'[1]CP-19'!T322+'[1]CP-19'!T324+'[1]CP-19'!T344</f>
        <v>4200</v>
      </c>
      <c r="U198" s="4">
        <f>'[1]CP-18'!U93+'[1]CP-19'!U312+'[1]CP-19'!U316+'[1]CP-19'!U322+'[1]CP-19'!U324+'[1]CP-19'!U344</f>
        <v>3999.9999999999982</v>
      </c>
      <c r="V198" s="1">
        <f>'[1]CP-18'!V93+'[1]CP-19'!V312+'[1]CP-19'!V316+'[1]CP-19'!V322+'[1]CP-19'!V324+'[1]CP-19'!V344</f>
        <v>3243.9999999999986</v>
      </c>
      <c r="W198" s="1">
        <f>'[1]CP-18'!W93+'[1]CP-19'!W312+'[1]CP-19'!W316+'[1]CP-19'!W322+'[1]CP-19'!W324+'[1]CP-19'!W344</f>
        <v>2487.9999999999991</v>
      </c>
      <c r="X198" s="1">
        <f>'[1]CP-18'!X93+'[1]CP-19'!X312+'[1]CP-19'!X316+'[1]CP-19'!X322+'[1]CP-19'!X324+'[1]CP-19'!X344</f>
        <v>1731.9999999999991</v>
      </c>
      <c r="Y198" s="1">
        <f>'[1]CP-18'!Y93+'[1]CP-19'!Y312+'[1]CP-19'!Y316+'[1]CP-19'!Y322+'[1]CP-19'!Y324+'[1]CP-19'!Y344</f>
        <v>975.99999999999943</v>
      </c>
      <c r="Z198" s="1">
        <f>'[1]CP-18'!Z93+'[1]CP-19'!Z312+'[1]CP-19'!Z316+'[1]CP-19'!Z322+'[1]CP-19'!Z324+'[1]CP-19'!Z344</f>
        <v>219.99999999999994</v>
      </c>
      <c r="AA198" s="1">
        <f>'[1]CP-18'!AA93+'[1]CP-19'!AA312+'[1]CP-19'!AA316+'[1]CP-19'!AA322+'[1]CP-19'!AA324+'[1]CP-19'!AA344</f>
        <v>311.99999999999994</v>
      </c>
      <c r="AB198" s="1">
        <f>'[1]CP-18'!AB93+'[1]CP-19'!AB312+'[1]CP-19'!AB316+'[1]CP-19'!AB322+'[1]CP-19'!AB324+'[1]CP-19'!AB344</f>
        <v>403.99999999999983</v>
      </c>
      <c r="AC198" s="1">
        <f>'[1]CP-18'!AC93+'[1]CP-19'!AC312+'[1]CP-19'!AC316+'[1]CP-19'!AC322+'[1]CP-19'!AC324+'[1]CP-19'!AC344</f>
        <v>495.99999999999977</v>
      </c>
      <c r="AD198" s="1">
        <f>'[1]CP-18'!AD93+'[1]CP-19'!AD312+'[1]CP-19'!AD316+'[1]CP-19'!AD322+'[1]CP-19'!AD324+'[1]CP-19'!AD344</f>
        <v>587.99999999999989</v>
      </c>
      <c r="AE198" s="1">
        <f>'[1]CP-18'!AE93+'[1]CP-19'!AE312+'[1]CP-19'!AE316+'[1]CP-19'!AE322+'[1]CP-19'!AE324+'[1]CP-19'!AE344</f>
        <v>679.99999999999977</v>
      </c>
      <c r="AF198" s="1">
        <f>'[1]CP-18'!AF93+'[1]CP-19'!AF312+'[1]CP-19'!AF316+'[1]CP-19'!AF322+'[1]CP-19'!AF324+'[1]CP-19'!AF344</f>
        <v>573.99999999999989</v>
      </c>
      <c r="AG198" s="1">
        <f>'[1]CP-18'!AG93+'[1]CP-19'!AG312+'[1]CP-19'!AG316+'[1]CP-19'!AG322+'[1]CP-19'!AG324+'[1]CP-19'!AG344</f>
        <v>467.99999999999977</v>
      </c>
      <c r="AH198" s="1">
        <f>'[1]CP-18'!AH93+'[1]CP-19'!AH312+'[1]CP-19'!AH316+'[1]CP-19'!AH322+'[1]CP-19'!AH324+'[1]CP-19'!AH344</f>
        <v>362</v>
      </c>
      <c r="AI198" s="1">
        <f>'[1]CP-18'!AI93+'[1]CP-19'!AI312+'[1]CP-19'!AI316+'[1]CP-19'!AI322+'[1]CP-19'!AI324+'[1]CP-19'!AI344</f>
        <v>255.99999999999989</v>
      </c>
      <c r="AJ198" s="1">
        <f>'[1]CP-18'!AJ93+'[1]CP-19'!AJ312+'[1]CP-19'!AJ316+'[1]CP-19'!AJ322+'[1]CP-19'!AJ324+'[1]CP-19'!AJ344</f>
        <v>149.99999999999997</v>
      </c>
      <c r="AK198" s="1">
        <f>'[1]CP-18'!AK93+'[1]CP-19'!AK312+'[1]CP-19'!AK316+'[1]CP-19'!AK322+'[1]CP-19'!AK324+'[1]CP-19'!AK344</f>
        <v>141.76923076923072</v>
      </c>
      <c r="AL198" s="1">
        <f>'[1]CP-18'!AL93+'[1]CP-19'!AL312+'[1]CP-19'!AL316+'[1]CP-19'!AL322+'[1]CP-19'!AL324+'[1]CP-19'!AL344</f>
        <v>133.53846153846149</v>
      </c>
      <c r="AM198" s="1">
        <f>'[1]CP-18'!AM93+'[1]CP-19'!AM312+'[1]CP-19'!AM316+'[1]CP-19'!AM322+'[1]CP-19'!AM324+'[1]CP-19'!AM344</f>
        <v>125.30769230769226</v>
      </c>
      <c r="AN198" s="1">
        <f>'[1]CP-18'!AN93+'[1]CP-19'!AN312+'[1]CP-19'!AN316+'[1]CP-19'!AN322+'[1]CP-19'!AN324+'[1]CP-19'!AN344</f>
        <v>117.07692307692302</v>
      </c>
      <c r="AO198" s="1">
        <f>'[1]CP-18'!AO93+'[1]CP-19'!AO312+'[1]CP-19'!AO316+'[1]CP-19'!AO322+'[1]CP-19'!AO324+'[1]CP-19'!AO344</f>
        <v>108.84615384615378</v>
      </c>
      <c r="AP198" s="1">
        <f>'[1]CP-18'!AP93+'[1]CP-19'!AP312+'[1]CP-19'!AP316+'[1]CP-19'!AP322+'[1]CP-19'!AP324+'[1]CP-19'!AP344</f>
        <v>116.15678856662456</v>
      </c>
      <c r="AQ198" s="1">
        <f>'[1]CP-18'!AQ93+'[1]CP-19'!AQ312+'[1]CP-19'!AQ316+'[1]CP-19'!AQ322+'[1]CP-19'!AQ324+'[1]CP-19'!AQ344</f>
        <v>123.46742328709539</v>
      </c>
      <c r="AR198" s="1">
        <f>'[1]CP-18'!AR93+'[1]CP-19'!AR312+'[1]CP-19'!AR316+'[1]CP-19'!AR322+'[1]CP-19'!AR324+'[1]CP-19'!AR344</f>
        <v>130.77805800756613</v>
      </c>
      <c r="AS198" s="1">
        <f>'[1]CP-18'!AS93+'[1]CP-19'!AS312+'[1]CP-19'!AS316+'[1]CP-19'!AS322+'[1]CP-19'!AS324+'[1]CP-19'!AS344</f>
        <v>138.08869272803696</v>
      </c>
      <c r="AT198" s="1">
        <f>'[1]CP-18'!AT93+'[1]CP-19'!AT312+'[1]CP-19'!AT316+'[1]CP-19'!AT322+'[1]CP-19'!AT324+'[1]CP-19'!AT344</f>
        <v>145.39932744850773</v>
      </c>
      <c r="AU198" s="1">
        <f>'[1]CP-18'!AU93+'[1]CP-19'!AU312+'[1]CP-19'!AU316+'[1]CP-19'!AU322+'[1]CP-19'!AU324+'[1]CP-19'!AU344</f>
        <v>145.39932744850773</v>
      </c>
      <c r="AV198" s="1">
        <f>'[1]CP-18'!AV93+'[1]CP-19'!AV312+'[1]CP-19'!AV316+'[1]CP-19'!AV322+'[1]CP-19'!AV324+'[1]CP-19'!AV344</f>
        <v>145.39932744850773</v>
      </c>
      <c r="AW198" s="1">
        <f>'[1]CP-18'!AW93+'[1]CP-19'!AW312+'[1]CP-19'!AW316+'[1]CP-19'!AW322+'[1]CP-19'!AW324+'[1]CP-19'!AW344</f>
        <v>145.39932744850773</v>
      </c>
      <c r="AX198" s="1">
        <f>'[1]CP-18'!AX93+'[1]CP-19'!AX312+'[1]CP-19'!AX316+'[1]CP-19'!AX322+'[1]CP-19'!AX324+'[1]CP-19'!AX344</f>
        <v>145.39932744850773</v>
      </c>
      <c r="AY198" s="1">
        <f>'[1]CP-18'!AY93+'[1]CP-19'!AY312+'[1]CP-19'!AY316+'[1]CP-19'!AY322+'[1]CP-19'!AY324+'[1]CP-19'!AY344</f>
        <v>145.39932744850773</v>
      </c>
      <c r="AZ198" s="1">
        <f>'[1]CP-18'!AZ93+'[1]CP-19'!AZ312+'[1]CP-19'!AZ316+'[1]CP-19'!AZ322+'[1]CP-19'!AZ324+'[1]CP-19'!AZ344</f>
        <v>145.39932744850773</v>
      </c>
      <c r="BA198" s="1">
        <f>'[1]CP-18'!BA93+'[1]CP-19'!BA312+'[1]CP-19'!BA316+'[1]CP-19'!BA322+'[1]CP-19'!BA324+'[1]CP-19'!BA344</f>
        <v>145.39932744850773</v>
      </c>
      <c r="BB198" s="1">
        <f>'[1]CP-18'!BB93+'[1]CP-19'!BB312+'[1]CP-19'!BB316+'[1]CP-19'!BB322+'[1]CP-19'!BB324+'[1]CP-19'!BB344</f>
        <v>145.39932744850773</v>
      </c>
      <c r="BC198" s="1">
        <f>'[1]CP-18'!BC93+'[1]CP-19'!BC312+'[1]CP-19'!BC316+'[1]CP-19'!BC322+'[1]CP-19'!BC324+'[1]CP-19'!BC344</f>
        <v>145.39932744850773</v>
      </c>
      <c r="BD198" s="1">
        <f>'[1]CP-18'!BD93+'[1]CP-19'!BD312+'[1]CP-19'!BD316+'[1]CP-19'!BD322+'[1]CP-19'!BD324+'[1]CP-19'!BD344</f>
        <v>145.39932744850773</v>
      </c>
      <c r="BE198" s="1">
        <f>'[1]CP-18'!BE93+'[1]CP-19'!BE312+'[1]CP-19'!BE316+'[1]CP-19'!BE322+'[1]CP-19'!BE324+'[1]CP-19'!BE344</f>
        <v>145.39932744850773</v>
      </c>
      <c r="BF198" s="1">
        <f>'[1]CP-18'!BF93+'[1]CP-19'!BF312+'[1]CP-19'!BF316+'[1]CP-19'!BF322+'[1]CP-19'!BF324+'[1]CP-19'!BF344</f>
        <v>145.39932744850773</v>
      </c>
      <c r="BG198" s="1">
        <f>'[1]CP-18'!BG93+'[1]CP-19'!BG312+'[1]CP-19'!BG316+'[1]CP-19'!BG322+'[1]CP-19'!BG324+'[1]CP-19'!BG344</f>
        <v>145.39932744850773</v>
      </c>
      <c r="BH198" s="1">
        <f>'[1]CP-18'!BH93+'[1]CP-19'!BH312+'[1]CP-19'!BH316+'[1]CP-19'!BH322+'[1]CP-19'!BH324+'[1]CP-19'!BH344</f>
        <v>145.39932744850773</v>
      </c>
      <c r="BI198" s="1">
        <f>'[1]CP-18'!BI93+'[1]CP-19'!BI312+'[1]CP-19'!BI316+'[1]CP-19'!BI322+'[1]CP-19'!BI324+'[1]CP-19'!BI344</f>
        <v>145.39932744850773</v>
      </c>
    </row>
    <row r="199" spans="1:65" x14ac:dyDescent="0.2">
      <c r="D199" s="36" t="s">
        <v>13</v>
      </c>
      <c r="F199" s="58" t="s">
        <v>9</v>
      </c>
      <c r="G199" s="2">
        <f>'[1]CP-11'!G146+'[1]CP-11'!G150+'[1]CP-11'!G154+[1]Jensen!G149+[1]Jensen!G159+'[1]CP-14'!G80+'[1]CP-15'!G104+[1]Ouray!G120+[1]Ouray!G124+[1]Ouray!G126+'[1]CP-16'!G115+'[1]CP-17'!G55+'[1]Grn-Colo-Confl'!G95+'[1]Grn-Colo-Confl'!G97+[1]Jensen!G163+[1]Ouray!G130</f>
        <v>7240.0000000000018</v>
      </c>
      <c r="H199" s="2">
        <f>'[1]CP-11'!H146+'[1]CP-11'!H150+'[1]CP-11'!H154+[1]Jensen!H149+[1]Jensen!H159+'[1]CP-14'!H80+'[1]CP-15'!H104+[1]Ouray!H120+[1]Ouray!H124+[1]Ouray!H126+'[1]CP-16'!H115+'[1]CP-17'!H55+'[1]Grn-Colo-Confl'!H95+'[1]Grn-Colo-Confl'!H97+[1]Jensen!H163+[1]Ouray!H130</f>
        <v>7280</v>
      </c>
      <c r="I199" s="2">
        <f>'[1]CP-11'!I146+'[1]CP-11'!I150+'[1]CP-11'!I154+[1]Jensen!I149+[1]Jensen!I159+'[1]CP-14'!I80+'[1]CP-15'!I104+[1]Ouray!I120+[1]Ouray!I124+[1]Ouray!I126+'[1]CP-16'!I115+'[1]CP-17'!I55+'[1]Grn-Colo-Confl'!I95+'[1]Grn-Colo-Confl'!I97+[1]Jensen!I163+[1]Ouray!I130</f>
        <v>7320</v>
      </c>
      <c r="J199" s="2">
        <f>'[1]CP-11'!J146+'[1]CP-11'!J150+'[1]CP-11'!J154+[1]Jensen!J149+[1]Jensen!J159+'[1]CP-14'!J80+'[1]CP-15'!J104+[1]Ouray!J120+[1]Ouray!J124+[1]Ouray!J126+'[1]CP-16'!J115+'[1]CP-17'!J55+'[1]Grn-Colo-Confl'!J95+'[1]Grn-Colo-Confl'!J97+[1]Jensen!J163+[1]Ouray!J130</f>
        <v>7360</v>
      </c>
      <c r="K199" s="2">
        <f>'[1]CP-11'!K146+'[1]CP-11'!K150+'[1]CP-11'!K154+[1]Jensen!K149+[1]Jensen!K159+'[1]CP-14'!K80+'[1]CP-15'!K104+[1]Ouray!K120+[1]Ouray!K124+[1]Ouray!K126+'[1]CP-16'!K115+'[1]CP-17'!K55+'[1]Grn-Colo-Confl'!K95+'[1]Grn-Colo-Confl'!K97+[1]Jensen!K163+[1]Ouray!K130</f>
        <v>7400</v>
      </c>
      <c r="L199" s="2">
        <f>'[1]CP-11'!L146+'[1]CP-11'!L150+'[1]CP-11'!L154+[1]Jensen!L149+[1]Jensen!L159+'[1]CP-14'!L80+'[1]CP-15'!L104+[1]Ouray!L120+[1]Ouray!L124+[1]Ouray!L126+'[1]CP-16'!L115+'[1]CP-17'!L55+'[1]Grn-Colo-Confl'!L95+'[1]Grn-Colo-Confl'!L97+[1]Jensen!L163+[1]Ouray!L130</f>
        <v>7400</v>
      </c>
      <c r="M199" s="2">
        <f>'[1]CP-11'!M146+'[1]CP-11'!M150+'[1]CP-11'!M154+[1]Jensen!M149+[1]Jensen!M159+'[1]CP-14'!M80+'[1]CP-15'!M104+[1]Ouray!M120+[1]Ouray!M124+[1]Ouray!M126+'[1]CP-16'!M115+'[1]CP-17'!M55+'[1]Grn-Colo-Confl'!M95+'[1]Grn-Colo-Confl'!M97+[1]Jensen!M163+[1]Ouray!M130</f>
        <v>7500</v>
      </c>
      <c r="N199" s="2">
        <f>'[1]CP-11'!N146+'[1]CP-11'!N150+'[1]CP-11'!N154+[1]Jensen!N149+[1]Jensen!N159+'[1]CP-14'!N80+'[1]CP-15'!N104+[1]Ouray!N120+[1]Ouray!N124+[1]Ouray!N126+'[1]CP-16'!N115+'[1]CP-17'!N55+'[1]Grn-Colo-Confl'!N95+'[1]Grn-Colo-Confl'!N97+[1]Jensen!N163+[1]Ouray!N130</f>
        <v>7500</v>
      </c>
      <c r="O199" s="2">
        <f>'[1]CP-11'!O146+'[1]CP-11'!O150+'[1]CP-11'!O154+[1]Jensen!O149+[1]Jensen!O159+'[1]CP-14'!O80+'[1]CP-15'!O104+[1]Ouray!O120+[1]Ouray!O124+[1]Ouray!O126+'[1]CP-16'!O115+'[1]CP-17'!O55+'[1]Grn-Colo-Confl'!O95+'[1]Grn-Colo-Confl'!O97+[1]Jensen!O163+[1]Ouray!O130</f>
        <v>7600</v>
      </c>
      <c r="P199" s="2">
        <f>'[1]CP-11'!P146+'[1]CP-11'!P150+'[1]CP-11'!P154+[1]Jensen!P149+[1]Jensen!P159+'[1]CP-14'!P80+'[1]CP-15'!P104+[1]Ouray!P120+[1]Ouray!P124+[1]Ouray!P126+'[1]CP-16'!P115+'[1]CP-17'!P55+'[1]Grn-Colo-Confl'!P95+'[1]Grn-Colo-Confl'!P97+[1]Jensen!P163+[1]Ouray!P130</f>
        <v>7600</v>
      </c>
      <c r="Q199" s="2">
        <f>'[1]CP-11'!Q146+'[1]CP-11'!Q150+'[1]CP-11'!Q154+[1]Jensen!Q149+[1]Jensen!Q159+'[1]CP-14'!Q80+'[1]CP-15'!Q104+[1]Ouray!Q120+[1]Ouray!Q124+[1]Ouray!Q126+'[1]CP-16'!Q115+'[1]CP-17'!Q55+'[1]Grn-Colo-Confl'!Q95+'[1]Grn-Colo-Confl'!Q97+[1]Jensen!Q163+[1]Ouray!Q130</f>
        <v>6790</v>
      </c>
      <c r="R199" s="2">
        <f>'[1]CP-11'!R146+'[1]CP-11'!R150+'[1]CP-11'!R154+[1]Jensen!R149+[1]Jensen!R159+'[1]CP-14'!R80+'[1]CP-15'!R104+[1]Ouray!R120+[1]Ouray!R124+[1]Ouray!R126+'[1]CP-16'!R115+'[1]CP-17'!R55+'[1]Grn-Colo-Confl'!R95+'[1]Grn-Colo-Confl'!R97+[1]Jensen!R163+[1]Ouray!R130</f>
        <v>5980</v>
      </c>
      <c r="S199" s="2">
        <f>'[1]CP-11'!S146+'[1]CP-11'!S150+'[1]CP-11'!S154+[1]Jensen!S149+[1]Jensen!S159+'[1]CP-14'!S80+'[1]CP-15'!S104+[1]Ouray!S120+[1]Ouray!S124+[1]Ouray!S126+'[1]CP-16'!S115+'[1]CP-17'!S55+'[1]Grn-Colo-Confl'!S95+'[1]Grn-Colo-Confl'!S97+[1]Jensen!S163+[1]Ouray!S130</f>
        <v>5170</v>
      </c>
      <c r="T199" s="2">
        <f>'[1]CP-11'!T146+'[1]CP-11'!T150+'[1]CP-11'!T154+[1]Jensen!T149+[1]Jensen!T159+'[1]CP-14'!T80+'[1]CP-15'!T104+[1]Ouray!T120+[1]Ouray!T124+[1]Ouray!T126+'[1]CP-16'!T115+'[1]CP-17'!T55+'[1]Grn-Colo-Confl'!T95+'[1]Grn-Colo-Confl'!T97+[1]Jensen!T163+[1]Ouray!T130</f>
        <v>4360</v>
      </c>
      <c r="U199" s="2">
        <f>'[1]CP-11'!U146+'[1]CP-11'!U150+'[1]CP-11'!U154+[1]Jensen!U149+[1]Jensen!U159+'[1]CP-14'!U80+'[1]CP-15'!U104+[1]Ouray!U120+[1]Ouray!U124+[1]Ouray!U126+'[1]CP-16'!U115+'[1]CP-17'!U55+'[1]Grn-Colo-Confl'!U95+'[1]Grn-Colo-Confl'!U97+[1]Jensen!U163+[1]Ouray!U130</f>
        <v>3560</v>
      </c>
      <c r="V199" s="2">
        <f>'[1]CP-11'!V146+'[1]CP-11'!V150+'[1]CP-11'!V154+[1]Jensen!V149+[1]Jensen!V159+'[1]CP-14'!V80+'[1]CP-15'!V104+[1]Ouray!V120+[1]Ouray!V124+[1]Ouray!V126+'[1]CP-16'!V115+'[1]CP-17'!V55+'[1]Grn-Colo-Confl'!V95+'[1]Grn-Colo-Confl'!V97+[1]Jensen!V163+[1]Ouray!V130</f>
        <v>3570</v>
      </c>
      <c r="W199" s="2">
        <f>'[1]CP-11'!W146+'[1]CP-11'!W150+'[1]CP-11'!W154+[1]Jensen!W149+[1]Jensen!W159+'[1]CP-14'!W80+'[1]CP-15'!W104+[1]Ouray!W120+[1]Ouray!W124+[1]Ouray!W126+'[1]CP-16'!W115+'[1]CP-17'!W55+'[1]Grn-Colo-Confl'!W95+'[1]Grn-Colo-Confl'!W97+[1]Jensen!W163+[1]Ouray!W130</f>
        <v>3580</v>
      </c>
      <c r="X199" s="2">
        <f>'[1]CP-11'!X146+'[1]CP-11'!X150+'[1]CP-11'!X154+[1]Jensen!X149+[1]Jensen!X159+'[1]CP-14'!X80+'[1]CP-15'!X104+[1]Ouray!X120+[1]Ouray!X124+[1]Ouray!X126+'[1]CP-16'!X115+'[1]CP-17'!X55+'[1]Grn-Colo-Confl'!X95+'[1]Grn-Colo-Confl'!X97+[1]Jensen!X163+[1]Ouray!X130</f>
        <v>3590</v>
      </c>
      <c r="Y199" s="2">
        <f>'[1]CP-11'!Y146+'[1]CP-11'!Y150+'[1]CP-11'!Y154+[1]Jensen!Y149+[1]Jensen!Y159+'[1]CP-14'!Y80+'[1]CP-15'!Y104+[1]Ouray!Y120+[1]Ouray!Y124+[1]Ouray!Y126+'[1]CP-16'!Y115+'[1]CP-17'!Y55+'[1]Grn-Colo-Confl'!Y95+'[1]Grn-Colo-Confl'!Y97+[1]Jensen!Y163+[1]Ouray!Y130</f>
        <v>3600</v>
      </c>
      <c r="Z199" s="2">
        <f>'[1]CP-11'!Z146+'[1]CP-11'!Z150+'[1]CP-11'!Z154+[1]Jensen!Z149+[1]Jensen!Z159+'[1]CP-14'!Z80+'[1]CP-15'!Z104+[1]Ouray!Z120+[1]Ouray!Z124+[1]Ouray!Z126+'[1]CP-16'!Z115+'[1]CP-17'!Z55+'[1]Grn-Colo-Confl'!Z95+'[1]Grn-Colo-Confl'!Z97+[1]Jensen!Z163+[1]Ouray!Z130</f>
        <v>3610</v>
      </c>
      <c r="AA199" s="2">
        <f>'[1]CP-11'!AA146+'[1]CP-11'!AA150+'[1]CP-11'!AA154+[1]Jensen!AA149+[1]Jensen!AA159+'[1]CP-14'!AA80+'[1]CP-15'!AA104+[1]Ouray!AA120+[1]Ouray!AA124+[1]Ouray!AA126+'[1]CP-16'!AA115+'[1]CP-17'!AA55+'[1]Grn-Colo-Confl'!AA95+'[1]Grn-Colo-Confl'!AA97+[1]Jensen!AA163+[1]Ouray!AA130</f>
        <v>3428</v>
      </c>
      <c r="AB199" s="2">
        <f>'[1]CP-11'!AB146+'[1]CP-11'!AB150+'[1]CP-11'!AB154+[1]Jensen!AB149+[1]Jensen!AB159+'[1]CP-14'!AB80+'[1]CP-15'!AB104+[1]Ouray!AB120+[1]Ouray!AB124+[1]Ouray!AB126+'[1]CP-16'!AB115+'[1]CP-17'!AB55+'[1]Grn-Colo-Confl'!AB95+'[1]Grn-Colo-Confl'!AB97+[1]Jensen!AB163+[1]Ouray!AB130</f>
        <v>3246</v>
      </c>
      <c r="AC199" s="2">
        <f>'[1]CP-11'!AC146+'[1]CP-11'!AC150+'[1]CP-11'!AC154+[1]Jensen!AC149+[1]Jensen!AC159+'[1]CP-14'!AC80+'[1]CP-15'!AC104+[1]Ouray!AC120+[1]Ouray!AC124+[1]Ouray!AC126+'[1]CP-16'!AC115+'[1]CP-17'!AC55+'[1]Grn-Colo-Confl'!AC95+'[1]Grn-Colo-Confl'!AC97+[1]Jensen!AC163+[1]Ouray!AC130</f>
        <v>3064</v>
      </c>
      <c r="AD199" s="2">
        <f>'[1]CP-11'!AD146+'[1]CP-11'!AD150+'[1]CP-11'!AD154+[1]Jensen!AD149+[1]Jensen!AD159+'[1]CP-14'!AD80+'[1]CP-15'!AD104+[1]Ouray!AD120+[1]Ouray!AD124+[1]Ouray!AD126+'[1]CP-16'!AD115+'[1]CP-17'!AD55+'[1]Grn-Colo-Confl'!AD95+'[1]Grn-Colo-Confl'!AD97+[1]Jensen!AD163+[1]Ouray!AD130</f>
        <v>2882</v>
      </c>
      <c r="AE199" s="2">
        <f>'[1]CP-11'!AE146+'[1]CP-11'!AE150+'[1]CP-11'!AE154+[1]Jensen!AE149+[1]Jensen!AE159+'[1]CP-14'!AE80+'[1]CP-15'!AE104+[1]Ouray!AE120+[1]Ouray!AE124+[1]Ouray!AE126+'[1]CP-16'!AE115+'[1]CP-17'!AE55+'[1]Grn-Colo-Confl'!AE95+'[1]Grn-Colo-Confl'!AE97+[1]Jensen!AE163+[1]Ouray!AE130</f>
        <v>2700</v>
      </c>
      <c r="AF199" s="2">
        <f>'[1]CP-11'!AF146+'[1]CP-11'!AF150+'[1]CP-11'!AF154+[1]Jensen!AF149+[1]Jensen!AF159+'[1]CP-14'!AF80+'[1]CP-15'!AF104+[1]Ouray!AF120+[1]Ouray!AF124+[1]Ouray!AF126+'[1]CP-16'!AF115+'[1]CP-17'!AF55+'[1]Grn-Colo-Confl'!AF95+'[1]Grn-Colo-Confl'!AF97+[1]Jensen!AF163+[1]Ouray!AF130</f>
        <v>2223.0632318501171</v>
      </c>
      <c r="AG199" s="2">
        <f>'[1]CP-11'!AG146+'[1]CP-11'!AG150+'[1]CP-11'!AG154+[1]Jensen!AG149+[1]Jensen!AG159+'[1]CP-14'!AG80+'[1]CP-15'!AG104+[1]Ouray!AG120+[1]Ouray!AG124+[1]Ouray!AG126+'[1]CP-16'!AG115+'[1]CP-17'!AG55+'[1]Grn-Colo-Confl'!AG95+'[1]Grn-Colo-Confl'!AG97+[1]Jensen!AG163+[1]Ouray!AG130</f>
        <v>1746.1264637002341</v>
      </c>
      <c r="AH199" s="2">
        <f>'[1]CP-11'!AH146+'[1]CP-11'!AH150+'[1]CP-11'!AH154+[1]Jensen!AH149+[1]Jensen!AH159+'[1]CP-14'!AH80+'[1]CP-15'!AH104+[1]Ouray!AH120+[1]Ouray!AH124+[1]Ouray!AH126+'[1]CP-16'!AH115+'[1]CP-17'!AH55+'[1]Grn-Colo-Confl'!AH95+'[1]Grn-Colo-Confl'!AH97+[1]Jensen!AH163+[1]Ouray!AH130</f>
        <v>1269.1896955503512</v>
      </c>
      <c r="AI199" s="2">
        <f>'[1]CP-11'!AI146+'[1]CP-11'!AI150+'[1]CP-11'!AI154+[1]Jensen!AI149+[1]Jensen!AI159+'[1]CP-14'!AI80+'[1]CP-15'!AI104+[1]Ouray!AI120+[1]Ouray!AI124+[1]Ouray!AI126+'[1]CP-16'!AI115+'[1]CP-17'!AI55+'[1]Grn-Colo-Confl'!AI95+'[1]Grn-Colo-Confl'!AI97+[1]Jensen!AI163+[1]Ouray!AI130</f>
        <v>792.25292740046825</v>
      </c>
      <c r="AJ199" s="2">
        <f>'[1]CP-11'!AJ146+'[1]CP-11'!AJ150+'[1]CP-11'!AJ154+[1]Jensen!AJ149+[1]Jensen!AJ159+'[1]CP-14'!AJ80+'[1]CP-15'!AJ104+[1]Ouray!AJ120+[1]Ouray!AJ124+[1]Ouray!AJ126+'[1]CP-16'!AJ115+'[1]CP-17'!AJ55+'[1]Grn-Colo-Confl'!AJ95+'[1]Grn-Colo-Confl'!AJ97+[1]Jensen!AJ163+[1]Ouray!AJ130</f>
        <v>315.31615925058549</v>
      </c>
      <c r="AK199" s="2">
        <f>'[1]CP-11'!AK146+'[1]CP-11'!AK150+'[1]CP-11'!AK154+[1]Jensen!AK149+[1]Jensen!AK159+'[1]CP-14'!AK80+'[1]CP-15'!AK104+[1]Ouray!AK120+[1]Ouray!AK124+[1]Ouray!AK126+'[1]CP-16'!AK115+'[1]CP-17'!AK55+'[1]Grn-Colo-Confl'!AK95+'[1]Grn-Colo-Confl'!AK97+[1]Jensen!AK163+[1]Ouray!AK130</f>
        <v>292.32216903154699</v>
      </c>
      <c r="AL199" s="2">
        <f>'[1]CP-11'!AL146+'[1]CP-11'!AL150+'[1]CP-11'!AL154+[1]Jensen!AL149+[1]Jensen!AL159+'[1]CP-14'!AL80+'[1]CP-15'!AL104+[1]Ouray!AL120+[1]Ouray!AL124+[1]Ouray!AL126+'[1]CP-16'!AL115+'[1]CP-17'!AL55+'[1]Grn-Colo-Confl'!AL95+'[1]Grn-Colo-Confl'!AL97+[1]Jensen!AL163+[1]Ouray!AL130</f>
        <v>269.32817881250861</v>
      </c>
      <c r="AM199" s="2">
        <f>'[1]CP-11'!AM146+'[1]CP-11'!AM150+'[1]CP-11'!AM154+[1]Jensen!AM149+[1]Jensen!AM159+'[1]CP-14'!AM80+'[1]CP-15'!AM104+[1]Ouray!AM120+[1]Ouray!AM124+[1]Ouray!AM126+'[1]CP-16'!AM115+'[1]CP-17'!AM55+'[1]Grn-Colo-Confl'!AM95+'[1]Grn-Colo-Confl'!AM97+[1]Jensen!AM163+[1]Ouray!AM130</f>
        <v>246.33418859347017</v>
      </c>
      <c r="AN199" s="2">
        <f>'[1]CP-11'!AN146+'[1]CP-11'!AN150+'[1]CP-11'!AN154+[1]Jensen!AN149+[1]Jensen!AN159+'[1]CP-14'!AN80+'[1]CP-15'!AN104+[1]Ouray!AN120+[1]Ouray!AN124+[1]Ouray!AN126+'[1]CP-16'!AN115+'[1]CP-17'!AN55+'[1]Grn-Colo-Confl'!AN95+'[1]Grn-Colo-Confl'!AN97+[1]Jensen!AN163+[1]Ouray!AN130</f>
        <v>223.34019837443171</v>
      </c>
      <c r="AO199" s="2">
        <f>'[1]CP-11'!AO146+'[1]CP-11'!AO150+'[1]CP-11'!AO154+[1]Jensen!AO149+[1]Jensen!AO159+'[1]CP-14'!AO80+'[1]CP-15'!AO104+[1]Ouray!AO120+[1]Ouray!AO124+[1]Ouray!AO126+'[1]CP-16'!AO115+'[1]CP-17'!AO55+'[1]Grn-Colo-Confl'!AO95+'[1]Grn-Colo-Confl'!AO97+[1]Jensen!AO163+[1]Ouray!AO130</f>
        <v>200.3462081553933</v>
      </c>
      <c r="AP199" s="2">
        <f>'[1]CP-11'!AP146+'[1]CP-11'!AP150+'[1]CP-11'!AP154+[1]Jensen!AP149+[1]Jensen!AP159+'[1]CP-14'!AP80+'[1]CP-15'!AP104+[1]Ouray!AP120+[1]Ouray!AP124+[1]Ouray!AP126+'[1]CP-16'!AP115+'[1]CP-17'!AP55+'[1]Grn-Colo-Confl'!AP95+'[1]Grn-Colo-Confl'!AP97+[1]Jensen!AP163+[1]Ouray!AP130</f>
        <v>326.97720071635217</v>
      </c>
      <c r="AQ199" s="2">
        <f>'[1]CP-11'!AQ146+'[1]CP-11'!AQ150+'[1]CP-11'!AQ154+[1]Jensen!AQ149+[1]Jensen!AQ159+'[1]CP-14'!AQ80+'[1]CP-15'!AQ104+[1]Ouray!AQ120+[1]Ouray!AQ124+[1]Ouray!AQ126+'[1]CP-16'!AQ115+'[1]CP-17'!AQ55+'[1]Grn-Colo-Confl'!AQ95+'[1]Grn-Colo-Confl'!AQ97+[1]Jensen!AQ163+[1]Ouray!AQ130</f>
        <v>453.60819327731087</v>
      </c>
      <c r="AR199" s="2">
        <f>'[1]CP-11'!AR146+'[1]CP-11'!AR150+'[1]CP-11'!AR154+[1]Jensen!AR149+[1]Jensen!AR159+'[1]CP-14'!AR80+'[1]CP-15'!AR104+[1]Ouray!AR120+[1]Ouray!AR124+[1]Ouray!AR126+'[1]CP-16'!AR115+'[1]CP-17'!AR55+'[1]Grn-Colo-Confl'!AR95+'[1]Grn-Colo-Confl'!AR97+[1]Jensen!AR163+[1]Ouray!AR130</f>
        <v>580.2391858382698</v>
      </c>
      <c r="AS199" s="2">
        <f>'[1]CP-11'!AS146+'[1]CP-11'!AS150+'[1]CP-11'!AS154+[1]Jensen!AS149+[1]Jensen!AS159+'[1]CP-14'!AS80+'[1]CP-15'!AS104+[1]Ouray!AS120+[1]Ouray!AS124+[1]Ouray!AS126+'[1]CP-16'!AS115+'[1]CP-17'!AS55+'[1]Grn-Colo-Confl'!AS95+'[1]Grn-Colo-Confl'!AS97+[1]Jensen!AS163+[1]Ouray!AS130</f>
        <v>706.87017839922862</v>
      </c>
      <c r="AT199" s="2">
        <f>'[1]CP-11'!AT146+'[1]CP-11'!AT150+'[1]CP-11'!AT154+[1]Jensen!AT149+[1]Jensen!AT159+'[1]CP-14'!AT80+'[1]CP-15'!AT104+[1]Ouray!AT120+[1]Ouray!AT124+[1]Ouray!AT126+'[1]CP-16'!AT115+'[1]CP-17'!AT55+'[1]Grn-Colo-Confl'!AT95+'[1]Grn-Colo-Confl'!AT97+[1]Jensen!AT163+[1]Ouray!AT130</f>
        <v>833.50117096018744</v>
      </c>
      <c r="AU199" s="2">
        <f>'[1]CP-11'!AU146+'[1]CP-11'!AU150+'[1]CP-11'!AU154+[1]Jensen!AU149+[1]Jensen!AU159+'[1]CP-14'!AU80+'[1]CP-15'!AU104+[1]Ouray!AU120+[1]Ouray!AU124+[1]Ouray!AU126+'[1]CP-16'!AU115+'[1]CP-17'!AU55+'[1]Grn-Colo-Confl'!AU95+'[1]Grn-Colo-Confl'!AU97+[1]Jensen!AU163+[1]Ouray!AU130</f>
        <v>833.50117096018744</v>
      </c>
      <c r="AV199" s="2">
        <f>'[1]CP-11'!AV146+'[1]CP-11'!AV150+'[1]CP-11'!AV154+[1]Jensen!AV149+[1]Jensen!AV159+'[1]CP-14'!AV80+'[1]CP-15'!AV104+[1]Ouray!AV120+[1]Ouray!AV124+[1]Ouray!AV126+'[1]CP-16'!AV115+'[1]CP-17'!AV55+'[1]Grn-Colo-Confl'!AV95+'[1]Grn-Colo-Confl'!AV97+[1]Jensen!AV163+[1]Ouray!AV130</f>
        <v>833.50117096018744</v>
      </c>
      <c r="AW199" s="2">
        <f>'[1]CP-11'!AW146+'[1]CP-11'!AW150+'[1]CP-11'!AW154+[1]Jensen!AW149+[1]Jensen!AW159+'[1]CP-14'!AW80+'[1]CP-15'!AW104+[1]Ouray!AW120+[1]Ouray!AW124+[1]Ouray!AW126+'[1]CP-16'!AW115+'[1]CP-17'!AW55+'[1]Grn-Colo-Confl'!AW95+'[1]Grn-Colo-Confl'!AW97+[1]Jensen!AW163+[1]Ouray!AW130</f>
        <v>833.50117096018744</v>
      </c>
      <c r="AX199" s="2">
        <f>'[1]CP-11'!AX146+'[1]CP-11'!AX150+'[1]CP-11'!AX154+[1]Jensen!AX149+[1]Jensen!AX159+'[1]CP-14'!AX80+'[1]CP-15'!AX104+[1]Ouray!AX120+[1]Ouray!AX124+[1]Ouray!AX126+'[1]CP-16'!AX115+'[1]CP-17'!AX55+'[1]Grn-Colo-Confl'!AX95+'[1]Grn-Colo-Confl'!AX97+[1]Jensen!AX163+[1]Ouray!AX130</f>
        <v>833.50117096018744</v>
      </c>
      <c r="AY199" s="2">
        <f>'[1]CP-11'!AY146+'[1]CP-11'!AY150+'[1]CP-11'!AY154+[1]Jensen!AY149+[1]Jensen!AY159+'[1]CP-14'!AY80+'[1]CP-15'!AY104+[1]Ouray!AY120+[1]Ouray!AY124+[1]Ouray!AY126+'[1]CP-16'!AY115+'[1]CP-17'!AY55+'[1]Grn-Colo-Confl'!AY95+'[1]Grn-Colo-Confl'!AY97+[1]Jensen!AY163+[1]Ouray!AY130</f>
        <v>833.50117096018744</v>
      </c>
      <c r="AZ199" s="2">
        <f>'[1]CP-11'!AZ146+'[1]CP-11'!AZ150+'[1]CP-11'!AZ154+[1]Jensen!AZ149+[1]Jensen!AZ159+'[1]CP-14'!AZ80+'[1]CP-15'!AZ104+[1]Ouray!AZ120+[1]Ouray!AZ124+[1]Ouray!AZ126+'[1]CP-16'!AZ115+'[1]CP-17'!AZ55+'[1]Grn-Colo-Confl'!AZ95+'[1]Grn-Colo-Confl'!AZ97+[1]Jensen!AZ163+[1]Ouray!AZ130</f>
        <v>833.50117096018744</v>
      </c>
      <c r="BA199" s="2">
        <f>'[1]CP-11'!BA146+'[1]CP-11'!BA150+'[1]CP-11'!BA154+[1]Jensen!BA149+[1]Jensen!BA159+'[1]CP-14'!BA80+'[1]CP-15'!BA104+[1]Ouray!BA120+[1]Ouray!BA124+[1]Ouray!BA126+'[1]CP-16'!BA115+'[1]CP-17'!BA55+'[1]Grn-Colo-Confl'!BA95+'[1]Grn-Colo-Confl'!BA97+[1]Jensen!BA163+[1]Ouray!BA130</f>
        <v>833.50117096018744</v>
      </c>
      <c r="BB199" s="2">
        <f>'[1]CP-11'!BB146+'[1]CP-11'!BB150+'[1]CP-11'!BB154+[1]Jensen!BB149+[1]Jensen!BB159+'[1]CP-14'!BB80+'[1]CP-15'!BB104+[1]Ouray!BB120+[1]Ouray!BB124+[1]Ouray!BB126+'[1]CP-16'!BB115+'[1]CP-17'!BB55+'[1]Grn-Colo-Confl'!BB95+'[1]Grn-Colo-Confl'!BB97+[1]Jensen!BB163+[1]Ouray!BB130</f>
        <v>833.50117096018744</v>
      </c>
      <c r="BC199" s="2">
        <f>'[1]CP-11'!BC146+'[1]CP-11'!BC150+'[1]CP-11'!BC154+[1]Jensen!BC149+[1]Jensen!BC159+'[1]CP-14'!BC80+'[1]CP-15'!BC104+[1]Ouray!BC120+[1]Ouray!BC124+[1]Ouray!BC126+'[1]CP-16'!BC115+'[1]CP-17'!BC55+'[1]Grn-Colo-Confl'!BC95+'[1]Grn-Colo-Confl'!BC97+[1]Jensen!BC163+[1]Ouray!BC130</f>
        <v>833.50117096018744</v>
      </c>
      <c r="BD199" s="2">
        <f>'[1]CP-11'!BD146+'[1]CP-11'!BD150+'[1]CP-11'!BD154+[1]Jensen!BD149+[1]Jensen!BD159+'[1]CP-14'!BD80+'[1]CP-15'!BD104+[1]Ouray!BD120+[1]Ouray!BD124+[1]Ouray!BD126+'[1]CP-16'!BD115+'[1]CP-17'!BD55+'[1]Grn-Colo-Confl'!BD95+'[1]Grn-Colo-Confl'!BD97+[1]Jensen!BD163+[1]Ouray!BD130</f>
        <v>833.50117096018744</v>
      </c>
      <c r="BE199" s="2">
        <f>'[1]CP-11'!BE146+'[1]CP-11'!BE150+'[1]CP-11'!BE154+[1]Jensen!BE149+[1]Jensen!BE159+'[1]CP-14'!BE80+'[1]CP-15'!BE104+[1]Ouray!BE120+[1]Ouray!BE124+[1]Ouray!BE126+'[1]CP-16'!BE115+'[1]CP-17'!BE55+'[1]Grn-Colo-Confl'!BE95+'[1]Grn-Colo-Confl'!BE97+[1]Jensen!BE163+[1]Ouray!BE130</f>
        <v>833.50117096018744</v>
      </c>
      <c r="BF199" s="2">
        <f>'[1]CP-11'!BF146+'[1]CP-11'!BF150+'[1]CP-11'!BF154+[1]Jensen!BF149+[1]Jensen!BF159+'[1]CP-14'!BF80+'[1]CP-15'!BF104+[1]Ouray!BF120+[1]Ouray!BF124+[1]Ouray!BF126+'[1]CP-16'!BF115+'[1]CP-17'!BF55+'[1]Grn-Colo-Confl'!BF95+'[1]Grn-Colo-Confl'!BF97+[1]Jensen!BF163+[1]Ouray!BF130</f>
        <v>833.50117096018744</v>
      </c>
      <c r="BG199" s="2">
        <f>'[1]CP-11'!BG146+'[1]CP-11'!BG150+'[1]CP-11'!BG154+[1]Jensen!BG149+[1]Jensen!BG159+'[1]CP-14'!BG80+'[1]CP-15'!BG104+[1]Ouray!BG120+[1]Ouray!BG124+[1]Ouray!BG126+'[1]CP-16'!BG115+'[1]CP-17'!BG55+'[1]Grn-Colo-Confl'!BG95+'[1]Grn-Colo-Confl'!BG97+[1]Jensen!BG163+[1]Ouray!BG130</f>
        <v>833.50117096018744</v>
      </c>
      <c r="BH199" s="2">
        <f>'[1]CP-11'!BH146+'[1]CP-11'!BH150+'[1]CP-11'!BH154+[1]Jensen!BH149+[1]Jensen!BH159+'[1]CP-14'!BH80+'[1]CP-15'!BH104+[1]Ouray!BH120+[1]Ouray!BH124+[1]Ouray!BH126+'[1]CP-16'!BH115+'[1]CP-17'!BH55+'[1]Grn-Colo-Confl'!BH95+'[1]Grn-Colo-Confl'!BH97+[1]Jensen!BH163+[1]Ouray!BH130</f>
        <v>833.50117096018744</v>
      </c>
      <c r="BI199" s="2">
        <f>'[1]CP-11'!BI146+'[1]CP-11'!BI150+'[1]CP-11'!BI154+[1]Jensen!BI149+[1]Jensen!BI159+'[1]CP-14'!BI80+'[1]CP-15'!BI104+[1]Ouray!BI120+[1]Ouray!BI124+[1]Ouray!BI126+'[1]CP-16'!BI115+'[1]CP-17'!BI55+'[1]Grn-Colo-Confl'!BI95+'[1]Grn-Colo-Confl'!BI97+[1]Jensen!BI163+[1]Ouray!BI130</f>
        <v>833.50117096018744</v>
      </c>
    </row>
    <row r="200" spans="1:65" x14ac:dyDescent="0.2">
      <c r="F200" s="58" t="s">
        <v>10</v>
      </c>
      <c r="G200" s="2">
        <f>'[1]CP-7'!G119+'[1]CP-7'!G125+'[1]CP-8'!G68+'[1]Grn-Colo-Confl'!G92</f>
        <v>1242</v>
      </c>
      <c r="H200" s="2">
        <f>'[1]CP-7'!H119+'[1]CP-7'!H125+'[1]CP-8'!H68+'[1]Grn-Colo-Confl'!H92</f>
        <v>1251</v>
      </c>
      <c r="I200" s="2">
        <f>'[1]CP-7'!I119+'[1]CP-7'!I125+'[1]CP-8'!I68+'[1]Grn-Colo-Confl'!I92</f>
        <v>1269</v>
      </c>
      <c r="J200" s="2">
        <f>'[1]CP-7'!J119+'[1]CP-7'!J125+'[1]CP-8'!J68+'[1]Grn-Colo-Confl'!J92</f>
        <v>1278</v>
      </c>
      <c r="K200" s="2">
        <f>'[1]CP-7'!K119+'[1]CP-7'!K125+'[1]CP-8'!K68+'[1]Grn-Colo-Confl'!K92</f>
        <v>1287</v>
      </c>
      <c r="L200" s="2">
        <f>'[1]CP-7'!L119+'[1]CP-7'!L125+'[1]CP-8'!L68+'[1]Grn-Colo-Confl'!L92</f>
        <v>1260</v>
      </c>
      <c r="M200" s="2">
        <f>'[1]CP-7'!M119+'[1]CP-7'!M125+'[1]CP-8'!M68+'[1]Grn-Colo-Confl'!M92</f>
        <v>1350</v>
      </c>
      <c r="N200" s="2">
        <f>'[1]CP-7'!N119+'[1]CP-7'!N125+'[1]CP-8'!N68+'[1]Grn-Colo-Confl'!N92</f>
        <v>1350</v>
      </c>
      <c r="O200" s="2">
        <f>'[1]CP-7'!O119+'[1]CP-7'!O125+'[1]CP-8'!O68+'[1]Grn-Colo-Confl'!O92</f>
        <v>1350</v>
      </c>
      <c r="P200" s="2">
        <f>'[1]CP-7'!P119+'[1]CP-7'!P125+'[1]CP-8'!P68+'[1]Grn-Colo-Confl'!P92</f>
        <v>1350</v>
      </c>
      <c r="Q200" s="2">
        <f>'[1]CP-7'!Q119+'[1]CP-7'!Q125+'[1]CP-8'!Q68+'[1]Grn-Colo-Confl'!Q92</f>
        <v>1422</v>
      </c>
      <c r="R200" s="2">
        <f>'[1]CP-7'!R119+'[1]CP-7'!R125+'[1]CP-8'!R68+'[1]Grn-Colo-Confl'!R92</f>
        <v>1503</v>
      </c>
      <c r="S200" s="2">
        <f>'[1]CP-7'!S119+'[1]CP-7'!S125+'[1]CP-8'!S68+'[1]Grn-Colo-Confl'!S92</f>
        <v>1575</v>
      </c>
      <c r="T200" s="2">
        <f>'[1]CP-7'!T119+'[1]CP-7'!T125+'[1]CP-8'!T68+'[1]Grn-Colo-Confl'!T92</f>
        <v>1656</v>
      </c>
      <c r="U200" s="2">
        <f>'[1]CP-7'!U119+'[1]CP-7'!U125+'[1]CP-8'!U68+'[1]Grn-Colo-Confl'!U92</f>
        <v>200</v>
      </c>
      <c r="V200" s="2">
        <f>'[1]CP-7'!V119+'[1]CP-7'!V125+'[1]CP-8'!V68+'[1]Grn-Colo-Confl'!V92</f>
        <v>190</v>
      </c>
      <c r="W200" s="2">
        <f>'[1]CP-7'!W119+'[1]CP-7'!W125+'[1]CP-8'!W68+'[1]Grn-Colo-Confl'!W92</f>
        <v>180</v>
      </c>
      <c r="X200" s="2">
        <f>'[1]CP-7'!X119+'[1]CP-7'!X125+'[1]CP-8'!X68+'[1]Grn-Colo-Confl'!X92</f>
        <v>170</v>
      </c>
      <c r="Y200" s="2">
        <f>'[1]CP-7'!Y119+'[1]CP-7'!Y125+'[1]CP-8'!Y68+'[1]Grn-Colo-Confl'!Y92</f>
        <v>160</v>
      </c>
      <c r="Z200" s="2">
        <f>'[1]CP-7'!Z119+'[1]CP-7'!Z125+'[1]CP-8'!Z68+'[1]Grn-Colo-Confl'!Z92</f>
        <v>150</v>
      </c>
      <c r="AA200" s="2">
        <f>'[1]CP-7'!AA119+'[1]CP-7'!AA125+'[1]CP-8'!AA68+'[1]Grn-Colo-Confl'!AA92</f>
        <v>120</v>
      </c>
      <c r="AB200" s="2">
        <f>'[1]CP-7'!AB119+'[1]CP-7'!AB125+'[1]CP-8'!AB68+'[1]Grn-Colo-Confl'!AB92</f>
        <v>90</v>
      </c>
      <c r="AC200" s="2">
        <f>'[1]CP-7'!AC119+'[1]CP-7'!AC125+'[1]CP-8'!AC68+'[1]Grn-Colo-Confl'!AC92</f>
        <v>60</v>
      </c>
      <c r="AD200" s="2">
        <f>'[1]CP-7'!AD119+'[1]CP-7'!AD125+'[1]CP-8'!AD68+'[1]Grn-Colo-Confl'!AD92</f>
        <v>30</v>
      </c>
      <c r="AE200" s="2">
        <f>'[1]CP-7'!AE119+'[1]CP-7'!AE125+'[1]CP-8'!AE68+'[1]Grn-Colo-Confl'!AE92</f>
        <v>0</v>
      </c>
      <c r="AF200" s="2">
        <f>'[1]CP-7'!AF119+'[1]CP-7'!AF125+'[1]CP-8'!AF68+'[1]Grn-Colo-Confl'!AF92</f>
        <v>217.01123595505618</v>
      </c>
      <c r="AG200" s="2">
        <f>'[1]CP-7'!AG119+'[1]CP-7'!AG125+'[1]CP-8'!AG68+'[1]Grn-Colo-Confl'!AG92</f>
        <v>434.02247191011236</v>
      </c>
      <c r="AH200" s="2">
        <f>'[1]CP-7'!AH119+'[1]CP-7'!AH125+'[1]CP-8'!AH68+'[1]Grn-Colo-Confl'!AH92</f>
        <v>651.03370786516848</v>
      </c>
      <c r="AI200" s="2">
        <f>'[1]CP-7'!AI119+'[1]CP-7'!AI125+'[1]CP-8'!AI68+'[1]Grn-Colo-Confl'!AI92</f>
        <v>868.04494382022472</v>
      </c>
      <c r="AJ200" s="2">
        <f>'[1]CP-7'!AJ119+'[1]CP-7'!AJ125+'[1]CP-8'!AJ68+'[1]Grn-Colo-Confl'!AJ92</f>
        <v>1085.056179775281</v>
      </c>
      <c r="AK200" s="2">
        <f>'[1]CP-7'!AK119+'[1]CP-7'!AK125+'[1]CP-8'!AK68+'[1]Grn-Colo-Confl'!AK92</f>
        <v>868.04494382022472</v>
      </c>
      <c r="AL200" s="2">
        <f>'[1]CP-7'!AL119+'[1]CP-7'!AL125+'[1]CP-8'!AL68+'[1]Grn-Colo-Confl'!AL92</f>
        <v>651.03370786516859</v>
      </c>
      <c r="AM200" s="2">
        <f>'[1]CP-7'!AM119+'[1]CP-7'!AM125+'[1]CP-8'!AM68+'[1]Grn-Colo-Confl'!AM92</f>
        <v>434.02247191011247</v>
      </c>
      <c r="AN200" s="2">
        <f>'[1]CP-7'!AN119+'[1]CP-7'!AN125+'[1]CP-8'!AN68+'[1]Grn-Colo-Confl'!AN92</f>
        <v>217.01123595505624</v>
      </c>
      <c r="AO200" s="2">
        <f>'[1]CP-7'!AO119+'[1]CP-7'!AO125+'[1]CP-8'!AO68+'[1]Grn-Colo-Confl'!AO92</f>
        <v>0</v>
      </c>
      <c r="AP200" s="2">
        <f>'[1]CP-7'!AP119+'[1]CP-7'!AP125+'[1]CP-8'!AP68+'[1]Grn-Colo-Confl'!AP92</f>
        <v>0</v>
      </c>
      <c r="AQ200" s="2">
        <f>'[1]CP-7'!AQ119+'[1]CP-7'!AQ125+'[1]CP-8'!AQ68+'[1]Grn-Colo-Confl'!AQ92</f>
        <v>0</v>
      </c>
      <c r="AR200" s="2">
        <f>'[1]CP-7'!AR119+'[1]CP-7'!AR125+'[1]CP-8'!AR68+'[1]Grn-Colo-Confl'!AR92</f>
        <v>0</v>
      </c>
      <c r="AS200" s="2">
        <f>'[1]CP-7'!AS119+'[1]CP-7'!AS125+'[1]CP-8'!AS68+'[1]Grn-Colo-Confl'!AS92</f>
        <v>0</v>
      </c>
      <c r="AT200" s="2">
        <f>'[1]CP-7'!AT119+'[1]CP-7'!AT125+'[1]CP-8'!AT68+'[1]Grn-Colo-Confl'!AT92</f>
        <v>0</v>
      </c>
      <c r="AU200" s="2">
        <f>'[1]CP-7'!AU119+'[1]CP-7'!AU125+'[1]CP-8'!AU68+'[1]Grn-Colo-Confl'!AU92</f>
        <v>0</v>
      </c>
      <c r="AV200" s="2">
        <f>'[1]CP-7'!AV119+'[1]CP-7'!AV125+'[1]CP-8'!AV68+'[1]Grn-Colo-Confl'!AV92</f>
        <v>0</v>
      </c>
      <c r="AW200" s="2">
        <f>'[1]CP-7'!AW119+'[1]CP-7'!AW125+'[1]CP-8'!AW68+'[1]Grn-Colo-Confl'!AW92</f>
        <v>0</v>
      </c>
      <c r="AX200" s="2">
        <f>'[1]CP-7'!AX119+'[1]CP-7'!AX125+'[1]CP-8'!AX68+'[1]Grn-Colo-Confl'!AX92</f>
        <v>0</v>
      </c>
      <c r="AY200" s="2">
        <f>'[1]CP-7'!AY119+'[1]CP-7'!AY125+'[1]CP-8'!AY68+'[1]Grn-Colo-Confl'!AY92</f>
        <v>0</v>
      </c>
      <c r="AZ200" s="2">
        <f>'[1]CP-7'!AZ119+'[1]CP-7'!AZ125+'[1]CP-8'!AZ68+'[1]Grn-Colo-Confl'!AZ92</f>
        <v>0</v>
      </c>
      <c r="BA200" s="2">
        <f>'[1]CP-7'!BA119+'[1]CP-7'!BA125+'[1]CP-8'!BA68+'[1]Grn-Colo-Confl'!BA92</f>
        <v>0</v>
      </c>
      <c r="BB200" s="2">
        <f>'[1]CP-7'!BB119+'[1]CP-7'!BB125+'[1]CP-8'!BB68+'[1]Grn-Colo-Confl'!BB92</f>
        <v>0</v>
      </c>
      <c r="BC200" s="2">
        <f>'[1]CP-7'!BC119+'[1]CP-7'!BC125+'[1]CP-8'!BC68+'[1]Grn-Colo-Confl'!BC92</f>
        <v>0</v>
      </c>
      <c r="BD200" s="2">
        <f>'[1]CP-7'!BD119+'[1]CP-7'!BD125+'[1]CP-8'!BD68+'[1]Grn-Colo-Confl'!BD92</f>
        <v>0</v>
      </c>
      <c r="BE200" s="2">
        <f>'[1]CP-7'!BE119+'[1]CP-7'!BE125+'[1]CP-8'!BE68+'[1]Grn-Colo-Confl'!BE92</f>
        <v>0</v>
      </c>
      <c r="BF200" s="2">
        <f>'[1]CP-7'!BF119+'[1]CP-7'!BF125+'[1]CP-8'!BF68+'[1]Grn-Colo-Confl'!BF92</f>
        <v>0</v>
      </c>
      <c r="BG200" s="2">
        <f>'[1]CP-7'!BG119+'[1]CP-7'!BG125+'[1]CP-8'!BG68+'[1]Grn-Colo-Confl'!BG92</f>
        <v>0</v>
      </c>
      <c r="BH200" s="2">
        <f>'[1]CP-7'!BH119+'[1]CP-7'!BH125+'[1]CP-8'!BH68+'[1]Grn-Colo-Confl'!BH92</f>
        <v>0</v>
      </c>
      <c r="BI200" s="2">
        <f>'[1]CP-7'!BI119+'[1]CP-7'!BI125+'[1]CP-8'!BI68+'[1]Grn-Colo-Confl'!BI92</f>
        <v>0</v>
      </c>
    </row>
    <row r="201" spans="1:65" x14ac:dyDescent="0.2">
      <c r="F201" s="58" t="s">
        <v>7</v>
      </c>
      <c r="G201" s="2">
        <f>'[1]CP-19'!G332+'[1]CP-19'!G336+'[1]CP-19'!G340+'[1]CP-19'!G346+'[1]CP-19'!G350+'[1]Colo-SanJuan-Confl'!G133+'[1]Colo-SanJuan-Confl'!G135+'[1]Colo-SanJuan-Confl'!G137+'[1]Colo-SanJuan-Confl'!G139+'[1]Colo-SanJuan-Confl'!G141+'[1]Colo-SanJuan-Confl'!G144+'[1]CP-20'!G59+'[1]CP-21'!G52</f>
        <v>1140</v>
      </c>
      <c r="H201" s="2">
        <f>'[1]CP-19'!H332+'[1]CP-19'!H336+'[1]CP-19'!H340+'[1]CP-19'!H346+'[1]CP-19'!H350+'[1]Colo-SanJuan-Confl'!H133+'[1]Colo-SanJuan-Confl'!H135+'[1]Colo-SanJuan-Confl'!H137+'[1]Colo-SanJuan-Confl'!H139+'[1]Colo-SanJuan-Confl'!H141+'[1]Colo-SanJuan-Confl'!H144+'[1]CP-20'!H59+'[1]CP-21'!H52</f>
        <v>1150</v>
      </c>
      <c r="I201" s="2">
        <f>'[1]CP-19'!I332+'[1]CP-19'!I336+'[1]CP-19'!I340+'[1]CP-19'!I346+'[1]CP-19'!I350+'[1]Colo-SanJuan-Confl'!I133+'[1]Colo-SanJuan-Confl'!I135+'[1]Colo-SanJuan-Confl'!I137+'[1]Colo-SanJuan-Confl'!I139+'[1]Colo-SanJuan-Confl'!I141+'[1]Colo-SanJuan-Confl'!I144+'[1]CP-20'!I59+'[1]CP-21'!I52</f>
        <v>1150</v>
      </c>
      <c r="J201" s="2">
        <f>'[1]CP-19'!J332+'[1]CP-19'!J336+'[1]CP-19'!J340+'[1]CP-19'!J346+'[1]CP-19'!J350+'[1]Colo-SanJuan-Confl'!J133+'[1]Colo-SanJuan-Confl'!J135+'[1]Colo-SanJuan-Confl'!J137+'[1]Colo-SanJuan-Confl'!J139+'[1]Colo-SanJuan-Confl'!J141+'[1]Colo-SanJuan-Confl'!J144+'[1]CP-20'!J59+'[1]CP-21'!J52</f>
        <v>1160</v>
      </c>
      <c r="K201" s="2">
        <f>'[1]CP-19'!K332+'[1]CP-19'!K336+'[1]CP-19'!K340+'[1]CP-19'!K346+'[1]CP-19'!K350+'[1]Colo-SanJuan-Confl'!K133+'[1]Colo-SanJuan-Confl'!K135+'[1]Colo-SanJuan-Confl'!K137+'[1]Colo-SanJuan-Confl'!K139+'[1]Colo-SanJuan-Confl'!K141+'[1]Colo-SanJuan-Confl'!K144+'[1]CP-20'!K59+'[1]CP-21'!K52</f>
        <v>1170</v>
      </c>
      <c r="L201" s="2">
        <f>'[1]CP-19'!L332+'[1]CP-19'!L336+'[1]CP-19'!L340+'[1]CP-19'!L346+'[1]CP-19'!L350+'[1]Colo-SanJuan-Confl'!L133+'[1]Colo-SanJuan-Confl'!L135+'[1]Colo-SanJuan-Confl'!L137+'[1]Colo-SanJuan-Confl'!L139+'[1]Colo-SanJuan-Confl'!L141+'[1]Colo-SanJuan-Confl'!L144+'[1]CP-20'!L59+'[1]CP-21'!L52</f>
        <v>1200</v>
      </c>
      <c r="M201" s="2">
        <f>'[1]CP-19'!M332+'[1]CP-19'!M336+'[1]CP-19'!M340+'[1]CP-19'!M346+'[1]CP-19'!M350+'[1]Colo-SanJuan-Confl'!M133+'[1]Colo-SanJuan-Confl'!M135+'[1]Colo-SanJuan-Confl'!M137+'[1]Colo-SanJuan-Confl'!M139+'[1]Colo-SanJuan-Confl'!M141+'[1]Colo-SanJuan-Confl'!M144+'[1]CP-20'!M59+'[1]CP-21'!M52</f>
        <v>1200</v>
      </c>
      <c r="N201" s="2">
        <f>'[1]CP-19'!N332+'[1]CP-19'!N336+'[1]CP-19'!N340+'[1]CP-19'!N346+'[1]CP-19'!N350+'[1]Colo-SanJuan-Confl'!N133+'[1]Colo-SanJuan-Confl'!N135+'[1]Colo-SanJuan-Confl'!N137+'[1]Colo-SanJuan-Confl'!N139+'[1]Colo-SanJuan-Confl'!N141+'[1]Colo-SanJuan-Confl'!N144+'[1]CP-20'!N59+'[1]CP-21'!N52</f>
        <v>1200</v>
      </c>
      <c r="O201" s="2">
        <f>'[1]CP-19'!O332+'[1]CP-19'!O336+'[1]CP-19'!O340+'[1]CP-19'!O346+'[1]CP-19'!O350+'[1]Colo-SanJuan-Confl'!O133+'[1]Colo-SanJuan-Confl'!O135+'[1]Colo-SanJuan-Confl'!O137+'[1]Colo-SanJuan-Confl'!O139+'[1]Colo-SanJuan-Confl'!O141+'[1]Colo-SanJuan-Confl'!O144+'[1]CP-20'!O59+'[1]CP-21'!O52</f>
        <v>1200</v>
      </c>
      <c r="P201" s="2">
        <f>'[1]CP-19'!P332+'[1]CP-19'!P336+'[1]CP-19'!P340+'[1]CP-19'!P346+'[1]CP-19'!P350+'[1]Colo-SanJuan-Confl'!P133+'[1]Colo-SanJuan-Confl'!P135+'[1]Colo-SanJuan-Confl'!P137+'[1]Colo-SanJuan-Confl'!P139+'[1]Colo-SanJuan-Confl'!P141+'[1]Colo-SanJuan-Confl'!P144+'[1]CP-20'!P59+'[1]CP-21'!P52</f>
        <v>1200</v>
      </c>
      <c r="Q201" s="2">
        <f>'[1]CP-19'!Q332+'[1]CP-19'!Q336+'[1]CP-19'!Q340+'[1]CP-19'!Q346+'[1]CP-19'!Q350+'[1]Colo-SanJuan-Confl'!Q133+'[1]Colo-SanJuan-Confl'!Q135+'[1]Colo-SanJuan-Confl'!Q137+'[1]Colo-SanJuan-Confl'!Q139+'[1]Colo-SanJuan-Confl'!Q141+'[1]Colo-SanJuan-Confl'!Q144+'[1]CP-20'!Q59+'[1]CP-21'!Q52</f>
        <v>1620</v>
      </c>
      <c r="R201" s="2">
        <f>'[1]CP-19'!R332+'[1]CP-19'!R336+'[1]CP-19'!R340+'[1]CP-19'!R346+'[1]CP-19'!R350+'[1]Colo-SanJuan-Confl'!R133+'[1]Colo-SanJuan-Confl'!R135+'[1]Colo-SanJuan-Confl'!R137+'[1]Colo-SanJuan-Confl'!R139+'[1]Colo-SanJuan-Confl'!R141+'[1]Colo-SanJuan-Confl'!R144+'[1]CP-20'!R59+'[1]CP-21'!R52</f>
        <v>2030</v>
      </c>
      <c r="S201" s="2">
        <f>'[1]CP-19'!S332+'[1]CP-19'!S336+'[1]CP-19'!S340+'[1]CP-19'!S346+'[1]CP-19'!S350+'[1]Colo-SanJuan-Confl'!S133+'[1]Colo-SanJuan-Confl'!S135+'[1]Colo-SanJuan-Confl'!S137+'[1]Colo-SanJuan-Confl'!S139+'[1]Colo-SanJuan-Confl'!S141+'[1]Colo-SanJuan-Confl'!S144+'[1]CP-20'!S59+'[1]CP-21'!S52</f>
        <v>2440</v>
      </c>
      <c r="T201" s="2">
        <f>'[1]CP-19'!T332+'[1]CP-19'!T336+'[1]CP-19'!T340+'[1]CP-19'!T346+'[1]CP-19'!T350+'[1]Colo-SanJuan-Confl'!T133+'[1]Colo-SanJuan-Confl'!T135+'[1]Colo-SanJuan-Confl'!T137+'[1]Colo-SanJuan-Confl'!T139+'[1]Colo-SanJuan-Confl'!T141+'[1]Colo-SanJuan-Confl'!T144+'[1]CP-20'!T59+'[1]CP-21'!T52</f>
        <v>2849.9999999999995</v>
      </c>
      <c r="U201" s="2">
        <f>'[1]CP-19'!U332+'[1]CP-19'!U336+'[1]CP-19'!U340+'[1]CP-19'!U346+'[1]CP-19'!U350+'[1]Colo-SanJuan-Confl'!U133+'[1]Colo-SanJuan-Confl'!U135+'[1]Colo-SanJuan-Confl'!U137+'[1]Colo-SanJuan-Confl'!U139+'[1]Colo-SanJuan-Confl'!U141+'[1]Colo-SanJuan-Confl'!U144+'[1]CP-20'!U59+'[1]CP-21'!U52</f>
        <v>310</v>
      </c>
      <c r="V201" s="2">
        <f>'[1]CP-19'!V332+'[1]CP-19'!V336+'[1]CP-19'!V340+'[1]CP-19'!V346+'[1]CP-19'!V350+'[1]Colo-SanJuan-Confl'!V133+'[1]Colo-SanJuan-Confl'!V135+'[1]Colo-SanJuan-Confl'!V137+'[1]Colo-SanJuan-Confl'!V139+'[1]Colo-SanJuan-Confl'!V141+'[1]Colo-SanJuan-Confl'!V144+'[1]CP-20'!V59+'[1]CP-21'!V52</f>
        <v>280</v>
      </c>
      <c r="W201" s="2">
        <f>'[1]CP-19'!W332+'[1]CP-19'!W336+'[1]CP-19'!W340+'[1]CP-19'!W346+'[1]CP-19'!W350+'[1]Colo-SanJuan-Confl'!W133+'[1]Colo-SanJuan-Confl'!W135+'[1]Colo-SanJuan-Confl'!W137+'[1]Colo-SanJuan-Confl'!W139+'[1]Colo-SanJuan-Confl'!W141+'[1]Colo-SanJuan-Confl'!W144+'[1]CP-20'!W59+'[1]CP-21'!W52</f>
        <v>250</v>
      </c>
      <c r="X201" s="2">
        <f>'[1]CP-19'!X332+'[1]CP-19'!X336+'[1]CP-19'!X340+'[1]CP-19'!X346+'[1]CP-19'!X350+'[1]Colo-SanJuan-Confl'!X133+'[1]Colo-SanJuan-Confl'!X135+'[1]Colo-SanJuan-Confl'!X137+'[1]Colo-SanJuan-Confl'!X139+'[1]Colo-SanJuan-Confl'!X141+'[1]Colo-SanJuan-Confl'!X144+'[1]CP-20'!X59+'[1]CP-21'!X52</f>
        <v>220</v>
      </c>
      <c r="Y201" s="2">
        <f>'[1]CP-19'!Y332+'[1]CP-19'!Y336+'[1]CP-19'!Y340+'[1]CP-19'!Y346+'[1]CP-19'!Y350+'[1]Colo-SanJuan-Confl'!Y133+'[1]Colo-SanJuan-Confl'!Y135+'[1]Colo-SanJuan-Confl'!Y137+'[1]Colo-SanJuan-Confl'!Y139+'[1]Colo-SanJuan-Confl'!Y141+'[1]Colo-SanJuan-Confl'!Y144+'[1]CP-20'!Y59+'[1]CP-21'!Y52</f>
        <v>190</v>
      </c>
      <c r="Z201" s="2">
        <f>'[1]CP-19'!Z332+'[1]CP-19'!Z336+'[1]CP-19'!Z340+'[1]CP-19'!Z346+'[1]CP-19'!Z350+'[1]Colo-SanJuan-Confl'!Z133+'[1]Colo-SanJuan-Confl'!Z135+'[1]Colo-SanJuan-Confl'!Z137+'[1]Colo-SanJuan-Confl'!Z139+'[1]Colo-SanJuan-Confl'!Z141+'[1]Colo-SanJuan-Confl'!Z144+'[1]CP-20'!Z59+'[1]CP-21'!Z52</f>
        <v>160</v>
      </c>
      <c r="AA201" s="2">
        <f>'[1]CP-19'!AA332+'[1]CP-19'!AA336+'[1]CP-19'!AA340+'[1]CP-19'!AA346+'[1]CP-19'!AA350+'[1]Colo-SanJuan-Confl'!AA133+'[1]Colo-SanJuan-Confl'!AA135+'[1]Colo-SanJuan-Confl'!AA137+'[1]Colo-SanJuan-Confl'!AA139+'[1]Colo-SanJuan-Confl'!AA141+'[1]Colo-SanJuan-Confl'!AA144+'[1]CP-20'!AA59+'[1]CP-21'!AA52</f>
        <v>478</v>
      </c>
      <c r="AB201" s="2">
        <f>'[1]CP-19'!AB332+'[1]CP-19'!AB336+'[1]CP-19'!AB340+'[1]CP-19'!AB346+'[1]CP-19'!AB350+'[1]Colo-SanJuan-Confl'!AB133+'[1]Colo-SanJuan-Confl'!AB135+'[1]Colo-SanJuan-Confl'!AB137+'[1]Colo-SanJuan-Confl'!AB139+'[1]Colo-SanJuan-Confl'!AB141+'[1]Colo-SanJuan-Confl'!AB144+'[1]CP-20'!AB59+'[1]CP-21'!AB52</f>
        <v>796</v>
      </c>
      <c r="AC201" s="2">
        <f>'[1]CP-19'!AC332+'[1]CP-19'!AC336+'[1]CP-19'!AC340+'[1]CP-19'!AC346+'[1]CP-19'!AC350+'[1]Colo-SanJuan-Confl'!AC133+'[1]Colo-SanJuan-Confl'!AC135+'[1]Colo-SanJuan-Confl'!AC137+'[1]Colo-SanJuan-Confl'!AC139+'[1]Colo-SanJuan-Confl'!AC141+'[1]Colo-SanJuan-Confl'!AC144+'[1]CP-20'!AC59+'[1]CP-21'!AC52</f>
        <v>1113.9999999999998</v>
      </c>
      <c r="AD201" s="2">
        <f>'[1]CP-19'!AD332+'[1]CP-19'!AD336+'[1]CP-19'!AD340+'[1]CP-19'!AD346+'[1]CP-19'!AD350+'[1]Colo-SanJuan-Confl'!AD133+'[1]Colo-SanJuan-Confl'!AD135+'[1]Colo-SanJuan-Confl'!AD137+'[1]Colo-SanJuan-Confl'!AD139+'[1]Colo-SanJuan-Confl'!AD141+'[1]Colo-SanJuan-Confl'!AD144+'[1]CP-20'!AD59+'[1]CP-21'!AD52</f>
        <v>1432</v>
      </c>
      <c r="AE201" s="2">
        <f>'[1]CP-19'!AE332+'[1]CP-19'!AE336+'[1]CP-19'!AE340+'[1]CP-19'!AE346+'[1]CP-19'!AE350+'[1]Colo-SanJuan-Confl'!AE133+'[1]Colo-SanJuan-Confl'!AE135+'[1]Colo-SanJuan-Confl'!AE137+'[1]Colo-SanJuan-Confl'!AE139+'[1]Colo-SanJuan-Confl'!AE141+'[1]Colo-SanJuan-Confl'!AE144+'[1]CP-20'!AE59+'[1]CP-21'!AE52</f>
        <v>1750</v>
      </c>
      <c r="AF201" s="2">
        <f>'[1]CP-19'!AF332+'[1]CP-19'!AF336+'[1]CP-19'!AF340+'[1]CP-19'!AF346+'[1]CP-19'!AF350+'[1]Colo-SanJuan-Confl'!AF133+'[1]Colo-SanJuan-Confl'!AF135+'[1]Colo-SanJuan-Confl'!AF137+'[1]Colo-SanJuan-Confl'!AF139+'[1]Colo-SanJuan-Confl'!AF141+'[1]Colo-SanJuan-Confl'!AF144+'[1]CP-20'!AF59+'[1]CP-21'!AF52</f>
        <v>1588.8</v>
      </c>
      <c r="AG201" s="2">
        <f>'[1]CP-19'!AG332+'[1]CP-19'!AG336+'[1]CP-19'!AG340+'[1]CP-19'!AG346+'[1]CP-19'!AG350+'[1]Colo-SanJuan-Confl'!AG133+'[1]Colo-SanJuan-Confl'!AG135+'[1]Colo-SanJuan-Confl'!AG137+'[1]Colo-SanJuan-Confl'!AG139+'[1]Colo-SanJuan-Confl'!AG141+'[1]Colo-SanJuan-Confl'!AG144+'[1]CP-20'!AG59+'[1]CP-21'!AG52</f>
        <v>1427.6</v>
      </c>
      <c r="AH201" s="2">
        <f>'[1]CP-19'!AH332+'[1]CP-19'!AH336+'[1]CP-19'!AH340+'[1]CP-19'!AH346+'[1]CP-19'!AH350+'[1]Colo-SanJuan-Confl'!AH133+'[1]Colo-SanJuan-Confl'!AH135+'[1]Colo-SanJuan-Confl'!AH137+'[1]Colo-SanJuan-Confl'!AH139+'[1]Colo-SanJuan-Confl'!AH141+'[1]Colo-SanJuan-Confl'!AH144+'[1]CP-20'!AH59+'[1]CP-21'!AH52</f>
        <v>1266.4000000000001</v>
      </c>
      <c r="AI201" s="2">
        <f>'[1]CP-19'!AI332+'[1]CP-19'!AI336+'[1]CP-19'!AI340+'[1]CP-19'!AI346+'[1]CP-19'!AI350+'[1]Colo-SanJuan-Confl'!AI133+'[1]Colo-SanJuan-Confl'!AI135+'[1]Colo-SanJuan-Confl'!AI137+'[1]Colo-SanJuan-Confl'!AI139+'[1]Colo-SanJuan-Confl'!AI141+'[1]Colo-SanJuan-Confl'!AI144+'[1]CP-20'!AI59+'[1]CP-21'!AI52</f>
        <v>1105.2000000000003</v>
      </c>
      <c r="AJ201" s="2">
        <f>'[1]CP-19'!AJ332+'[1]CP-19'!AJ336+'[1]CP-19'!AJ340+'[1]CP-19'!AJ346+'[1]CP-19'!AJ350+'[1]Colo-SanJuan-Confl'!AJ133+'[1]Colo-SanJuan-Confl'!AJ135+'[1]Colo-SanJuan-Confl'!AJ137+'[1]Colo-SanJuan-Confl'!AJ139+'[1]Colo-SanJuan-Confl'!AJ141+'[1]Colo-SanJuan-Confl'!AJ144+'[1]CP-20'!AJ59+'[1]CP-21'!AJ52</f>
        <v>944</v>
      </c>
      <c r="AK201" s="2">
        <f>'[1]CP-19'!AK332+'[1]CP-19'!AK336+'[1]CP-19'!AK340+'[1]CP-19'!AK346+'[1]CP-19'!AK350+'[1]Colo-SanJuan-Confl'!AK133+'[1]Colo-SanJuan-Confl'!AK135+'[1]Colo-SanJuan-Confl'!AK137+'[1]Colo-SanJuan-Confl'!AK139+'[1]Colo-SanJuan-Confl'!AK141+'[1]Colo-SanJuan-Confl'!AK144+'[1]CP-20'!AK59+'[1]CP-21'!AK52</f>
        <v>853.6</v>
      </c>
      <c r="AL201" s="2">
        <f>'[1]CP-19'!AL332+'[1]CP-19'!AL336+'[1]CP-19'!AL340+'[1]CP-19'!AL346+'[1]CP-19'!AL350+'[1]Colo-SanJuan-Confl'!AL133+'[1]Colo-SanJuan-Confl'!AL135+'[1]Colo-SanJuan-Confl'!AL137+'[1]Colo-SanJuan-Confl'!AL139+'[1]Colo-SanJuan-Confl'!AL141+'[1]Colo-SanJuan-Confl'!AL144+'[1]CP-20'!AL59+'[1]CP-21'!AL52</f>
        <v>763.2</v>
      </c>
      <c r="AM201" s="2">
        <f>'[1]CP-19'!AM332+'[1]CP-19'!AM336+'[1]CP-19'!AM340+'[1]CP-19'!AM346+'[1]CP-19'!AM350+'[1]Colo-SanJuan-Confl'!AM133+'[1]Colo-SanJuan-Confl'!AM135+'[1]Colo-SanJuan-Confl'!AM137+'[1]Colo-SanJuan-Confl'!AM139+'[1]Colo-SanJuan-Confl'!AM141+'[1]Colo-SanJuan-Confl'!AM144+'[1]CP-20'!AM59+'[1]CP-21'!AM52</f>
        <v>672.80000000000007</v>
      </c>
      <c r="AN201" s="2">
        <f>'[1]CP-19'!AN332+'[1]CP-19'!AN336+'[1]CP-19'!AN340+'[1]CP-19'!AN346+'[1]CP-19'!AN350+'[1]Colo-SanJuan-Confl'!AN133+'[1]Colo-SanJuan-Confl'!AN135+'[1]Colo-SanJuan-Confl'!AN137+'[1]Colo-SanJuan-Confl'!AN139+'[1]Colo-SanJuan-Confl'!AN141+'[1]Colo-SanJuan-Confl'!AN144+'[1]CP-20'!AN59+'[1]CP-21'!AN52</f>
        <v>582.4</v>
      </c>
      <c r="AO201" s="2">
        <f>'[1]CP-19'!AO332+'[1]CP-19'!AO336+'[1]CP-19'!AO340+'[1]CP-19'!AO346+'[1]CP-19'!AO350+'[1]Colo-SanJuan-Confl'!AO133+'[1]Colo-SanJuan-Confl'!AO135+'[1]Colo-SanJuan-Confl'!AO137+'[1]Colo-SanJuan-Confl'!AO139+'[1]Colo-SanJuan-Confl'!AO141+'[1]Colo-SanJuan-Confl'!AO144+'[1]CP-20'!AO59+'[1]CP-21'!AO52</f>
        <v>492</v>
      </c>
      <c r="AP201" s="2">
        <f>'[1]CP-19'!AP332+'[1]CP-19'!AP336+'[1]CP-19'!AP340+'[1]CP-19'!AP346+'[1]CP-19'!AP350+'[1]Colo-SanJuan-Confl'!AP133+'[1]Colo-SanJuan-Confl'!AP135+'[1]Colo-SanJuan-Confl'!AP137+'[1]Colo-SanJuan-Confl'!AP139+'[1]Colo-SanJuan-Confl'!AP141+'[1]Colo-SanJuan-Confl'!AP144+'[1]CP-20'!AP59+'[1]CP-21'!AP52</f>
        <v>397.79999999999995</v>
      </c>
      <c r="AQ201" s="2">
        <f>'[1]CP-19'!AQ332+'[1]CP-19'!AQ336+'[1]CP-19'!AQ340+'[1]CP-19'!AQ346+'[1]CP-19'!AQ350+'[1]Colo-SanJuan-Confl'!AQ133+'[1]Colo-SanJuan-Confl'!AQ135+'[1]Colo-SanJuan-Confl'!AQ137+'[1]Colo-SanJuan-Confl'!AQ139+'[1]Colo-SanJuan-Confl'!AQ141+'[1]Colo-SanJuan-Confl'!AQ144+'[1]CP-20'!AQ59+'[1]CP-21'!AQ52</f>
        <v>303.60000000000002</v>
      </c>
      <c r="AR201" s="2">
        <f>'[1]CP-19'!AR332+'[1]CP-19'!AR336+'[1]CP-19'!AR340+'[1]CP-19'!AR346+'[1]CP-19'!AR350+'[1]Colo-SanJuan-Confl'!AR133+'[1]Colo-SanJuan-Confl'!AR135+'[1]Colo-SanJuan-Confl'!AR137+'[1]Colo-SanJuan-Confl'!AR139+'[1]Colo-SanJuan-Confl'!AR141+'[1]Colo-SanJuan-Confl'!AR144+'[1]CP-20'!AR59+'[1]CP-21'!AR52</f>
        <v>209.4</v>
      </c>
      <c r="AS201" s="2">
        <f>'[1]CP-19'!AS332+'[1]CP-19'!AS336+'[1]CP-19'!AS340+'[1]CP-19'!AS346+'[1]CP-19'!AS350+'[1]Colo-SanJuan-Confl'!AS133+'[1]Colo-SanJuan-Confl'!AS135+'[1]Colo-SanJuan-Confl'!AS137+'[1]Colo-SanJuan-Confl'!AS139+'[1]Colo-SanJuan-Confl'!AS141+'[1]Colo-SanJuan-Confl'!AS144+'[1]CP-20'!AS59+'[1]CP-21'!AS52</f>
        <v>115.2</v>
      </c>
      <c r="AT201" s="2">
        <f>'[1]CP-19'!AT332+'[1]CP-19'!AT336+'[1]CP-19'!AT340+'[1]CP-19'!AT346+'[1]CP-19'!AT350+'[1]Colo-SanJuan-Confl'!AT133+'[1]Colo-SanJuan-Confl'!AT135+'[1]Colo-SanJuan-Confl'!AT137+'[1]Colo-SanJuan-Confl'!AT139+'[1]Colo-SanJuan-Confl'!AT141+'[1]Colo-SanJuan-Confl'!AT144+'[1]CP-20'!AT59+'[1]CP-21'!AT52</f>
        <v>21</v>
      </c>
      <c r="AU201" s="2">
        <f>'[1]CP-19'!AU332+'[1]CP-19'!AU336+'[1]CP-19'!AU340+'[1]CP-19'!AU346+'[1]CP-19'!AU350+'[1]Colo-SanJuan-Confl'!AU133+'[1]Colo-SanJuan-Confl'!AU135+'[1]Colo-SanJuan-Confl'!AU137+'[1]Colo-SanJuan-Confl'!AU139+'[1]Colo-SanJuan-Confl'!AU141+'[1]Colo-SanJuan-Confl'!AU144+'[1]CP-20'!AU59+'[1]CP-21'!AU52</f>
        <v>21</v>
      </c>
      <c r="AV201" s="2">
        <f>'[1]CP-19'!AV332+'[1]CP-19'!AV336+'[1]CP-19'!AV340+'[1]CP-19'!AV346+'[1]CP-19'!AV350+'[1]Colo-SanJuan-Confl'!AV133+'[1]Colo-SanJuan-Confl'!AV135+'[1]Colo-SanJuan-Confl'!AV137+'[1]Colo-SanJuan-Confl'!AV139+'[1]Colo-SanJuan-Confl'!AV141+'[1]Colo-SanJuan-Confl'!AV144+'[1]CP-20'!AV59+'[1]CP-21'!AV52</f>
        <v>21</v>
      </c>
      <c r="AW201" s="2">
        <f>'[1]CP-19'!AW332+'[1]CP-19'!AW336+'[1]CP-19'!AW340+'[1]CP-19'!AW346+'[1]CP-19'!AW350+'[1]Colo-SanJuan-Confl'!AW133+'[1]Colo-SanJuan-Confl'!AW135+'[1]Colo-SanJuan-Confl'!AW137+'[1]Colo-SanJuan-Confl'!AW139+'[1]Colo-SanJuan-Confl'!AW141+'[1]Colo-SanJuan-Confl'!AW144+'[1]CP-20'!AW59+'[1]CP-21'!AW52</f>
        <v>21</v>
      </c>
      <c r="AX201" s="2">
        <f>'[1]CP-19'!AX332+'[1]CP-19'!AX336+'[1]CP-19'!AX340+'[1]CP-19'!AX346+'[1]CP-19'!AX350+'[1]Colo-SanJuan-Confl'!AX133+'[1]Colo-SanJuan-Confl'!AX135+'[1]Colo-SanJuan-Confl'!AX137+'[1]Colo-SanJuan-Confl'!AX139+'[1]Colo-SanJuan-Confl'!AX141+'[1]Colo-SanJuan-Confl'!AX144+'[1]CP-20'!AX59+'[1]CP-21'!AX52</f>
        <v>21</v>
      </c>
      <c r="AY201" s="2">
        <f>'[1]CP-19'!AY332+'[1]CP-19'!AY336+'[1]CP-19'!AY340+'[1]CP-19'!AY346+'[1]CP-19'!AY350+'[1]Colo-SanJuan-Confl'!AY133+'[1]Colo-SanJuan-Confl'!AY135+'[1]Colo-SanJuan-Confl'!AY137+'[1]Colo-SanJuan-Confl'!AY139+'[1]Colo-SanJuan-Confl'!AY141+'[1]Colo-SanJuan-Confl'!AY144+'[1]CP-20'!AY59+'[1]CP-21'!AY52</f>
        <v>21</v>
      </c>
      <c r="AZ201" s="2">
        <f>'[1]CP-19'!AZ332+'[1]CP-19'!AZ336+'[1]CP-19'!AZ340+'[1]CP-19'!AZ346+'[1]CP-19'!AZ350+'[1]Colo-SanJuan-Confl'!AZ133+'[1]Colo-SanJuan-Confl'!AZ135+'[1]Colo-SanJuan-Confl'!AZ137+'[1]Colo-SanJuan-Confl'!AZ139+'[1]Colo-SanJuan-Confl'!AZ141+'[1]Colo-SanJuan-Confl'!AZ144+'[1]CP-20'!AZ59+'[1]CP-21'!AZ52</f>
        <v>21</v>
      </c>
      <c r="BA201" s="2">
        <f>'[1]CP-19'!BA332+'[1]CP-19'!BA336+'[1]CP-19'!BA340+'[1]CP-19'!BA346+'[1]CP-19'!BA350+'[1]Colo-SanJuan-Confl'!BA133+'[1]Colo-SanJuan-Confl'!BA135+'[1]Colo-SanJuan-Confl'!BA137+'[1]Colo-SanJuan-Confl'!BA139+'[1]Colo-SanJuan-Confl'!BA141+'[1]Colo-SanJuan-Confl'!BA144+'[1]CP-20'!BA59+'[1]CP-21'!BA52</f>
        <v>21</v>
      </c>
      <c r="BB201" s="2">
        <f>'[1]CP-19'!BB332+'[1]CP-19'!BB336+'[1]CP-19'!BB340+'[1]CP-19'!BB346+'[1]CP-19'!BB350+'[1]Colo-SanJuan-Confl'!BB133+'[1]Colo-SanJuan-Confl'!BB135+'[1]Colo-SanJuan-Confl'!BB137+'[1]Colo-SanJuan-Confl'!BB139+'[1]Colo-SanJuan-Confl'!BB141+'[1]Colo-SanJuan-Confl'!BB144+'[1]CP-20'!BB59+'[1]CP-21'!BB52</f>
        <v>21</v>
      </c>
      <c r="BC201" s="2">
        <f>'[1]CP-19'!BC332+'[1]CP-19'!BC336+'[1]CP-19'!BC340+'[1]CP-19'!BC346+'[1]CP-19'!BC350+'[1]Colo-SanJuan-Confl'!BC133+'[1]Colo-SanJuan-Confl'!BC135+'[1]Colo-SanJuan-Confl'!BC137+'[1]Colo-SanJuan-Confl'!BC139+'[1]Colo-SanJuan-Confl'!BC141+'[1]Colo-SanJuan-Confl'!BC144+'[1]CP-20'!BC59+'[1]CP-21'!BC52</f>
        <v>21</v>
      </c>
      <c r="BD201" s="2">
        <f>'[1]CP-19'!BD332+'[1]CP-19'!BD336+'[1]CP-19'!BD340+'[1]CP-19'!BD346+'[1]CP-19'!BD350+'[1]Colo-SanJuan-Confl'!BD133+'[1]Colo-SanJuan-Confl'!BD135+'[1]Colo-SanJuan-Confl'!BD137+'[1]Colo-SanJuan-Confl'!BD139+'[1]Colo-SanJuan-Confl'!BD141+'[1]Colo-SanJuan-Confl'!BD144+'[1]CP-20'!BD59+'[1]CP-21'!BD52</f>
        <v>21</v>
      </c>
      <c r="BE201" s="2">
        <f>'[1]CP-19'!BE332+'[1]CP-19'!BE336+'[1]CP-19'!BE340+'[1]CP-19'!BE346+'[1]CP-19'!BE350+'[1]Colo-SanJuan-Confl'!BE133+'[1]Colo-SanJuan-Confl'!BE135+'[1]Colo-SanJuan-Confl'!BE137+'[1]Colo-SanJuan-Confl'!BE139+'[1]Colo-SanJuan-Confl'!BE141+'[1]Colo-SanJuan-Confl'!BE144+'[1]CP-20'!BE59+'[1]CP-21'!BE52</f>
        <v>21</v>
      </c>
      <c r="BF201" s="2">
        <f>'[1]CP-19'!BF332+'[1]CP-19'!BF336+'[1]CP-19'!BF340+'[1]CP-19'!BF346+'[1]CP-19'!BF350+'[1]Colo-SanJuan-Confl'!BF133+'[1]Colo-SanJuan-Confl'!BF135+'[1]Colo-SanJuan-Confl'!BF137+'[1]Colo-SanJuan-Confl'!BF139+'[1]Colo-SanJuan-Confl'!BF141+'[1]Colo-SanJuan-Confl'!BF144+'[1]CP-20'!BF59+'[1]CP-21'!BF52</f>
        <v>21</v>
      </c>
      <c r="BG201" s="2">
        <f>'[1]CP-19'!BG332+'[1]CP-19'!BG336+'[1]CP-19'!BG340+'[1]CP-19'!BG346+'[1]CP-19'!BG350+'[1]Colo-SanJuan-Confl'!BG133+'[1]Colo-SanJuan-Confl'!BG135+'[1]Colo-SanJuan-Confl'!BG137+'[1]Colo-SanJuan-Confl'!BG139+'[1]Colo-SanJuan-Confl'!BG141+'[1]Colo-SanJuan-Confl'!BG144+'[1]CP-20'!BG59+'[1]CP-21'!BG52</f>
        <v>21</v>
      </c>
      <c r="BH201" s="2">
        <f>'[1]CP-19'!BH332+'[1]CP-19'!BH336+'[1]CP-19'!BH340+'[1]CP-19'!BH346+'[1]CP-19'!BH350+'[1]Colo-SanJuan-Confl'!BH133+'[1]Colo-SanJuan-Confl'!BH135+'[1]Colo-SanJuan-Confl'!BH137+'[1]Colo-SanJuan-Confl'!BH139+'[1]Colo-SanJuan-Confl'!BH141+'[1]Colo-SanJuan-Confl'!BH144+'[1]CP-20'!BH59+'[1]CP-21'!BH52</f>
        <v>21</v>
      </c>
      <c r="BI201" s="2">
        <f>'[1]CP-19'!BI332+'[1]CP-19'!BI336+'[1]CP-19'!BI340+'[1]CP-19'!BI346+'[1]CP-19'!BI350+'[1]Colo-SanJuan-Confl'!BI133+'[1]Colo-SanJuan-Confl'!BI135+'[1]Colo-SanJuan-Confl'!BI137+'[1]Colo-SanJuan-Confl'!BI139+'[1]Colo-SanJuan-Confl'!BI141+'[1]Colo-SanJuan-Confl'!BI144+'[1]CP-20'!BI59+'[1]CP-21'!BI52</f>
        <v>21</v>
      </c>
    </row>
    <row r="202" spans="1:65" x14ac:dyDescent="0.2">
      <c r="F202" s="38" t="s">
        <v>11</v>
      </c>
      <c r="G202" s="1">
        <f t="shared" ref="G202:U202" si="174">SUM(G199:G201)</f>
        <v>9622.0000000000018</v>
      </c>
      <c r="H202" s="1">
        <f t="shared" si="174"/>
        <v>9681</v>
      </c>
      <c r="I202" s="1">
        <f t="shared" si="174"/>
        <v>9739</v>
      </c>
      <c r="J202" s="1">
        <f t="shared" si="174"/>
        <v>9798</v>
      </c>
      <c r="K202" s="1">
        <f t="shared" si="174"/>
        <v>9857</v>
      </c>
      <c r="L202" s="1">
        <f t="shared" si="174"/>
        <v>9860</v>
      </c>
      <c r="M202" s="1">
        <f t="shared" si="174"/>
        <v>10050</v>
      </c>
      <c r="N202" s="1">
        <f t="shared" si="174"/>
        <v>10050</v>
      </c>
      <c r="O202" s="1">
        <f t="shared" si="174"/>
        <v>10150</v>
      </c>
      <c r="P202" s="1">
        <f t="shared" si="174"/>
        <v>10150</v>
      </c>
      <c r="Q202" s="1">
        <f t="shared" si="174"/>
        <v>9832</v>
      </c>
      <c r="R202" s="1">
        <f t="shared" si="174"/>
        <v>9513</v>
      </c>
      <c r="S202" s="1">
        <f t="shared" si="174"/>
        <v>9185</v>
      </c>
      <c r="T202" s="1">
        <f t="shared" si="174"/>
        <v>8866</v>
      </c>
      <c r="U202" s="1">
        <f t="shared" si="174"/>
        <v>4070</v>
      </c>
      <c r="V202" s="1">
        <f t="shared" ref="V202:AE202" si="175">SUM(V199:V201)</f>
        <v>4040</v>
      </c>
      <c r="W202" s="1">
        <f t="shared" si="175"/>
        <v>4010</v>
      </c>
      <c r="X202" s="1">
        <f t="shared" si="175"/>
        <v>3980</v>
      </c>
      <c r="Y202" s="1">
        <f t="shared" si="175"/>
        <v>3950</v>
      </c>
      <c r="Z202" s="1">
        <f t="shared" si="175"/>
        <v>3920</v>
      </c>
      <c r="AA202" s="1">
        <f t="shared" si="175"/>
        <v>4026</v>
      </c>
      <c r="AB202" s="1">
        <f t="shared" si="175"/>
        <v>4132</v>
      </c>
      <c r="AC202" s="1">
        <f t="shared" si="175"/>
        <v>4238</v>
      </c>
      <c r="AD202" s="1">
        <f t="shared" si="175"/>
        <v>4344</v>
      </c>
      <c r="AE202" s="1">
        <f t="shared" si="175"/>
        <v>4450</v>
      </c>
      <c r="AF202" s="1">
        <f>SUM(AF199:AF201)</f>
        <v>4028.8744678051735</v>
      </c>
      <c r="AG202" s="1">
        <f>SUM(AG199:AG201)</f>
        <v>3607.7489356103465</v>
      </c>
      <c r="AH202" s="1">
        <f>SUM(AH199:AH201)</f>
        <v>3186.6234034155195</v>
      </c>
      <c r="AI202" s="1">
        <f>SUM(AI199:AI201)</f>
        <v>2765.497871220693</v>
      </c>
      <c r="AJ202" s="1">
        <f>SUM(AJ199:AJ201)</f>
        <v>2344.3723390258665</v>
      </c>
      <c r="AK202" s="1">
        <f t="shared" ref="AK202:AY202" si="176">SUM(AK199:AK201)</f>
        <v>2013.9671128517716</v>
      </c>
      <c r="AL202" s="1">
        <f t="shared" si="176"/>
        <v>1683.5618866776772</v>
      </c>
      <c r="AM202" s="1">
        <f t="shared" si="176"/>
        <v>1353.1566605035828</v>
      </c>
      <c r="AN202" s="1">
        <f t="shared" si="176"/>
        <v>1022.7514343294879</v>
      </c>
      <c r="AO202" s="1">
        <f t="shared" si="176"/>
        <v>692.34620815539324</v>
      </c>
      <c r="AP202" s="1">
        <f t="shared" si="176"/>
        <v>724.77720071635213</v>
      </c>
      <c r="AQ202" s="1">
        <f t="shared" si="176"/>
        <v>757.2081932773109</v>
      </c>
      <c r="AR202" s="1">
        <f t="shared" si="176"/>
        <v>789.63918583826978</v>
      </c>
      <c r="AS202" s="1">
        <f t="shared" si="176"/>
        <v>822.07017839922867</v>
      </c>
      <c r="AT202" s="1">
        <f t="shared" si="176"/>
        <v>854.50117096018744</v>
      </c>
      <c r="AU202" s="1">
        <f t="shared" si="176"/>
        <v>854.50117096018744</v>
      </c>
      <c r="AV202" s="1">
        <f t="shared" si="176"/>
        <v>854.50117096018744</v>
      </c>
      <c r="AW202" s="1">
        <f t="shared" si="176"/>
        <v>854.50117096018744</v>
      </c>
      <c r="AX202" s="1">
        <f t="shared" si="176"/>
        <v>854.50117096018744</v>
      </c>
      <c r="AY202" s="1">
        <f t="shared" si="176"/>
        <v>854.50117096018744</v>
      </c>
      <c r="AZ202" s="1">
        <f>SUM(AZ199:AZ201)</f>
        <v>854.50117096018744</v>
      </c>
      <c r="BA202" s="1">
        <f>SUM(BA199:BA201)</f>
        <v>854.50117096018744</v>
      </c>
      <c r="BB202" s="1">
        <f>SUM(BB199:BB201)</f>
        <v>854.50117096018744</v>
      </c>
      <c r="BC202" s="1">
        <f>SUM(BC199:BC201)</f>
        <v>854.50117096018744</v>
      </c>
      <c r="BD202" s="1">
        <f>SUM(BD199:BD201)</f>
        <v>854.50117096018744</v>
      </c>
      <c r="BE202" s="1">
        <f t="shared" ref="BE202:BI202" si="177">SUM(BE199:BE201)</f>
        <v>854.50117096018744</v>
      </c>
      <c r="BF202" s="1">
        <f t="shared" si="177"/>
        <v>854.50117096018744</v>
      </c>
      <c r="BG202" s="1">
        <f t="shared" si="177"/>
        <v>854.50117096018744</v>
      </c>
      <c r="BH202" s="1">
        <f t="shared" si="177"/>
        <v>854.50117096018744</v>
      </c>
      <c r="BI202" s="1">
        <f t="shared" si="177"/>
        <v>854.50117096018744</v>
      </c>
    </row>
    <row r="203" spans="1:65" x14ac:dyDescent="0.2">
      <c r="D203" s="36" t="s">
        <v>14</v>
      </c>
      <c r="F203" s="58" t="s">
        <v>9</v>
      </c>
      <c r="G203" s="1">
        <f>'[1]CP-9'!G71+'[1]CP-10'!G85+'[1]CP-11'!G148+'[1]CP-11'!G152+'[1]CP-11'!G156+'[1]CP-13'!G87+'[1]CP-13'!G89+[1]Jensen!G151+[1]Jensen!G155</f>
        <v>11080</v>
      </c>
      <c r="H203" s="1">
        <f>'[1]CP-9'!H71+'[1]CP-10'!H85+'[1]CP-11'!H148+'[1]CP-11'!H152+'[1]CP-11'!H156+'[1]CP-13'!H87+'[1]CP-13'!H89+[1]Jensen!H151+[1]Jensen!H155</f>
        <v>11960.000000000004</v>
      </c>
      <c r="I203" s="1">
        <f>'[1]CP-9'!I71+'[1]CP-10'!I85+'[1]CP-11'!I148+'[1]CP-11'!I152+'[1]CP-11'!I156+'[1]CP-13'!I87+'[1]CP-13'!I89+[1]Jensen!I151+[1]Jensen!I155</f>
        <v>12840</v>
      </c>
      <c r="J203" s="1">
        <f>'[1]CP-9'!J71+'[1]CP-10'!J85+'[1]CP-11'!J148+'[1]CP-11'!J152+'[1]CP-11'!J156+'[1]CP-13'!J87+'[1]CP-13'!J89+[1]Jensen!J151+[1]Jensen!J155</f>
        <v>13720.000000000002</v>
      </c>
      <c r="K203" s="1">
        <f>'[1]CP-9'!K71+'[1]CP-10'!K85+'[1]CP-11'!K148+'[1]CP-11'!K152+'[1]CP-11'!K156+'[1]CP-13'!K87+'[1]CP-13'!K89+[1]Jensen!K151+[1]Jensen!K155</f>
        <v>14600</v>
      </c>
      <c r="L203" s="1">
        <f>'[1]CP-9'!L71+'[1]CP-10'!L85+'[1]CP-11'!L148+'[1]CP-11'!L152+'[1]CP-11'!L156+'[1]CP-13'!L87+'[1]CP-13'!L89+[1]Jensen!L151+[1]Jensen!L155</f>
        <v>15500.000000000002</v>
      </c>
      <c r="M203" s="1">
        <f>'[1]CP-9'!M71+'[1]CP-10'!M85+'[1]CP-11'!M148+'[1]CP-11'!M152+'[1]CP-11'!M156+'[1]CP-13'!M87+'[1]CP-13'!M89+[1]Jensen!M151+[1]Jensen!M155</f>
        <v>16400</v>
      </c>
      <c r="N203" s="1">
        <f>'[1]CP-9'!N71+'[1]CP-10'!N85+'[1]CP-11'!N148+'[1]CP-11'!N152+'[1]CP-11'!N156+'[1]CP-13'!N87+'[1]CP-13'!N89+[1]Jensen!N151+[1]Jensen!N155</f>
        <v>17200.000000000004</v>
      </c>
      <c r="O203" s="1">
        <f>'[1]CP-9'!O71+'[1]CP-10'!O85+'[1]CP-11'!O148+'[1]CP-11'!O152+'[1]CP-11'!O156+'[1]CP-13'!O87+'[1]CP-13'!O89+[1]Jensen!O151+[1]Jensen!O155</f>
        <v>18100</v>
      </c>
      <c r="P203" s="1">
        <f>'[1]CP-9'!P71+'[1]CP-10'!P85+'[1]CP-11'!P148+'[1]CP-11'!P152+'[1]CP-11'!P156+'[1]CP-13'!P87+'[1]CP-13'!P89+[1]Jensen!P151+[1]Jensen!P155</f>
        <v>19000</v>
      </c>
      <c r="Q203" s="1">
        <f>'[1]CP-9'!Q71+'[1]CP-10'!Q85+'[1]CP-11'!Q148+'[1]CP-11'!Q152+'[1]CP-11'!Q156+'[1]CP-13'!Q87+'[1]CP-13'!Q89+[1]Jensen!Q151+[1]Jensen!Q155</f>
        <v>16440</v>
      </c>
      <c r="R203" s="1">
        <f>'[1]CP-9'!R71+'[1]CP-10'!R85+'[1]CP-11'!R148+'[1]CP-11'!R152+'[1]CP-11'!R156+'[1]CP-13'!R87+'[1]CP-13'!R89+[1]Jensen!R151+[1]Jensen!R155</f>
        <v>13870</v>
      </c>
      <c r="S203" s="1">
        <f>'[1]CP-9'!S71+'[1]CP-10'!S85+'[1]CP-11'!S148+'[1]CP-11'!S152+'[1]CP-11'!S156+'[1]CP-13'!S87+'[1]CP-13'!S89+[1]Jensen!S151+[1]Jensen!S155</f>
        <v>11300</v>
      </c>
      <c r="T203" s="1">
        <f>'[1]CP-9'!T71+'[1]CP-10'!T85+'[1]CP-11'!T148+'[1]CP-11'!T152+'[1]CP-11'!T156+'[1]CP-13'!T87+'[1]CP-13'!T89+[1]Jensen!T151+[1]Jensen!T155</f>
        <v>8700.0000000000018</v>
      </c>
      <c r="U203" s="1">
        <f>'[1]CP-9'!U71+'[1]CP-10'!U85+'[1]CP-11'!U148+'[1]CP-11'!U152+'[1]CP-11'!U156+'[1]CP-13'!U87+'[1]CP-13'!U89+[1]Jensen!U151+[1]Jensen!U155</f>
        <v>4550</v>
      </c>
      <c r="V203" s="10">
        <f>'[1]CP-9'!V71+'[1]CP-10'!V85+'[1]CP-11'!V148+'[1]CP-11'!V152+'[1]CP-11'!V156+'[1]CP-13'!V87+'[1]CP-13'!V89+[1]Jensen!V151+[1]Jensen!V155</f>
        <v>6834</v>
      </c>
      <c r="W203" s="10">
        <f>'[1]CP-9'!W71+'[1]CP-10'!W85+'[1]CP-11'!W148+'[1]CP-11'!W152+'[1]CP-11'!W156+'[1]CP-13'!W87+'[1]CP-13'!W89+[1]Jensen!W151+[1]Jensen!W155</f>
        <v>9118</v>
      </c>
      <c r="X203" s="10">
        <f>'[1]CP-9'!X71+'[1]CP-10'!X85+'[1]CP-11'!X148+'[1]CP-11'!X152+'[1]CP-11'!X156+'[1]CP-13'!X87+'[1]CP-13'!X89+[1]Jensen!X151+[1]Jensen!X155</f>
        <v>11402</v>
      </c>
      <c r="Y203" s="10">
        <f>'[1]CP-9'!Y71+'[1]CP-10'!Y85+'[1]CP-11'!Y148+'[1]CP-11'!Y152+'[1]CP-11'!Y156+'[1]CP-13'!Y87+'[1]CP-13'!Y89+[1]Jensen!Y151+[1]Jensen!Y155</f>
        <v>13686</v>
      </c>
      <c r="Z203" s="10">
        <f>'[1]CP-9'!Z71+'[1]CP-10'!Z85+'[1]CP-11'!Z148+'[1]CP-11'!Z152+'[1]CP-11'!Z156+'[1]CP-13'!Z87+'[1]CP-13'!Z89+[1]Jensen!Z151+[1]Jensen!Z155</f>
        <v>15970</v>
      </c>
      <c r="AA203" s="10">
        <f>'[1]CP-9'!AA71+'[1]CP-10'!AA85+'[1]CP-11'!AA148+'[1]CP-11'!AA152+'[1]CP-11'!AA156+'[1]CP-13'!AA87+'[1]CP-13'!AA89+[1]Jensen!AA151+[1]Jensen!AA155</f>
        <v>13352</v>
      </c>
      <c r="AB203" s="10">
        <f>'[1]CP-9'!AB71+'[1]CP-10'!AB85+'[1]CP-11'!AB148+'[1]CP-11'!AB152+'[1]CP-11'!AB156+'[1]CP-13'!AB87+'[1]CP-13'!AB89+[1]Jensen!AB151+[1]Jensen!AB155</f>
        <v>10734</v>
      </c>
      <c r="AC203" s="10">
        <f>'[1]CP-9'!AC71+'[1]CP-10'!AC85+'[1]CP-11'!AC148+'[1]CP-11'!AC152+'[1]CP-11'!AC156+'[1]CP-13'!AC87+'[1]CP-13'!AC89+[1]Jensen!AC151+[1]Jensen!AC155</f>
        <v>8116.0000000000009</v>
      </c>
      <c r="AD203" s="10">
        <f>'[1]CP-9'!AD71+'[1]CP-10'!AD85+'[1]CP-11'!AD148+'[1]CP-11'!AD152+'[1]CP-11'!AD156+'[1]CP-13'!AD87+'[1]CP-13'!AD89+[1]Jensen!AD151+[1]Jensen!AD155</f>
        <v>5498</v>
      </c>
      <c r="AE203" s="10">
        <f>'[1]CP-9'!AE71+'[1]CP-10'!AE85+'[1]CP-11'!AE148+'[1]CP-11'!AE152+'[1]CP-11'!AE156+'[1]CP-13'!AE87+'[1]CP-13'!AE89+[1]Jensen!AE151+[1]Jensen!AE155</f>
        <v>2880</v>
      </c>
      <c r="AF203" s="1">
        <f>'[1]CP-9'!AF71+'[1]CP-10'!AF85+'[1]CP-11'!AF148+'[1]CP-11'!AF152+'[1]CP-11'!AF156+'[1]CP-13'!AF87+'[1]CP-13'!AF89+[1]Jensen!AF151+[1]Jensen!AF155</f>
        <v>2522.8108173286637</v>
      </c>
      <c r="AG203" s="1">
        <f>'[1]CP-9'!AG71+'[1]CP-10'!AG85+'[1]CP-11'!AG148+'[1]CP-11'!AG152+'[1]CP-11'!AG156+'[1]CP-13'!AG87+'[1]CP-13'!AG89+[1]Jensen!AG151+[1]Jensen!AG155</f>
        <v>2165.6216346573278</v>
      </c>
      <c r="AH203" s="1">
        <f>'[1]CP-9'!AH71+'[1]CP-10'!AH85+'[1]CP-11'!AH148+'[1]CP-11'!AH152+'[1]CP-11'!AH156+'[1]CP-13'!AH87+'[1]CP-13'!AH89+[1]Jensen!AH151+[1]Jensen!AH155</f>
        <v>1808.4324519859915</v>
      </c>
      <c r="AI203" s="1">
        <f>'[1]CP-9'!AI71+'[1]CP-10'!AI85+'[1]CP-11'!AI148+'[1]CP-11'!AI152+'[1]CP-11'!AI156+'[1]CP-13'!AI87+'[1]CP-13'!AI89+[1]Jensen!AI151+[1]Jensen!AI155</f>
        <v>1451.2432693146554</v>
      </c>
      <c r="AJ203" s="1">
        <f>'[1]CP-9'!AJ71+'[1]CP-10'!AJ85+'[1]CP-11'!AJ148+'[1]CP-11'!AJ152+'[1]CP-11'!AJ156+'[1]CP-13'!AJ87+'[1]CP-13'!AJ89+[1]Jensen!AJ151+[1]Jensen!AJ155</f>
        <v>1094.0540866433194</v>
      </c>
      <c r="AK203" s="1">
        <f>'[1]CP-9'!AK71+'[1]CP-10'!AK85+'[1]CP-11'!AK148+'[1]CP-11'!AK152+'[1]CP-11'!AK156+'[1]CP-13'!AK87+'[1]CP-13'!AK89+[1]Jensen!AK151+[1]Jensen!AK155</f>
        <v>1045.5674523598839</v>
      </c>
      <c r="AL203" s="1">
        <f>'[1]CP-9'!AL71+'[1]CP-10'!AL85+'[1]CP-11'!AL148+'[1]CP-11'!AL152+'[1]CP-11'!AL156+'[1]CP-13'!AL87+'[1]CP-13'!AL89+[1]Jensen!AL151+[1]Jensen!AL155</f>
        <v>997.08081807644851</v>
      </c>
      <c r="AM203" s="1">
        <f>'[1]CP-9'!AM71+'[1]CP-10'!AM85+'[1]CP-11'!AM148+'[1]CP-11'!AM152+'[1]CP-11'!AM156+'[1]CP-13'!AM87+'[1]CP-13'!AM89+[1]Jensen!AM151+[1]Jensen!AM155</f>
        <v>948.59418379301326</v>
      </c>
      <c r="AN203" s="1">
        <f>'[1]CP-9'!AN71+'[1]CP-10'!AN85+'[1]CP-11'!AN148+'[1]CP-11'!AN152+'[1]CP-11'!AN156+'[1]CP-13'!AN87+'[1]CP-13'!AN89+[1]Jensen!AN151+[1]Jensen!AN155</f>
        <v>900.10754950957789</v>
      </c>
      <c r="AO203" s="1">
        <f>'[1]CP-9'!AO71+'[1]CP-10'!AO85+'[1]CP-11'!AO148+'[1]CP-11'!AO152+'[1]CP-11'!AO156+'[1]CP-13'!AO87+'[1]CP-13'!AO89+[1]Jensen!AO151+[1]Jensen!AO155</f>
        <v>851.62091522614253</v>
      </c>
      <c r="AP203" s="1">
        <f>'[1]CP-9'!AP71+'[1]CP-10'!AP85+'[1]CP-11'!AP148+'[1]CP-11'!AP152+'[1]CP-11'!AP156+'[1]CP-13'!AP87+'[1]CP-13'!AP89+[1]Jensen!AP151+[1]Jensen!AP155</f>
        <v>796.30392913431081</v>
      </c>
      <c r="AQ203" s="1">
        <f>'[1]CP-9'!AQ71+'[1]CP-10'!AQ85+'[1]CP-11'!AQ148+'[1]CP-11'!AQ152+'[1]CP-11'!AQ156+'[1]CP-13'!AQ87+'[1]CP-13'!AQ89+[1]Jensen!AQ151+[1]Jensen!AQ155</f>
        <v>740.98694304247886</v>
      </c>
      <c r="AR203" s="1">
        <f>'[1]CP-9'!AR71+'[1]CP-10'!AR85+'[1]CP-11'!AR148+'[1]CP-11'!AR152+'[1]CP-11'!AR156+'[1]CP-13'!AR87+'[1]CP-13'!AR89+[1]Jensen!AR151+[1]Jensen!AR155</f>
        <v>685.66995695064702</v>
      </c>
      <c r="AS203" s="1">
        <f>'[1]CP-9'!AS71+'[1]CP-10'!AS85+'[1]CP-11'!AS148+'[1]CP-11'!AS152+'[1]CP-11'!AS156+'[1]CP-13'!AS87+'[1]CP-13'!AS89+[1]Jensen!AS151+[1]Jensen!AS155</f>
        <v>630.35297085881507</v>
      </c>
      <c r="AT203" s="1">
        <f>'[1]CP-9'!AT71+'[1]CP-10'!AT85+'[1]CP-11'!AT148+'[1]CP-11'!AT152+'[1]CP-11'!AT156+'[1]CP-13'!AT87+'[1]CP-13'!AT89+[1]Jensen!AT151+[1]Jensen!AT155</f>
        <v>575.03598476698312</v>
      </c>
      <c r="AU203" s="1">
        <f>'[1]CP-9'!AU71+'[1]CP-10'!AU85+'[1]CP-11'!AU148+'[1]CP-11'!AU152+'[1]CP-11'!AU156+'[1]CP-13'!AU87+'[1]CP-13'!AU89+[1]Jensen!AU151+[1]Jensen!AU155</f>
        <v>575.03598476698312</v>
      </c>
      <c r="AV203" s="1">
        <f>'[1]CP-9'!AV71+'[1]CP-10'!AV85+'[1]CP-11'!AV148+'[1]CP-11'!AV152+'[1]CP-11'!AV156+'[1]CP-13'!AV87+'[1]CP-13'!AV89+[1]Jensen!AV151+[1]Jensen!AV155</f>
        <v>575.03598476698312</v>
      </c>
      <c r="AW203" s="1">
        <f>'[1]CP-9'!AW71+'[1]CP-10'!AW85+'[1]CP-11'!AW148+'[1]CP-11'!AW152+'[1]CP-11'!AW156+'[1]CP-13'!AW87+'[1]CP-13'!AW89+[1]Jensen!AW151+[1]Jensen!AW155</f>
        <v>575.03598476698312</v>
      </c>
      <c r="AX203" s="1">
        <f>'[1]CP-9'!AX71+'[1]CP-10'!AX85+'[1]CP-11'!AX148+'[1]CP-11'!AX152+'[1]CP-11'!AX156+'[1]CP-13'!AX87+'[1]CP-13'!AX89+[1]Jensen!AX151+[1]Jensen!AX155</f>
        <v>575.03598476698312</v>
      </c>
      <c r="AY203" s="1">
        <f>'[1]CP-9'!AY71+'[1]CP-10'!AY85+'[1]CP-11'!AY148+'[1]CP-11'!AY152+'[1]CP-11'!AY156+'[1]CP-13'!AY87+'[1]CP-13'!AY89+[1]Jensen!AY151+[1]Jensen!AY155</f>
        <v>575.03598476698312</v>
      </c>
      <c r="AZ203" s="1">
        <f>'[1]CP-9'!AZ71+'[1]CP-10'!AZ85+'[1]CP-11'!AZ148+'[1]CP-11'!AZ152+'[1]CP-11'!AZ156+'[1]CP-13'!AZ87+'[1]CP-13'!AZ89+[1]Jensen!AZ151+[1]Jensen!AZ155</f>
        <v>575.03598476698312</v>
      </c>
      <c r="BA203" s="1">
        <f>'[1]CP-9'!BA71+'[1]CP-10'!BA85+'[1]CP-11'!BA148+'[1]CP-11'!BA152+'[1]CP-11'!BA156+'[1]CP-13'!BA87+'[1]CP-13'!BA89+[1]Jensen!BA151+[1]Jensen!BA155</f>
        <v>575.03598476698312</v>
      </c>
      <c r="BB203" s="1">
        <f>'[1]CP-9'!BB71+'[1]CP-10'!BB85+'[1]CP-11'!BB148+'[1]CP-11'!BB152+'[1]CP-11'!BB156+'[1]CP-13'!BB87+'[1]CP-13'!BB89+[1]Jensen!BB151+[1]Jensen!BB155</f>
        <v>575.03598476698312</v>
      </c>
      <c r="BC203" s="1">
        <f>'[1]CP-9'!BC71+'[1]CP-10'!BC85+'[1]CP-11'!BC148+'[1]CP-11'!BC152+'[1]CP-11'!BC156+'[1]CP-13'!BC87+'[1]CP-13'!BC89+[1]Jensen!BC151+[1]Jensen!BC155</f>
        <v>575.03598476698312</v>
      </c>
      <c r="BD203" s="1">
        <f>'[1]CP-9'!BD71+'[1]CP-10'!BD85+'[1]CP-11'!BD148+'[1]CP-11'!BD152+'[1]CP-11'!BD156+'[1]CP-13'!BD87+'[1]CP-13'!BD89+[1]Jensen!BD151+[1]Jensen!BD155</f>
        <v>575.03598476698312</v>
      </c>
      <c r="BE203" s="1">
        <f>'[1]CP-9'!BE71+'[1]CP-10'!BE85+'[1]CP-11'!BE148+'[1]CP-11'!BE152+'[1]CP-11'!BE156+'[1]CP-13'!BE87+'[1]CP-13'!BE89+[1]Jensen!BE151+[1]Jensen!BE155</f>
        <v>575.03598476698312</v>
      </c>
      <c r="BF203" s="1">
        <f>'[1]CP-9'!BF71+'[1]CP-10'!BF85+'[1]CP-11'!BF148+'[1]CP-11'!BF152+'[1]CP-11'!BF156+'[1]CP-13'!BF87+'[1]CP-13'!BF89+[1]Jensen!BF151+[1]Jensen!BF155</f>
        <v>575.03598476698312</v>
      </c>
      <c r="BG203" s="1">
        <f>'[1]CP-9'!BG71+'[1]CP-10'!BG85+'[1]CP-11'!BG148+'[1]CP-11'!BG152+'[1]CP-11'!BG156+'[1]CP-13'!BG87+'[1]CP-13'!BG89+[1]Jensen!BG151+[1]Jensen!BG155</f>
        <v>575.03598476698312</v>
      </c>
      <c r="BH203" s="1">
        <f>'[1]CP-9'!BH71+'[1]CP-10'!BH85+'[1]CP-11'!BH148+'[1]CP-11'!BH152+'[1]CP-11'!BH156+'[1]CP-13'!BH87+'[1]CP-13'!BH89+[1]Jensen!BH151+[1]Jensen!BH155</f>
        <v>575.03598476698312</v>
      </c>
      <c r="BI203" s="1">
        <f>'[1]CP-9'!BI71+'[1]CP-10'!BI85+'[1]CP-11'!BI148+'[1]CP-11'!BI152+'[1]CP-11'!BI156+'[1]CP-13'!BI87+'[1]CP-13'!BI89+[1]Jensen!BI151+[1]Jensen!BI155</f>
        <v>575.03598476698312</v>
      </c>
    </row>
    <row r="204" spans="1:65" hidden="1" x14ac:dyDescent="0.2">
      <c r="F204" s="58"/>
      <c r="G204" s="2">
        <f t="shared" ref="G204:AL204" si="178">G203+G190</f>
        <v>11080</v>
      </c>
      <c r="H204" s="2">
        <f t="shared" si="178"/>
        <v>11960.000000000004</v>
      </c>
      <c r="I204" s="2">
        <f t="shared" si="178"/>
        <v>12840</v>
      </c>
      <c r="J204" s="2">
        <f t="shared" si="178"/>
        <v>13720.000000000002</v>
      </c>
      <c r="K204" s="2">
        <f t="shared" si="178"/>
        <v>14600</v>
      </c>
      <c r="L204" s="2">
        <f t="shared" si="178"/>
        <v>15500.000000000002</v>
      </c>
      <c r="M204" s="2">
        <f t="shared" si="178"/>
        <v>16400</v>
      </c>
      <c r="N204" s="2">
        <f t="shared" si="178"/>
        <v>17200.000000000004</v>
      </c>
      <c r="O204" s="2">
        <f t="shared" si="178"/>
        <v>18100</v>
      </c>
      <c r="P204" s="2">
        <f t="shared" si="178"/>
        <v>19000</v>
      </c>
      <c r="Q204" s="2">
        <f t="shared" si="178"/>
        <v>16440</v>
      </c>
      <c r="R204" s="2">
        <f t="shared" si="178"/>
        <v>13870</v>
      </c>
      <c r="S204" s="2">
        <f t="shared" si="178"/>
        <v>11300</v>
      </c>
      <c r="T204" s="2">
        <f t="shared" si="178"/>
        <v>8700.0000000000018</v>
      </c>
      <c r="U204" s="2">
        <f t="shared" si="178"/>
        <v>4550</v>
      </c>
      <c r="V204" s="2">
        <f t="shared" si="178"/>
        <v>7944</v>
      </c>
      <c r="W204" s="2">
        <f t="shared" si="178"/>
        <v>10048</v>
      </c>
      <c r="X204" s="2">
        <f t="shared" si="178"/>
        <v>12153</v>
      </c>
      <c r="Y204" s="2">
        <f t="shared" si="178"/>
        <v>14258</v>
      </c>
      <c r="Z204" s="2">
        <f t="shared" si="178"/>
        <v>16362</v>
      </c>
      <c r="AA204" s="2">
        <f t="shared" si="178"/>
        <v>13789</v>
      </c>
      <c r="AB204" s="2">
        <f t="shared" si="178"/>
        <v>11216</v>
      </c>
      <c r="AC204" s="2">
        <f t="shared" si="178"/>
        <v>8643</v>
      </c>
      <c r="AD204" s="2">
        <f t="shared" si="178"/>
        <v>6070</v>
      </c>
      <c r="AE204" s="2">
        <f t="shared" si="178"/>
        <v>3497</v>
      </c>
      <c r="AF204" s="2">
        <f t="shared" si="178"/>
        <v>2522.8108173286637</v>
      </c>
      <c r="AG204" s="2">
        <f t="shared" si="178"/>
        <v>2165.6216346573278</v>
      </c>
      <c r="AH204" s="2">
        <f t="shared" si="178"/>
        <v>1808.4324519859915</v>
      </c>
      <c r="AI204" s="2">
        <f t="shared" si="178"/>
        <v>1451.2432693146554</v>
      </c>
      <c r="AJ204" s="2">
        <f t="shared" si="178"/>
        <v>1094.0540866433194</v>
      </c>
      <c r="AK204" s="2">
        <f t="shared" si="178"/>
        <v>1045.5674523598839</v>
      </c>
      <c r="AL204" s="2">
        <f t="shared" si="178"/>
        <v>997.08081807644851</v>
      </c>
      <c r="AM204" s="2">
        <f t="shared" ref="AM204:BI204" si="179">AM203+AM190</f>
        <v>948.59418379301326</v>
      </c>
      <c r="AN204" s="2">
        <f t="shared" si="179"/>
        <v>900.10754950957789</v>
      </c>
      <c r="AO204" s="2">
        <f t="shared" si="179"/>
        <v>851.62091522614253</v>
      </c>
      <c r="AP204" s="2">
        <f t="shared" si="179"/>
        <v>796.30392913431081</v>
      </c>
      <c r="AQ204" s="2">
        <f t="shared" si="179"/>
        <v>740.98694304247886</v>
      </c>
      <c r="AR204" s="2">
        <f t="shared" si="179"/>
        <v>685.66995695064702</v>
      </c>
      <c r="AS204" s="2">
        <f t="shared" si="179"/>
        <v>630.35297085881507</v>
      </c>
      <c r="AT204" s="2">
        <f t="shared" si="179"/>
        <v>575.03598476698312</v>
      </c>
      <c r="AU204" s="2">
        <f t="shared" si="179"/>
        <v>575.03598476698312</v>
      </c>
      <c r="AV204" s="2">
        <f t="shared" si="179"/>
        <v>575.03598476698312</v>
      </c>
      <c r="AW204" s="2">
        <f t="shared" si="179"/>
        <v>575.03598476698312</v>
      </c>
      <c r="AX204" s="2">
        <f t="shared" si="179"/>
        <v>575.03598476698312</v>
      </c>
      <c r="AY204" s="2">
        <f t="shared" si="179"/>
        <v>575.03598476698312</v>
      </c>
      <c r="AZ204" s="2">
        <f t="shared" si="179"/>
        <v>575.03598476698312</v>
      </c>
      <c r="BA204" s="2">
        <f t="shared" si="179"/>
        <v>575.03598476698312</v>
      </c>
      <c r="BB204" s="2">
        <f t="shared" si="179"/>
        <v>575.03598476698312</v>
      </c>
      <c r="BC204" s="2">
        <f t="shared" si="179"/>
        <v>575.03598476698312</v>
      </c>
      <c r="BD204" s="2">
        <f t="shared" si="179"/>
        <v>575.03598476698312</v>
      </c>
      <c r="BE204" s="2">
        <f t="shared" si="179"/>
        <v>575.03598476698312</v>
      </c>
      <c r="BF204" s="2">
        <f t="shared" si="179"/>
        <v>575.03598476698312</v>
      </c>
      <c r="BG204" s="2">
        <f t="shared" si="179"/>
        <v>575.03598476698312</v>
      </c>
      <c r="BH204" s="2">
        <f t="shared" si="179"/>
        <v>575.03598476698312</v>
      </c>
      <c r="BI204" s="2">
        <f t="shared" si="179"/>
        <v>575.03598476698312</v>
      </c>
    </row>
    <row r="205" spans="1:65" x14ac:dyDescent="0.2">
      <c r="F205" s="58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</row>
    <row r="206" spans="1:65" x14ac:dyDescent="0.2">
      <c r="A206" s="62"/>
      <c r="B206" s="63"/>
      <c r="C206" s="63"/>
      <c r="D206" s="57"/>
      <c r="E206" s="57"/>
      <c r="F206" s="64" t="s">
        <v>21</v>
      </c>
      <c r="G206" s="5">
        <f t="shared" ref="G206:AL206" si="180">G193+G197+G198+G202+G203</f>
        <v>41082</v>
      </c>
      <c r="H206" s="5">
        <f t="shared" si="180"/>
        <v>42331</v>
      </c>
      <c r="I206" s="5">
        <f t="shared" si="180"/>
        <v>43589</v>
      </c>
      <c r="J206" s="5">
        <f t="shared" si="180"/>
        <v>44838</v>
      </c>
      <c r="K206" s="5">
        <f t="shared" si="180"/>
        <v>46087</v>
      </c>
      <c r="L206" s="5">
        <f t="shared" si="180"/>
        <v>47360</v>
      </c>
      <c r="M206" s="5">
        <f t="shared" si="180"/>
        <v>48750</v>
      </c>
      <c r="N206" s="5">
        <f t="shared" si="180"/>
        <v>49750</v>
      </c>
      <c r="O206" s="5">
        <f t="shared" si="180"/>
        <v>51250</v>
      </c>
      <c r="P206" s="5">
        <f t="shared" si="180"/>
        <v>52350</v>
      </c>
      <c r="Q206" s="5">
        <f t="shared" si="180"/>
        <v>46352</v>
      </c>
      <c r="R206" s="5">
        <f t="shared" si="180"/>
        <v>39543</v>
      </c>
      <c r="S206" s="5">
        <f t="shared" si="180"/>
        <v>34335</v>
      </c>
      <c r="T206" s="5">
        <f t="shared" si="180"/>
        <v>26776</v>
      </c>
      <c r="U206" s="5">
        <f t="shared" si="180"/>
        <v>18020</v>
      </c>
      <c r="V206" s="5">
        <f t="shared" si="180"/>
        <v>18878</v>
      </c>
      <c r="W206" s="5">
        <f t="shared" si="180"/>
        <v>19736</v>
      </c>
      <c r="X206" s="5">
        <f t="shared" si="180"/>
        <v>20594</v>
      </c>
      <c r="Y206" s="5">
        <f t="shared" si="180"/>
        <v>21452</v>
      </c>
      <c r="Z206" s="5">
        <f t="shared" si="180"/>
        <v>22310</v>
      </c>
      <c r="AA206" s="5">
        <f t="shared" si="180"/>
        <v>20245.999980000001</v>
      </c>
      <c r="AB206" s="5">
        <f t="shared" si="180"/>
        <v>18181.999960000001</v>
      </c>
      <c r="AC206" s="5">
        <f t="shared" si="180"/>
        <v>16117.999940000002</v>
      </c>
      <c r="AD206" s="5">
        <f t="shared" si="180"/>
        <v>14053.999919999998</v>
      </c>
      <c r="AE206" s="5">
        <f t="shared" si="180"/>
        <v>11989.999899999999</v>
      </c>
      <c r="AF206" s="5">
        <f t="shared" si="180"/>
        <v>11111.145226405011</v>
      </c>
      <c r="AG206" s="5">
        <f t="shared" si="180"/>
        <v>10232.290552810024</v>
      </c>
      <c r="AH206" s="5">
        <f t="shared" si="180"/>
        <v>9353.435879215036</v>
      </c>
      <c r="AI206" s="5">
        <f t="shared" si="180"/>
        <v>8474.5812056200484</v>
      </c>
      <c r="AJ206" s="5">
        <f t="shared" si="180"/>
        <v>7595.7265320250626</v>
      </c>
      <c r="AK206" s="5">
        <f t="shared" si="180"/>
        <v>6674.2126905043942</v>
      </c>
      <c r="AL206" s="5">
        <f t="shared" si="180"/>
        <v>5752.6988489837295</v>
      </c>
      <c r="AM206" s="5">
        <f t="shared" ref="AM206:BI206" si="181">AM193+AM197+AM198+AM202+AM203</f>
        <v>4831.1850074630629</v>
      </c>
      <c r="AN206" s="5">
        <f t="shared" si="181"/>
        <v>3909.6711659423959</v>
      </c>
      <c r="AO206" s="5">
        <f t="shared" si="181"/>
        <v>2988.1573244217298</v>
      </c>
      <c r="AP206" s="5">
        <f t="shared" si="181"/>
        <v>3134.0971570866145</v>
      </c>
      <c r="AQ206" s="5">
        <f t="shared" si="181"/>
        <v>3280.0369897514993</v>
      </c>
      <c r="AR206" s="5">
        <f t="shared" si="181"/>
        <v>3425.9768224163845</v>
      </c>
      <c r="AS206" s="5">
        <f t="shared" si="181"/>
        <v>3571.9166550812688</v>
      </c>
      <c r="AT206" s="5">
        <f t="shared" si="181"/>
        <v>3717.8564877461549</v>
      </c>
      <c r="AU206" s="5">
        <f t="shared" si="181"/>
        <v>3717.8564877461549</v>
      </c>
      <c r="AV206" s="5">
        <f t="shared" si="181"/>
        <v>3717.8564877461549</v>
      </c>
      <c r="AW206" s="5">
        <f t="shared" si="181"/>
        <v>3717.8564877461549</v>
      </c>
      <c r="AX206" s="5">
        <f t="shared" si="181"/>
        <v>3717.8564877461549</v>
      </c>
      <c r="AY206" s="5">
        <f t="shared" si="181"/>
        <v>3717.8564877461549</v>
      </c>
      <c r="AZ206" s="5">
        <f t="shared" si="181"/>
        <v>3717.8564877461549</v>
      </c>
      <c r="BA206" s="5">
        <f t="shared" si="181"/>
        <v>3717.8564877461549</v>
      </c>
      <c r="BB206" s="5">
        <f t="shared" si="181"/>
        <v>3717.8564877461549</v>
      </c>
      <c r="BC206" s="5">
        <f t="shared" si="181"/>
        <v>3717.8564877461549</v>
      </c>
      <c r="BD206" s="5">
        <f t="shared" si="181"/>
        <v>3717.8564877461549</v>
      </c>
      <c r="BE206" s="5">
        <f t="shared" si="181"/>
        <v>3717.8564877461549</v>
      </c>
      <c r="BF206" s="5">
        <f t="shared" si="181"/>
        <v>3717.8564877461549</v>
      </c>
      <c r="BG206" s="5">
        <f t="shared" si="181"/>
        <v>3717.8564877461549</v>
      </c>
      <c r="BH206" s="5">
        <f t="shared" si="181"/>
        <v>3717.8564877461549</v>
      </c>
      <c r="BI206" s="5">
        <f t="shared" si="181"/>
        <v>3717.8564877461549</v>
      </c>
    </row>
    <row r="207" spans="1:65" ht="13.5" thickBot="1" x14ac:dyDescent="0.25">
      <c r="A207" s="62"/>
      <c r="B207" s="63"/>
      <c r="C207" s="63"/>
      <c r="D207" s="57"/>
      <c r="E207" s="57"/>
      <c r="F207" s="5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6"/>
      <c r="AU207" s="5"/>
      <c r="AV207" s="6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</row>
    <row r="208" spans="1:65" ht="14.25" thickTop="1" thickBot="1" x14ac:dyDescent="0.25">
      <c r="A208" s="76" t="s">
        <v>46</v>
      </c>
      <c r="B208" s="77"/>
      <c r="C208" s="77"/>
      <c r="D208" s="78"/>
      <c r="E208" s="78"/>
      <c r="F208" s="78" t="s">
        <v>19</v>
      </c>
      <c r="G208" s="8">
        <f>'[1]CP-1'!G120+'[1]CP-2'!G106+[1]Stateline!G60+'[1]CP-3'!G57+'[1]CP-4'!G104+'[1]CP-5'!G70+'[1]CP-6'!G133+'[1]CP-7'!G137+'[1]CP-8'!G76+'[1]CP-9'!G77+'[1]CP-10'!G90+'[1]CP-11'!G166+'[1]CP-12'!G85+'[1]CP-13'!G98+[1]Jensen!G171+'[1]CP-14'!G92+'[1]CP-15'!G112+[1]Ouray!G138+'[1]CP-16'!G122+'[1]CP-17'!G70+'[1]Grn-Colo-Confl'!G104+'[1]CP-18'!G110+'[1]CP-19'!G360+'[1]Colo-SanJuan-Confl'!G152+'[1]CP-20'!G67+'[1]CP-21'!G60</f>
        <v>569696.59703541407</v>
      </c>
      <c r="H208" s="8">
        <f>'[1]CP-1'!H120+'[1]CP-2'!H106+[1]Stateline!H60+'[1]CP-3'!H57+'[1]CP-4'!H104+'[1]CP-5'!H70+'[1]CP-6'!H133+'[1]CP-7'!H137+'[1]CP-8'!H76+'[1]CP-9'!H77+'[1]CP-10'!H90+'[1]CP-11'!H166+'[1]CP-12'!H85+'[1]CP-13'!H98+[1]Jensen!H171+'[1]CP-14'!H92+'[1]CP-15'!H112+[1]Ouray!H138+'[1]CP-16'!H122+'[1]CP-17'!H70+'[1]Grn-Colo-Confl'!H104+'[1]CP-18'!H110+'[1]CP-19'!H360+'[1]Colo-SanJuan-Confl'!H152+'[1]CP-20'!H67+'[1]CP-21'!H60</f>
        <v>658292.27012914023</v>
      </c>
      <c r="I208" s="8">
        <f>'[1]CP-1'!I120+'[1]CP-2'!I106+[1]Stateline!I60+'[1]CP-3'!I57+'[1]CP-4'!I104+'[1]CP-5'!I70+'[1]CP-6'!I133+'[1]CP-7'!I137+'[1]CP-8'!I76+'[1]CP-9'!I77+'[1]CP-10'!I90+'[1]CP-11'!I166+'[1]CP-12'!I85+'[1]CP-13'!I98+[1]Jensen!I171+'[1]CP-14'!I92+'[1]CP-15'!I112+[1]Ouray!I138+'[1]CP-16'!I122+'[1]CP-17'!I70+'[1]Grn-Colo-Confl'!I104+'[1]CP-18'!I110+'[1]CP-19'!I360+'[1]Colo-SanJuan-Confl'!I152+'[1]CP-20'!I67+'[1]CP-21'!I60</f>
        <v>647753.21749061777</v>
      </c>
      <c r="J208" s="8">
        <f>'[1]CP-1'!J120+'[1]CP-2'!J106+[1]Stateline!J60+'[1]CP-3'!J57+'[1]CP-4'!J104+'[1]CP-5'!J70+'[1]CP-6'!J133+'[1]CP-7'!J137+'[1]CP-8'!J76+'[1]CP-9'!J77+'[1]CP-10'!J90+'[1]CP-11'!J166+'[1]CP-12'!J85+'[1]CP-13'!J98+[1]Jensen!J171+'[1]CP-14'!J92+'[1]CP-15'!J112+[1]Ouray!J138+'[1]CP-16'!J122+'[1]CP-17'!J70+'[1]Grn-Colo-Confl'!J104+'[1]CP-18'!J110+'[1]CP-19'!J360+'[1]Colo-SanJuan-Confl'!J152+'[1]CP-20'!J67+'[1]CP-21'!J60</f>
        <v>793967.6650981541</v>
      </c>
      <c r="K208" s="8">
        <f>'[1]CP-1'!K120+'[1]CP-2'!K106+[1]Stateline!K60+'[1]CP-3'!K57+'[1]CP-4'!K104+'[1]CP-5'!K70+'[1]CP-6'!K133+'[1]CP-7'!K137+'[1]CP-8'!K76+'[1]CP-9'!K77+'[1]CP-10'!K90+'[1]CP-11'!K166+'[1]CP-12'!K85+'[1]CP-13'!K98+[1]Jensen!K171+'[1]CP-14'!K92+'[1]CP-15'!K112+[1]Ouray!K138+'[1]CP-16'!K122+'[1]CP-17'!K70+'[1]Grn-Colo-Confl'!K104+'[1]CP-18'!K110+'[1]CP-19'!K360+'[1]Colo-SanJuan-Confl'!K152+'[1]CP-20'!K67+'[1]CP-21'!K60</f>
        <v>931631.71847585111</v>
      </c>
      <c r="L208" s="8">
        <f>'[1]CP-1'!L120+'[1]CP-2'!L106+[1]Stateline!L60+'[1]CP-3'!L57+'[1]CP-4'!L104+'[1]CP-5'!L70+'[1]CP-6'!L133+'[1]CP-7'!L137+'[1]CP-8'!L76+'[1]CP-9'!L77+'[1]CP-10'!L90+'[1]CP-11'!L166+'[1]CP-12'!L85+'[1]CP-13'!L98+[1]Jensen!L171+'[1]CP-14'!L92+'[1]CP-15'!L112+[1]Ouray!L138+'[1]CP-16'!L122+'[1]CP-17'!L70+'[1]Grn-Colo-Confl'!L104+'[1]CP-18'!L110+'[1]CP-19'!L360+'[1]Colo-SanJuan-Confl'!L152+'[1]CP-20'!L67+'[1]CP-21'!L60</f>
        <v>853074.08599925484</v>
      </c>
      <c r="M208" s="8">
        <f>'[1]CP-1'!M120+'[1]CP-2'!M106+[1]Stateline!M60+'[1]CP-3'!M57+'[1]CP-4'!M104+'[1]CP-5'!M70+'[1]CP-6'!M133+'[1]CP-7'!M137+'[1]CP-8'!M76+'[1]CP-9'!M77+'[1]CP-10'!M90+'[1]CP-11'!M166+'[1]CP-12'!M85+'[1]CP-13'!M98+[1]Jensen!M171+'[1]CP-14'!M92+'[1]CP-15'!M112+[1]Ouray!M138+'[1]CP-16'!M122+'[1]CP-17'!M70+'[1]Grn-Colo-Confl'!M104+'[1]CP-18'!M110+'[1]CP-19'!M360+'[1]Colo-SanJuan-Confl'!M152+'[1]CP-20'!M67+'[1]CP-21'!M60</f>
        <v>681410.26044525544</v>
      </c>
      <c r="N208" s="8">
        <f>'[1]CP-1'!N120+'[1]CP-2'!N106+[1]Stateline!N60+'[1]CP-3'!N57+'[1]CP-4'!N104+'[1]CP-5'!N70+'[1]CP-6'!N133+'[1]CP-7'!N137+'[1]CP-8'!N76+'[1]CP-9'!N77+'[1]CP-10'!N90+'[1]CP-11'!N166+'[1]CP-12'!N85+'[1]CP-13'!N98+[1]Jensen!N171+'[1]CP-14'!N92+'[1]CP-15'!N112+[1]Ouray!N138+'[1]CP-16'!N122+'[1]CP-17'!N70+'[1]Grn-Colo-Confl'!N104+'[1]CP-18'!N110+'[1]CP-19'!N360+'[1]Colo-SanJuan-Confl'!N152+'[1]CP-20'!N67+'[1]CP-21'!N60</f>
        <v>990930.92373865575</v>
      </c>
      <c r="O208" s="8">
        <f>'[1]CP-1'!O120+'[1]CP-2'!O106+[1]Stateline!O60+'[1]CP-3'!O57+'[1]CP-4'!O104+'[1]CP-5'!O70+'[1]CP-6'!O133+'[1]CP-7'!O137+'[1]CP-8'!O76+'[1]CP-9'!O77+'[1]CP-10'!O90+'[1]CP-11'!O166+'[1]CP-12'!O85+'[1]CP-13'!O98+[1]Jensen!O171+'[1]CP-14'!O92+'[1]CP-15'!O112+[1]Ouray!O138+'[1]CP-16'!O122+'[1]CP-17'!O70+'[1]Grn-Colo-Confl'!O104+'[1]CP-18'!O110+'[1]CP-19'!O360+'[1]Colo-SanJuan-Confl'!O152+'[1]CP-20'!O67+'[1]CP-21'!O60</f>
        <v>873835.48354797624</v>
      </c>
      <c r="P208" s="8">
        <f>'[1]CP-1'!P120+'[1]CP-2'!P106+[1]Stateline!P60+'[1]CP-3'!P57+'[1]CP-4'!P104+'[1]CP-5'!P70+'[1]CP-6'!P133+'[1]CP-7'!P137+'[1]CP-8'!P76+'[1]CP-9'!P77+'[1]CP-10'!P90+'[1]CP-11'!P166+'[1]CP-12'!P85+'[1]CP-13'!P98+[1]Jensen!P171+'[1]CP-14'!P92+'[1]CP-15'!P112+[1]Ouray!P138+'[1]CP-16'!P122+'[1]CP-17'!P70+'[1]Grn-Colo-Confl'!P104+'[1]CP-18'!P110+'[1]CP-19'!P360+'[1]Colo-SanJuan-Confl'!P152+'[1]CP-20'!P67+'[1]CP-21'!P60</f>
        <v>801663.87610460015</v>
      </c>
      <c r="Q208" s="8">
        <f>'[1]CP-1'!Q120+'[1]CP-2'!Q106+[1]Stateline!Q60+'[1]CP-3'!Q57+'[1]CP-4'!Q104+'[1]CP-5'!Q70+'[1]CP-6'!Q133+'[1]CP-7'!Q137+'[1]CP-8'!Q76+'[1]CP-9'!Q77+'[1]CP-10'!Q90+'[1]CP-11'!Q166+'[1]CP-12'!Q85+'[1]CP-13'!Q98+[1]Jensen!Q171+'[1]CP-14'!Q92+'[1]CP-15'!Q112+[1]Ouray!Q138+'[1]CP-16'!Q122+'[1]CP-17'!Q70+'[1]Grn-Colo-Confl'!Q104+'[1]CP-18'!Q110+'[1]CP-19'!Q360+'[1]Colo-SanJuan-Confl'!Q152+'[1]CP-20'!Q67+'[1]CP-21'!Q60</f>
        <v>860222.69629219687</v>
      </c>
      <c r="R208" s="8">
        <f>'[1]CP-1'!R120+'[1]CP-2'!R106+[1]Stateline!R60+'[1]CP-3'!R57+'[1]CP-4'!R104+'[1]CP-5'!R70+'[1]CP-6'!R133+'[1]CP-7'!R137+'[1]CP-8'!R76+'[1]CP-9'!R77+'[1]CP-10'!R90+'[1]CP-11'!R166+'[1]CP-12'!R85+'[1]CP-13'!R98+[1]Jensen!R171+'[1]CP-14'!R92+'[1]CP-15'!R112+[1]Ouray!R138+'[1]CP-16'!R122+'[1]CP-17'!R70+'[1]Grn-Colo-Confl'!R104+'[1]CP-18'!R110+'[1]CP-19'!R360+'[1]Colo-SanJuan-Confl'!R152+'[1]CP-20'!R67+'[1]CP-21'!R60</f>
        <v>911413.73352125008</v>
      </c>
      <c r="S208" s="8">
        <f>'[1]CP-1'!S120+'[1]CP-2'!S106+[1]Stateline!S60+'[1]CP-3'!S57+'[1]CP-4'!S104+'[1]CP-5'!S70+'[1]CP-6'!S133+'[1]CP-7'!S137+'[1]CP-8'!S76+'[1]CP-9'!S77+'[1]CP-10'!S90+'[1]CP-11'!S166+'[1]CP-12'!S85+'[1]CP-13'!S98+[1]Jensen!S171+'[1]CP-14'!S92+'[1]CP-15'!S112+[1]Ouray!S138+'[1]CP-16'!S122+'[1]CP-17'!S70+'[1]Grn-Colo-Confl'!S104+'[1]CP-18'!S110+'[1]CP-19'!S360+'[1]Colo-SanJuan-Confl'!S152+'[1]CP-20'!S67+'[1]CP-21'!S60</f>
        <v>703262.74504413654</v>
      </c>
      <c r="T208" s="8">
        <f>'[1]CP-1'!T120+'[1]CP-2'!T106+[1]Stateline!T60+'[1]CP-3'!T57+'[1]CP-4'!T104+'[1]CP-5'!T70+'[1]CP-6'!T133+'[1]CP-7'!T137+'[1]CP-8'!T76+'[1]CP-9'!T77+'[1]CP-10'!T90+'[1]CP-11'!T166+'[1]CP-12'!T85+'[1]CP-13'!T98+[1]Jensen!T171+'[1]CP-14'!T92+'[1]CP-15'!T112+[1]Ouray!T138+'[1]CP-16'!T122+'[1]CP-17'!T70+'[1]Grn-Colo-Confl'!T104+'[1]CP-18'!T110+'[1]CP-19'!T360+'[1]Colo-SanJuan-Confl'!T152+'[1]CP-20'!T67+'[1]CP-21'!T60</f>
        <v>722854.35654633597</v>
      </c>
      <c r="U208" s="8">
        <f>'[1]CP-1'!U120+'[1]CP-2'!U106+[1]Stateline!U60+'[1]CP-3'!U57+'[1]CP-4'!U104+'[1]CP-5'!U70+'[1]CP-6'!U133+'[1]CP-7'!U137+'[1]CP-8'!U76+'[1]CP-9'!U77+'[1]CP-10'!U90+'[1]CP-11'!U166+'[1]CP-12'!U85+'[1]CP-13'!U98+[1]Jensen!U171+'[1]CP-14'!U92+'[1]CP-15'!U112+[1]Ouray!U138+'[1]CP-16'!U122+'[1]CP-17'!U70+'[1]Grn-Colo-Confl'!U104+'[1]CP-18'!U110+'[1]CP-19'!U360+'[1]Colo-SanJuan-Confl'!U152+'[1]CP-20'!U67+'[1]CP-21'!U60</f>
        <v>800482.10928691004</v>
      </c>
      <c r="V208" s="8">
        <f>'[1]CP-1'!V120+'[1]CP-2'!V106+[1]Stateline!V60+'[1]CP-3'!V57+'[1]CP-4'!V104+'[1]CP-5'!V70+'[1]CP-6'!V133+'[1]CP-7'!V137+'[1]CP-8'!V76+'[1]CP-9'!V77+'[1]CP-10'!V90+'[1]CP-11'!V166+'[1]CP-12'!V85+'[1]CP-13'!V98+[1]Jensen!V171+'[1]CP-14'!V92+'[1]CP-15'!V112+[1]Ouray!V138+'[1]CP-16'!V122+'[1]CP-17'!V70+'[1]Grn-Colo-Confl'!V104+'[1]CP-18'!V110+'[1]CP-19'!V360+'[1]Colo-SanJuan-Confl'!V152+'[1]CP-20'!V67+'[1]CP-21'!V60</f>
        <v>836144.73064900015</v>
      </c>
      <c r="W208" s="8">
        <f>'[1]CP-1'!W120+'[1]CP-2'!W106+[1]Stateline!W60+'[1]CP-3'!W57+'[1]CP-4'!W104+'[1]CP-5'!W70+'[1]CP-6'!W133+'[1]CP-7'!W137+'[1]CP-8'!W76+'[1]CP-9'!W77+'[1]CP-10'!W90+'[1]CP-11'!W166+'[1]CP-12'!W85+'[1]CP-13'!W98+[1]Jensen!W171+'[1]CP-14'!W92+'[1]CP-15'!W112+[1]Ouray!W138+'[1]CP-16'!W122+'[1]CP-17'!W70+'[1]Grn-Colo-Confl'!W104+'[1]CP-18'!W110+'[1]CP-19'!W360+'[1]Colo-SanJuan-Confl'!W152+'[1]CP-20'!W67+'[1]CP-21'!W60</f>
        <v>721585.91915800003</v>
      </c>
      <c r="X208" s="8">
        <f>'[1]CP-1'!X120+'[1]CP-2'!X106+[1]Stateline!X60+'[1]CP-3'!X57+'[1]CP-4'!X104+'[1]CP-5'!X70+'[1]CP-6'!X133+'[1]CP-7'!X137+'[1]CP-8'!X76+'[1]CP-9'!X77+'[1]CP-10'!X90+'[1]CP-11'!X166+'[1]CP-12'!X85+'[1]CP-13'!X98+[1]Jensen!X171+'[1]CP-14'!X92+'[1]CP-15'!X112+[1]Ouray!X138+'[1]CP-16'!X122+'[1]CP-17'!X70+'[1]Grn-Colo-Confl'!X104+'[1]CP-18'!X110+'[1]CP-19'!X360+'[1]Colo-SanJuan-Confl'!X152+'[1]CP-20'!X67+'[1]CP-21'!X60</f>
        <v>895039.91651899985</v>
      </c>
      <c r="Y208" s="8">
        <f>'[1]CP-1'!Y120+'[1]CP-2'!Y106+[1]Stateline!Y60+'[1]CP-3'!Y57+'[1]CP-4'!Y104+'[1]CP-5'!Y70+'[1]CP-6'!Y133+'[1]CP-7'!Y137+'[1]CP-8'!Y76+'[1]CP-9'!Y77+'[1]CP-10'!Y90+'[1]CP-11'!Y166+'[1]CP-12'!Y85+'[1]CP-13'!Y98+[1]Jensen!Y171+'[1]CP-14'!Y92+'[1]CP-15'!Y112+[1]Ouray!Y138+'[1]CP-16'!Y122+'[1]CP-17'!Y70+'[1]Grn-Colo-Confl'!Y104+'[1]CP-18'!Y110+'[1]CP-19'!Y360+'[1]Colo-SanJuan-Confl'!Y152+'[1]CP-20'!Y67+'[1]CP-21'!Y60</f>
        <v>963610.60360100004</v>
      </c>
      <c r="Z208" s="8">
        <f>'[1]CP-1'!Z120+'[1]CP-2'!Z106+[1]Stateline!Z60+'[1]CP-3'!Z57+'[1]CP-4'!Z104+'[1]CP-5'!Z70+'[1]CP-6'!Z133+'[1]CP-7'!Z137+'[1]CP-8'!Z76+'[1]CP-9'!Z77+'[1]CP-10'!Z90+'[1]CP-11'!Z166+'[1]CP-12'!Z85+'[1]CP-13'!Z98+[1]Jensen!Z171+'[1]CP-14'!Z92+'[1]CP-15'!Z112+[1]Ouray!Z138+'[1]CP-16'!Z122+'[1]CP-17'!Z70+'[1]Grn-Colo-Confl'!Z104+'[1]CP-18'!Z110+'[1]CP-19'!Z360+'[1]Colo-SanJuan-Confl'!Z152+'[1]CP-20'!Z67+'[1]CP-21'!Z60</f>
        <v>869812.71283799992</v>
      </c>
      <c r="AA208" s="8">
        <f>'[1]CP-1'!AA120+'[1]CP-2'!AA106+[1]Stateline!AA60+'[1]CP-3'!AA57+'[1]CP-4'!AA104+'[1]CP-5'!AA70+'[1]CP-6'!AA133+'[1]CP-7'!AA137+'[1]CP-8'!AA76+'[1]CP-9'!AA77+'[1]CP-10'!AA90+'[1]CP-11'!AA166+'[1]CP-12'!AA85+'[1]CP-13'!AA98+[1]Jensen!AA171+'[1]CP-14'!AA92+'[1]CP-15'!AA112+[1]Ouray!AA138+'[1]CP-16'!AA122+'[1]CP-17'!AA70+'[1]Grn-Colo-Confl'!AA104+'[1]CP-18'!AA110+'[1]CP-19'!AA360+'[1]Colo-SanJuan-Confl'!AA152+'[1]CP-20'!AA67+'[1]CP-21'!AA60</f>
        <v>938505.12677040324</v>
      </c>
      <c r="AB208" s="8">
        <f>'[1]CP-1'!AB120+'[1]CP-2'!AB106+[1]Stateline!AB60+'[1]CP-3'!AB57+'[1]CP-4'!AB104+'[1]CP-5'!AB70+'[1]CP-6'!AB133+'[1]CP-7'!AB137+'[1]CP-8'!AB76+'[1]CP-9'!AB77+'[1]CP-10'!AB90+'[1]CP-11'!AB166+'[1]CP-12'!AB85+'[1]CP-13'!AB98+[1]Jensen!AB171+'[1]CP-14'!AB92+'[1]CP-15'!AB112+[1]Ouray!AB138+'[1]CP-16'!AB122+'[1]CP-17'!AB70+'[1]Grn-Colo-Confl'!AB104+'[1]CP-18'!AB110+'[1]CP-19'!AB360+'[1]Colo-SanJuan-Confl'!AB152+'[1]CP-20'!AB67+'[1]CP-21'!AB60</f>
        <v>921050.17924441444</v>
      </c>
      <c r="AC208" s="8">
        <f>'[1]CP-1'!AC120+'[1]CP-2'!AC106+[1]Stateline!AC60+'[1]CP-3'!AC57+'[1]CP-4'!AC104+'[1]CP-5'!AC70+'[1]CP-6'!AC133+'[1]CP-7'!AC137+'[1]CP-8'!AC76+'[1]CP-9'!AC77+'[1]CP-10'!AC90+'[1]CP-11'!AC166+'[1]CP-12'!AC85+'[1]CP-13'!AC98+[1]Jensen!AC171+'[1]CP-14'!AC92+'[1]CP-15'!AC112+[1]Ouray!AC138+'[1]CP-16'!AC122+'[1]CP-17'!AC70+'[1]Grn-Colo-Confl'!AC104+'[1]CP-18'!AC110+'[1]CP-19'!AC360+'[1]Colo-SanJuan-Confl'!AC152+'[1]CP-20'!AC67+'[1]CP-21'!AC60</f>
        <v>1040033.9354453251</v>
      </c>
      <c r="AD208" s="8">
        <f>'[1]CP-1'!AD120+'[1]CP-2'!AD106+[1]Stateline!AD60+'[1]CP-3'!AD57+'[1]CP-4'!AD104+'[1]CP-5'!AD70+'[1]CP-6'!AD133+'[1]CP-7'!AD137+'[1]CP-8'!AD76+'[1]CP-9'!AD77+'[1]CP-10'!AD90+'[1]CP-11'!AD166+'[1]CP-12'!AD85+'[1]CP-13'!AD98+[1]Jensen!AD171+'[1]CP-14'!AD92+'[1]CP-15'!AD112+[1]Ouray!AD138+'[1]CP-16'!AD122+'[1]CP-17'!AD70+'[1]Grn-Colo-Confl'!AD104+'[1]CP-18'!AD110+'[1]CP-19'!AD360+'[1]Colo-SanJuan-Confl'!AD152+'[1]CP-20'!AD67+'[1]CP-21'!AD60</f>
        <v>959135.72884313506</v>
      </c>
      <c r="AE208" s="8">
        <f>'[1]CP-1'!AE120+'[1]CP-2'!AE106+[1]Stateline!AE60+'[1]CP-3'!AE57+'[1]CP-4'!AE104+'[1]CP-5'!AE70+'[1]CP-6'!AE133+'[1]CP-7'!AE137+'[1]CP-8'!AE76+'[1]CP-9'!AE77+'[1]CP-10'!AE90+'[1]CP-11'!AE166+'[1]CP-12'!AE85+'[1]CP-13'!AE98+[1]Jensen!AE171+'[1]CP-14'!AE92+'[1]CP-15'!AE112+[1]Ouray!AE138+'[1]CP-16'!AE122+'[1]CP-17'!AE70+'[1]Grn-Colo-Confl'!AE104+'[1]CP-18'!AE110+'[1]CP-19'!AE360+'[1]Colo-SanJuan-Confl'!AE152+'[1]CP-20'!AE67+'[1]CP-21'!AE60</f>
        <v>847922.4962440586</v>
      </c>
      <c r="AF208" s="8">
        <f>'[1]CP-1'!AF120+'[1]CP-2'!AF106+[1]Stateline!AF60+'[1]CP-3'!AF57+'[1]CP-4'!AF104+'[1]CP-5'!AF70+'[1]CP-6'!AF133+'[1]CP-7'!AF137+'[1]CP-8'!AF76+'[1]CP-9'!AF77+'[1]CP-10'!AF90+'[1]CP-11'!AF166+'[1]CP-12'!AF85+'[1]CP-13'!AF98+[1]Jensen!AF171+'[1]CP-14'!AF92+'[1]CP-15'!AF112+[1]Ouray!AF138+'[1]CP-16'!AF122+'[1]CP-17'!AF70+'[1]Grn-Colo-Confl'!AF104+'[1]CP-18'!AF110+'[1]CP-19'!AF360+'[1]Colo-SanJuan-Confl'!AF152+'[1]CP-20'!AF67+'[1]CP-21'!AF60</f>
        <v>917309.93369326519</v>
      </c>
      <c r="AG208" s="8">
        <f>'[1]CP-1'!AG120+'[1]CP-2'!AG106+[1]Stateline!AG60+'[1]CP-3'!AG57+'[1]CP-4'!AG104+'[1]CP-5'!AG70+'[1]CP-6'!AG133+'[1]CP-7'!AG137+'[1]CP-8'!AG76+'[1]CP-9'!AG77+'[1]CP-10'!AG90+'[1]CP-11'!AG166+'[1]CP-12'!AG85+'[1]CP-13'!AG98+[1]Jensen!AG171+'[1]CP-14'!AG92+'[1]CP-15'!AG112+[1]Ouray!AG138+'[1]CP-16'!AG122+'[1]CP-17'!AG70+'[1]Grn-Colo-Confl'!AG104+'[1]CP-18'!AG110+'[1]CP-19'!AG360+'[1]Colo-SanJuan-Confl'!AG152+'[1]CP-20'!AG67+'[1]CP-21'!AG60</f>
        <v>994411.00228313846</v>
      </c>
      <c r="AH208" s="8">
        <f>'[1]CP-1'!AH120+'[1]CP-2'!AH106+[1]Stateline!AH60+'[1]CP-3'!AH57+'[1]CP-4'!AH104+'[1]CP-5'!AH70+'[1]CP-6'!AH133+'[1]CP-7'!AH137+'[1]CP-8'!AH76+'[1]CP-9'!AH77+'[1]CP-10'!AH90+'[1]CP-11'!AH166+'[1]CP-12'!AH85+'[1]CP-13'!AH98+[1]Jensen!AH171+'[1]CP-14'!AH92+'[1]CP-15'!AH112+[1]Ouray!AH138+'[1]CP-16'!AH122+'[1]CP-17'!AH70+'[1]Grn-Colo-Confl'!AH104+'[1]CP-18'!AH110+'[1]CP-19'!AH360+'[1]Colo-SanJuan-Confl'!AH152+'[1]CP-20'!AH67+'[1]CP-21'!AH60</f>
        <v>869645.13698467158</v>
      </c>
      <c r="AI208" s="8">
        <f>'[1]CP-1'!AI120+'[1]CP-2'!AI106+[1]Stateline!AI60+'[1]CP-3'!AI57+'[1]CP-4'!AI104+'[1]CP-5'!AI70+'[1]CP-6'!AI133+'[1]CP-7'!AI137+'[1]CP-8'!AI76+'[1]CP-9'!AI77+'[1]CP-10'!AI90+'[1]CP-11'!AI166+'[1]CP-12'!AI85+'[1]CP-13'!AI98+[1]Jensen!AI171+'[1]CP-14'!AI92+'[1]CP-15'!AI112+[1]Ouray!AI138+'[1]CP-16'!AI122+'[1]CP-17'!AI70+'[1]Grn-Colo-Confl'!AI104+'[1]CP-18'!AI110+'[1]CP-19'!AI360+'[1]Colo-SanJuan-Confl'!AI152+'[1]CP-20'!AI67+'[1]CP-21'!AI60</f>
        <v>860797.62521621597</v>
      </c>
      <c r="AJ208" s="8">
        <f>'[1]CP-1'!AJ120+'[1]CP-2'!AJ106+[1]Stateline!AJ60+'[1]CP-3'!AJ57+'[1]CP-4'!AJ104+'[1]CP-5'!AJ70+'[1]CP-6'!AJ133+'[1]CP-7'!AJ137+'[1]CP-8'!AJ76+'[1]CP-9'!AJ77+'[1]CP-10'!AJ90+'[1]CP-11'!AJ166+'[1]CP-12'!AJ85+'[1]CP-13'!AJ98+[1]Jensen!AJ171+'[1]CP-14'!AJ92+'[1]CP-15'!AJ112+[1]Ouray!AJ138+'[1]CP-16'!AJ122+'[1]CP-17'!AJ70+'[1]Grn-Colo-Confl'!AJ104+'[1]CP-18'!AJ110+'[1]CP-19'!AJ360+'[1]Colo-SanJuan-Confl'!AJ152+'[1]CP-20'!AJ67+'[1]CP-21'!AJ60</f>
        <v>1029923.4588115227</v>
      </c>
      <c r="AK208" s="8">
        <f>'[1]CP-1'!AK120+'[1]CP-2'!AK106+[1]Stateline!AK60+'[1]CP-3'!AK57+'[1]CP-4'!AK104+'[1]CP-5'!AK70+'[1]CP-6'!AK133+'[1]CP-7'!AK137+'[1]CP-8'!AK76+'[1]CP-9'!AK77+'[1]CP-10'!AK90+'[1]CP-11'!AK166+'[1]CP-12'!AK85+'[1]CP-13'!AK98+[1]Jensen!AK171+'[1]CP-14'!AK92+'[1]CP-15'!AK112+[1]Ouray!AK138+'[1]CP-16'!AK122+'[1]CP-17'!AK70+'[1]Grn-Colo-Confl'!AK104+'[1]CP-18'!AK110+'[1]CP-19'!AK360+'[1]Colo-SanJuan-Confl'!AK152+'[1]CP-20'!AK67+'[1]CP-21'!AK60</f>
        <v>1148542.3107594494</v>
      </c>
      <c r="AL208" s="8">
        <f>'[1]CP-1'!AL120+'[1]CP-2'!AL106+[1]Stateline!AL60+'[1]CP-3'!AL57+'[1]CP-4'!AL104+'[1]CP-5'!AL70+'[1]CP-6'!AL133+'[1]CP-7'!AL137+'[1]CP-8'!AL76+'[1]CP-9'!AL77+'[1]CP-10'!AL90+'[1]CP-11'!AL166+'[1]CP-12'!AL85+'[1]CP-13'!AL98+[1]Jensen!AL171+'[1]CP-14'!AL92+'[1]CP-15'!AL112+[1]Ouray!AL138+'[1]CP-16'!AL122+'[1]CP-17'!AL70+'[1]Grn-Colo-Confl'!AL104+'[1]CP-18'!AL110+'[1]CP-19'!AL360+'[1]Colo-SanJuan-Confl'!AL152+'[1]CP-20'!AL67+'[1]CP-21'!AL60</f>
        <v>778899.54422298132</v>
      </c>
      <c r="AM208" s="8">
        <f>'[1]CP-1'!AM120+'[1]CP-2'!AM106+[1]Stateline!AM60+'[1]CP-3'!AM57+'[1]CP-4'!AM104+'[1]CP-5'!AM70+'[1]CP-6'!AM133+'[1]CP-7'!AM137+'[1]CP-8'!AM76+'[1]CP-9'!AM77+'[1]CP-10'!AM90+'[1]CP-11'!AM166+'[1]CP-12'!AM85+'[1]CP-13'!AM98+[1]Jensen!AM171+'[1]CP-14'!AM92+'[1]CP-15'!AM112+[1]Ouray!AM138+'[1]CP-16'!AM122+'[1]CP-17'!AM70+'[1]Grn-Colo-Confl'!AM104+'[1]CP-18'!AM110+'[1]CP-19'!AM360+'[1]Colo-SanJuan-Confl'!AM152+'[1]CP-20'!AM67+'[1]CP-21'!AM60</f>
        <v>902014.43690742773</v>
      </c>
      <c r="AN208" s="8">
        <f>'[1]CP-1'!AN120+'[1]CP-2'!AN106+[1]Stateline!AN60+'[1]CP-3'!AN57+'[1]CP-4'!AN104+'[1]CP-5'!AN70+'[1]CP-6'!AN133+'[1]CP-7'!AN137+'[1]CP-8'!AN76+'[1]CP-9'!AN77+'[1]CP-10'!AN90+'[1]CP-11'!AN166+'[1]CP-12'!AN85+'[1]CP-13'!AN98+[1]Jensen!AN171+'[1]CP-14'!AN92+'[1]CP-15'!AN112+[1]Ouray!AN138+'[1]CP-16'!AN122+'[1]CP-17'!AN70+'[1]Grn-Colo-Confl'!AN104+'[1]CP-18'!AN110+'[1]CP-19'!AN360+'[1]Colo-SanJuan-Confl'!AN152+'[1]CP-20'!AN67+'[1]CP-21'!AN60</f>
        <v>950835.25925233902</v>
      </c>
      <c r="AO208" s="8">
        <f>'[1]CP-1'!AO120+'[1]CP-2'!AO106+[1]Stateline!AO60+'[1]CP-3'!AO57+'[1]CP-4'!AO104+'[1]CP-5'!AO70+'[1]CP-6'!AO133+'[1]CP-7'!AO137+'[1]CP-8'!AO76+'[1]CP-9'!AO77+'[1]CP-10'!AO90+'[1]CP-11'!AO166+'[1]CP-12'!AO85+'[1]CP-13'!AO98+[1]Jensen!AO171+'[1]CP-14'!AO92+'[1]CP-15'!AO112+[1]Ouray!AO138+'[1]CP-16'!AO122+'[1]CP-17'!AO70+'[1]Grn-Colo-Confl'!AO104+'[1]CP-18'!AO110+'[1]CP-19'!AO360+'[1]Colo-SanJuan-Confl'!AO152+'[1]CP-20'!AO67+'[1]CP-21'!AO60</f>
        <v>1003591.3100572996</v>
      </c>
      <c r="AP208" s="8">
        <f>'[1]CP-1'!AP120+'[1]CP-2'!AP106+[1]Stateline!AP60+'[1]CP-3'!AP57+'[1]CP-4'!AP104+'[1]CP-5'!AP70+'[1]CP-6'!AP133+'[1]CP-7'!AP137+'[1]CP-8'!AP76+'[1]CP-9'!AP77+'[1]CP-10'!AP90+'[1]CP-11'!AP166+'[1]CP-12'!AP85+'[1]CP-13'!AP98+[1]Jensen!AP171+'[1]CP-14'!AP92+'[1]CP-15'!AP112+[1]Ouray!AP138+'[1]CP-16'!AP122+'[1]CP-17'!AP70+'[1]Grn-Colo-Confl'!AP104+'[1]CP-18'!AP110+'[1]CP-19'!AP360+'[1]Colo-SanJuan-Confl'!AP152+'[1]CP-20'!AP67+'[1]CP-21'!AP60</f>
        <v>1093566.8514384495</v>
      </c>
      <c r="AQ208" s="8">
        <f>'[1]CP-1'!AQ120+'[1]CP-2'!AQ106+[1]Stateline!AQ60+'[1]CP-3'!AQ57+'[1]CP-4'!AQ104+'[1]CP-5'!AQ70+'[1]CP-6'!AQ133+'[1]CP-7'!AQ137+'[1]CP-8'!AQ76+'[1]CP-9'!AQ77+'[1]CP-10'!AQ90+'[1]CP-11'!AQ166+'[1]CP-12'!AQ85+'[1]CP-13'!AQ98+[1]Jensen!AQ171+'[1]CP-14'!AQ92+'[1]CP-15'!AQ112+[1]Ouray!AQ138+'[1]CP-16'!AQ122+'[1]CP-17'!AQ70+'[1]Grn-Colo-Confl'!AQ104+'[1]CP-18'!AQ110+'[1]CP-19'!AQ360+'[1]Colo-SanJuan-Confl'!AQ152+'[1]CP-20'!AQ67+'[1]CP-21'!AQ60</f>
        <v>998799.18573869718</v>
      </c>
      <c r="AR208" s="8">
        <f>'[1]CP-1'!AR120+'[1]CP-2'!AR106+[1]Stateline!AR60+'[1]CP-3'!AR57+'[1]CP-4'!AR104+'[1]CP-5'!AR70+'[1]CP-6'!AR133+'[1]CP-7'!AR137+'[1]CP-8'!AR76+'[1]CP-9'!AR77+'[1]CP-10'!AR90+'[1]CP-11'!AR166+'[1]CP-12'!AR85+'[1]CP-13'!AR98+[1]Jensen!AR171+'[1]CP-14'!AR92+'[1]CP-15'!AR112+[1]Ouray!AR138+'[1]CP-16'!AR122+'[1]CP-17'!AR70+'[1]Grn-Colo-Confl'!AR104+'[1]CP-18'!AR110+'[1]CP-19'!AR360+'[1]Colo-SanJuan-Confl'!AR152+'[1]CP-20'!AR67+'[1]CP-21'!AR60</f>
        <v>1196289.3604128873</v>
      </c>
      <c r="AS208" s="8">
        <f>'[1]CP-1'!AS120+'[1]CP-2'!AS106+[1]Stateline!AS60+'[1]CP-3'!AS57+'[1]CP-4'!AS104+'[1]CP-5'!AS70+'[1]CP-6'!AS133+'[1]CP-7'!AS137+'[1]CP-8'!AS76+'[1]CP-9'!AS77+'[1]CP-10'!AS90+'[1]CP-11'!AS166+'[1]CP-12'!AS85+'[1]CP-13'!AS98+[1]Jensen!AS171+'[1]CP-14'!AS92+'[1]CP-15'!AS112+[1]Ouray!AS138+'[1]CP-16'!AS122+'[1]CP-17'!AS70+'[1]Grn-Colo-Confl'!AS104+'[1]CP-18'!AS110+'[1]CP-19'!AS360+'[1]Colo-SanJuan-Confl'!AS152+'[1]CP-20'!AS67+'[1]CP-21'!AS60</f>
        <v>1016391.1910291193</v>
      </c>
      <c r="AT208" s="8">
        <f>'[1]CP-1'!AT120+'[1]CP-2'!AT106+[1]Stateline!AT60+'[1]CP-3'!AT57+'[1]CP-4'!AT104+'[1]CP-5'!AT70+'[1]CP-6'!AT133+'[1]CP-7'!AT137+'[1]CP-8'!AT76+'[1]CP-9'!AT77+'[1]CP-10'!AT90+'[1]CP-11'!AT166+'[1]CP-12'!AT85+'[1]CP-13'!AT98+[1]Jensen!AT171+'[1]CP-14'!AT92+'[1]CP-15'!AT112+[1]Ouray!AT138+'[1]CP-16'!AT122+'[1]CP-17'!AT70+'[1]Grn-Colo-Confl'!AT104+'[1]CP-18'!AT110+'[1]CP-19'!AT360+'[1]Colo-SanJuan-Confl'!AT152+'[1]CP-20'!AT67+'[1]CP-21'!AT60</f>
        <v>913802.94952832069</v>
      </c>
      <c r="AU208" s="8">
        <f>'[1]CP-1'!AU120+'[1]CP-2'!AU106+[1]Stateline!AU60+'[1]CP-3'!AU57+'[1]CP-4'!AU104+'[1]CP-5'!AU70+'[1]CP-6'!AU133+'[1]CP-7'!AU137+'[1]CP-8'!AU76+'[1]CP-9'!AU77+'[1]CP-10'!AU90+'[1]CP-11'!AU166+'[1]CP-12'!AU85+'[1]CP-13'!AU98+[1]Jensen!AU171+'[1]CP-14'!AU92+'[1]CP-15'!AU112+[1]Ouray!AU138+'[1]CP-16'!AU122+'[1]CP-17'!AU70+'[1]Grn-Colo-Confl'!AU104+'[1]CP-18'!AU110+'[1]CP-19'!AU360+'[1]Colo-SanJuan-Confl'!AU152+'[1]CP-20'!AU67+'[1]CP-21'!AU60</f>
        <v>1133469.564293995</v>
      </c>
      <c r="AV208" s="8">
        <f>'[1]CP-1'!AV120+'[1]CP-2'!AV106+[1]Stateline!AV60+'[1]CP-3'!AV57+'[1]CP-4'!AV104+'[1]CP-5'!AV70+'[1]CP-6'!AV133+'[1]CP-7'!AV137+'[1]CP-8'!AV76+'[1]CP-9'!AV77+'[1]CP-10'!AV90+'[1]CP-11'!AV166+'[1]CP-12'!AV85+'[1]CP-13'!AV98+[1]Jensen!AV171+'[1]CP-14'!AV92+'[1]CP-15'!AV112+[1]Ouray!AV138+'[1]CP-16'!AV122+'[1]CP-17'!AV70+'[1]Grn-Colo-Confl'!AV104+'[1]CP-18'!AV110+'[1]CP-19'!AV360+'[1]Colo-SanJuan-Confl'!AV152+'[1]CP-20'!AV67+'[1]CP-21'!AV60</f>
        <v>1023591.5801420496</v>
      </c>
      <c r="AW208" s="8">
        <f>'[1]CP-1'!AW120+'[1]CP-2'!AW106+[1]Stateline!AW60+'[1]CP-3'!AW57+'[1]CP-4'!AW104+'[1]CP-5'!AW70+'[1]CP-6'!AW133+'[1]CP-7'!AW137+'[1]CP-8'!AW76+'[1]CP-9'!AW77+'[1]CP-10'!AW90+'[1]CP-11'!AW166+'[1]CP-12'!AW85+'[1]CP-13'!AW98+[1]Jensen!AW171+'[1]CP-14'!AW92+'[1]CP-15'!AW112+[1]Ouray!AW138+'[1]CP-16'!AW122+'[1]CP-17'!AW70+'[1]Grn-Colo-Confl'!AW104+'[1]CP-18'!AW110+'[1]CP-19'!AW360+'[1]Colo-SanJuan-Confl'!AW152+'[1]CP-20'!AW67+'[1]CP-21'!AW60</f>
        <v>827969.80018569075</v>
      </c>
      <c r="AX208" s="8">
        <f>'[1]CP-1'!AX120+'[1]CP-2'!AX106+[1]Stateline!AX60+'[1]CP-3'!AX57+'[1]CP-4'!AX104+'[1]CP-5'!AX70+'[1]CP-6'!AX133+'[1]CP-7'!AX137+'[1]CP-8'!AX76+'[1]CP-9'!AX77+'[1]CP-10'!AX90+'[1]CP-11'!AX166+'[1]CP-12'!AX85+'[1]CP-13'!AX98+[1]Jensen!AX171+'[1]CP-14'!AX92+'[1]CP-15'!AX112+[1]Ouray!AX138+'[1]CP-16'!AX122+'[1]CP-17'!AX70+'[1]Grn-Colo-Confl'!AX104+'[1]CP-18'!AX110+'[1]CP-19'!AX360+'[1]Colo-SanJuan-Confl'!AX152+'[1]CP-20'!AX67+'[1]CP-21'!AX60</f>
        <v>907320.08058930514</v>
      </c>
      <c r="AY208" s="8">
        <f>'[1]CP-1'!AY120+'[1]CP-2'!AY106+[1]Stateline!AY60+'[1]CP-3'!AY57+'[1]CP-4'!AY104+'[1]CP-5'!AY70+'[1]CP-6'!AY133+'[1]CP-7'!AY137+'[1]CP-8'!AY76+'[1]CP-9'!AY77+'[1]CP-10'!AY90+'[1]CP-11'!AY166+'[1]CP-12'!AY85+'[1]CP-13'!AY98+[1]Jensen!AY171+'[1]CP-14'!AY92+'[1]CP-15'!AY112+[1]Ouray!AY138+'[1]CP-16'!AY122+'[1]CP-17'!AY70+'[1]Grn-Colo-Confl'!AY104+'[1]CP-18'!AY110+'[1]CP-19'!AY360+'[1]Colo-SanJuan-Confl'!AY152+'[1]CP-20'!AY67+'[1]CP-21'!AY60</f>
        <v>753096.53861462895</v>
      </c>
      <c r="AZ208" s="8">
        <f>'[1]CP-1'!AZ120+'[1]CP-2'!AZ106+[1]Stateline!AZ60+'[1]CP-3'!AZ57+'[1]CP-4'!AZ104+'[1]CP-5'!AZ70+'[1]CP-6'!AZ133+'[1]CP-7'!AZ137+'[1]CP-8'!AZ76+'[1]CP-9'!AZ77+'[1]CP-10'!AZ90+'[1]CP-11'!AZ166+'[1]CP-12'!AZ85+'[1]CP-13'!AZ98+[1]Jensen!AZ171+'[1]CP-14'!AZ92+'[1]CP-15'!AZ112+[1]Ouray!AZ138+'[1]CP-16'!AZ122+'[1]CP-17'!AZ70+'[1]Grn-Colo-Confl'!AZ104+'[1]CP-18'!AZ110+'[1]CP-19'!AZ360+'[1]Colo-SanJuan-Confl'!AZ152+'[1]CP-20'!AZ67+'[1]CP-21'!AZ60</f>
        <v>940658.89598561544</v>
      </c>
      <c r="BA208" s="8">
        <f>'[1]CP-1'!BA120+'[1]CP-2'!BA106+[1]Stateline!BA60+'[1]CP-3'!BA57+'[1]CP-4'!BA104+'[1]CP-5'!BA70+'[1]CP-6'!BA133+'[1]CP-7'!BA137+'[1]CP-8'!BA76+'[1]CP-9'!BA77+'[1]CP-10'!BA90+'[1]CP-11'!BA166+'[1]CP-12'!BA85+'[1]CP-13'!BA98+[1]Jensen!BA171+'[1]CP-14'!BA92+'[1]CP-15'!BA112+[1]Ouray!BA138+'[1]CP-16'!BA122+'[1]CP-17'!BA70+'[1]Grn-Colo-Confl'!BA104+'[1]CP-18'!BA110+'[1]CP-19'!BA360+'[1]Colo-SanJuan-Confl'!BA152+'[1]CP-20'!BA67+'[1]CP-21'!BA60</f>
        <v>1070187.6975335961</v>
      </c>
      <c r="BB208" s="8">
        <f>'[1]CP-1'!BB120+'[1]CP-2'!BB106+[1]Stateline!BB60+'[1]CP-3'!BB57+'[1]CP-4'!BB104+'[1]CP-5'!BB70+'[1]CP-6'!BB133+'[1]CP-7'!BB137+'[1]CP-8'!BB76+'[1]CP-9'!BB77+'[1]CP-10'!BB90+'[1]CP-11'!BB166+'[1]CP-12'!BB85+'[1]CP-13'!BB98+[1]Jensen!BB171+'[1]CP-14'!BB92+'[1]CP-15'!BB112+[1]Ouray!BB138+'[1]CP-16'!BB122+'[1]CP-17'!BB70+'[1]Grn-Colo-Confl'!BB104+'[1]CP-18'!BB110+'[1]CP-19'!BB360+'[1]Colo-SanJuan-Confl'!BB152+'[1]CP-20'!BB67+'[1]CP-21'!BB60</f>
        <v>927124.69000765495</v>
      </c>
      <c r="BC208" s="8">
        <f>'[1]CP-1'!BC120+'[1]CP-2'!BC106+[1]Stateline!BC60+'[1]CP-3'!BC57+'[1]CP-4'!BC104+'[1]CP-5'!BC70+'[1]CP-6'!BC133+'[1]CP-7'!BC137+'[1]CP-8'!BC76+'[1]CP-9'!BC77+'[1]CP-10'!BC90+'[1]CP-11'!BC166+'[1]CP-12'!BC85+'[1]CP-13'!BC98+[1]Jensen!BC171+'[1]CP-14'!BC92+'[1]CP-15'!BC112+[1]Ouray!BC138+'[1]CP-16'!BC122+'[1]CP-17'!BC70+'[1]Grn-Colo-Confl'!BC104+'[1]CP-18'!BC110+'[1]CP-19'!BC360+'[1]Colo-SanJuan-Confl'!BC152+'[1]CP-20'!BC67+'[1]CP-21'!BC60</f>
        <v>1109247.7839477926</v>
      </c>
      <c r="BD208" s="8">
        <f>'[1]CP-1'!BD120+'[1]CP-2'!BD106+[1]Stateline!BD60+'[1]CP-3'!BD57+'[1]CP-4'!BD104+'[1]CP-5'!BD70+'[1]CP-6'!BD133+'[1]CP-7'!BD137+'[1]CP-8'!BD76+'[1]CP-9'!BD77+'[1]CP-10'!BD90+'[1]CP-11'!BD166+'[1]CP-12'!BD85+'[1]CP-13'!BD98+[1]Jensen!BD171+'[1]CP-14'!BD92+'[1]CP-15'!BD112+[1]Ouray!BD138+'[1]CP-16'!BD122+'[1]CP-17'!BD70+'[1]Grn-Colo-Confl'!BD104+'[1]CP-18'!BD110+'[1]CP-19'!BD360+'[1]Colo-SanJuan-Confl'!BD152+'[1]CP-20'!BD67+'[1]CP-21'!BD60</f>
        <v>973158.77427728451</v>
      </c>
      <c r="BE208" s="8">
        <f>'[1]CP-1'!BE120+'[1]CP-2'!BE106+[1]Stateline!BE60+'[1]CP-3'!BE57+'[1]CP-4'!BE104+'[1]CP-5'!BE70+'[1]CP-6'!BE133+'[1]CP-7'!BE137+'[1]CP-8'!BE76+'[1]CP-9'!BE77+'[1]CP-10'!BE90+'[1]CP-11'!BE166+'[1]CP-12'!BE85+'[1]CP-13'!BE98+[1]Jensen!BE171+'[1]CP-14'!BE92+'[1]CP-15'!BE112+[1]Ouray!BE138+'[1]CP-16'!BE122+'[1]CP-17'!BE70+'[1]Grn-Colo-Confl'!BE104+'[1]CP-18'!BE110+'[1]CP-19'!BE360+'[1]Colo-SanJuan-Confl'!BE152+'[1]CP-20'!BE67+'[1]CP-21'!BE60</f>
        <v>834432.29801659647</v>
      </c>
      <c r="BF208" s="8">
        <f>'[1]CP-1'!BF120+'[1]CP-2'!BF106+[1]Stateline!BF60+'[1]CP-3'!BF57+'[1]CP-4'!BF104+'[1]CP-5'!BF70+'[1]CP-6'!BF133+'[1]CP-7'!BF137+'[1]CP-8'!BF76+'[1]CP-9'!BF77+'[1]CP-10'!BF90+'[1]CP-11'!BF166+'[1]CP-12'!BF85+'[1]CP-13'!BF98+[1]Jensen!BF171+'[1]CP-14'!BF92+'[1]CP-15'!BF112+[1]Ouray!BF138+'[1]CP-16'!BF122+'[1]CP-17'!BF70+'[1]Grn-Colo-Confl'!BF104+'[1]CP-18'!BF110+'[1]CP-19'!BF360+'[1]Colo-SanJuan-Confl'!BF152+'[1]CP-20'!BF67+'[1]CP-21'!BF60</f>
        <v>894922.77859517536</v>
      </c>
      <c r="BG208" s="8">
        <f>'[1]CP-1'!BG120+'[1]CP-2'!BG106+[1]Stateline!BG60+'[1]CP-3'!BG57+'[1]CP-4'!BG104+'[1]CP-5'!BG70+'[1]CP-6'!BG133+'[1]CP-7'!BG137+'[1]CP-8'!BG76+'[1]CP-9'!BG77+'[1]CP-10'!BG90+'[1]CP-11'!BG166+'[1]CP-12'!BG85+'[1]CP-13'!BG98+[1]Jensen!BG171+'[1]CP-14'!BG92+'[1]CP-15'!BG112+[1]Ouray!BG138+'[1]CP-16'!BG122+'[1]CP-17'!BG70+'[1]Grn-Colo-Confl'!BG104+'[1]CP-18'!BG110+'[1]CP-19'!BG360+'[1]Colo-SanJuan-Confl'!BG152+'[1]CP-20'!BG67+'[1]CP-21'!BG60</f>
        <v>1003321.1048222469</v>
      </c>
      <c r="BH208" s="8">
        <f>'[1]CP-1'!BH120+'[1]CP-2'!BH106+[1]Stateline!BH60+'[1]CP-3'!BH57+'[1]CP-4'!BH104+'[1]CP-5'!BH70+'[1]CP-6'!BH133+'[1]CP-7'!BH137+'[1]CP-8'!BH76+'[1]CP-9'!BH77+'[1]CP-10'!BH90+'[1]CP-11'!BH166+'[1]CP-12'!BH85+'[1]CP-13'!BH98+[1]Jensen!BH171+'[1]CP-14'!BH92+'[1]CP-15'!BH112+[1]Ouray!BH138+'[1]CP-16'!BH122+'[1]CP-17'!BH70+'[1]Grn-Colo-Confl'!BH104+'[1]CP-18'!BH110+'[1]CP-19'!BH360+'[1]Colo-SanJuan-Confl'!BH152+'[1]CP-20'!BH67+'[1]CP-21'!BH60</f>
        <v>1066790.0282241108</v>
      </c>
      <c r="BI208" s="8">
        <f>'[1]CP-1'!BI120+'[1]CP-2'!BI106+[1]Stateline!BI60+'[1]CP-3'!BI57+'[1]CP-4'!BI104+'[1]CP-5'!BI70+'[1]CP-6'!BI133+'[1]CP-7'!BI137+'[1]CP-8'!BI76+'[1]CP-9'!BI77+'[1]CP-10'!BI90+'[1]CP-11'!BI166+'[1]CP-12'!BI85+'[1]CP-13'!BI98+[1]Jensen!BI171+'[1]CP-14'!BI92+'[1]CP-15'!BI112+[1]Ouray!BI138+'[1]CP-16'!BI122+'[1]CP-17'!BI70+'[1]Grn-Colo-Confl'!BI104+'[1]CP-18'!BI110+'[1]CP-19'!BI360+'[1]Colo-SanJuan-Confl'!BI152+'[1]CP-20'!BI67+'[1]CP-21'!BI60</f>
        <v>4844.26</v>
      </c>
      <c r="BK208" s="52">
        <f>AVERAGE(AY208:BH208)</f>
        <v>957294.05900247023</v>
      </c>
      <c r="BL208" s="53">
        <f>AVERAGE(AO208:BH208)</f>
        <v>984386.62317202578</v>
      </c>
      <c r="BM208" s="53">
        <f>AVERAGE(AE208:BH208)</f>
        <v>966267.7889271864</v>
      </c>
    </row>
    <row r="209" spans="1:61" ht="13.5" hidden="1" thickTop="1" x14ac:dyDescent="0.2">
      <c r="A209" s="115"/>
      <c r="B209" s="115"/>
      <c r="C209" s="116" t="s">
        <v>47</v>
      </c>
      <c r="D209" s="117" t="s">
        <v>14</v>
      </c>
      <c r="E209" s="117">
        <v>14040107</v>
      </c>
      <c r="F209" s="117"/>
      <c r="G209" s="117">
        <v>0</v>
      </c>
      <c r="H209" s="117">
        <v>0</v>
      </c>
      <c r="I209" s="117">
        <v>0</v>
      </c>
      <c r="J209" s="117">
        <v>0</v>
      </c>
      <c r="K209" s="117">
        <v>0</v>
      </c>
      <c r="L209" s="117">
        <v>0</v>
      </c>
      <c r="M209" s="117">
        <v>0</v>
      </c>
      <c r="N209" s="117">
        <v>0</v>
      </c>
      <c r="O209" s="117">
        <v>0</v>
      </c>
      <c r="P209" s="117">
        <v>0</v>
      </c>
      <c r="Q209" s="117">
        <v>0</v>
      </c>
      <c r="R209" s="117">
        <v>0</v>
      </c>
      <c r="S209" s="117">
        <v>0</v>
      </c>
      <c r="T209" s="117">
        <v>0</v>
      </c>
      <c r="U209" s="117">
        <v>0</v>
      </c>
      <c r="V209" s="117">
        <v>0</v>
      </c>
      <c r="W209" s="117">
        <v>0</v>
      </c>
      <c r="X209" s="117">
        <v>0</v>
      </c>
      <c r="Y209" s="117">
        <v>0</v>
      </c>
      <c r="Z209" s="117">
        <v>0</v>
      </c>
      <c r="AA209" s="117">
        <v>250</v>
      </c>
      <c r="AB209" s="117">
        <v>250</v>
      </c>
      <c r="AC209" s="117">
        <v>250</v>
      </c>
      <c r="AD209" s="117">
        <v>250</v>
      </c>
      <c r="AE209" s="117">
        <v>250</v>
      </c>
      <c r="AF209" s="117"/>
      <c r="AG209" s="117"/>
      <c r="AH209" s="117"/>
      <c r="AI209" s="117"/>
      <c r="AJ209" s="117"/>
      <c r="AK209" s="117"/>
      <c r="AL209" s="117"/>
      <c r="AM209" s="117"/>
      <c r="AN209" s="117"/>
      <c r="AO209" s="117"/>
      <c r="AP209" s="117"/>
      <c r="AQ209" s="117"/>
      <c r="AR209" s="117"/>
      <c r="AS209" s="117"/>
      <c r="AT209" s="117"/>
      <c r="AU209" s="117"/>
      <c r="AV209" s="117"/>
      <c r="AW209" s="117"/>
      <c r="AX209" s="117"/>
      <c r="AY209" s="117"/>
      <c r="AZ209" s="117"/>
      <c r="BA209" s="117"/>
      <c r="BB209" s="117"/>
      <c r="BC209" s="117"/>
      <c r="BD209" s="117"/>
      <c r="BE209" s="117"/>
      <c r="BF209" s="117"/>
      <c r="BG209" s="117"/>
      <c r="BH209" s="117"/>
      <c r="BI209" s="117"/>
    </row>
    <row r="210" spans="1:61" ht="13.5" hidden="1" thickTop="1" x14ac:dyDescent="0.2">
      <c r="A210" s="63"/>
      <c r="B210" s="63"/>
      <c r="C210" s="58" t="s">
        <v>48</v>
      </c>
      <c r="D210" s="89" t="s">
        <v>8</v>
      </c>
      <c r="E210" s="89"/>
      <c r="F210" s="70"/>
      <c r="V210" s="36">
        <f>[1]Exports!V73</f>
        <v>7830</v>
      </c>
      <c r="W210" s="36">
        <f>[1]Exports!W73</f>
        <v>3280</v>
      </c>
      <c r="X210" s="36">
        <f>[1]Exports!X73</f>
        <v>5140</v>
      </c>
      <c r="Y210" s="36">
        <f>[1]Exports!Y73</f>
        <v>9150</v>
      </c>
      <c r="Z210" s="36">
        <f>[1]Exports!Z73</f>
        <v>657</v>
      </c>
      <c r="AA210" s="36">
        <f>[1]Exports!AA73</f>
        <v>3210</v>
      </c>
      <c r="AB210" s="36">
        <f>[1]Exports!AB73</f>
        <v>0</v>
      </c>
      <c r="AC210" s="36">
        <f>[1]Exports!AC73</f>
        <v>2360</v>
      </c>
      <c r="AD210" s="36">
        <f>[1]Exports!AD73</f>
        <v>0</v>
      </c>
      <c r="AE210" s="36">
        <f>[1]Exports!AE73</f>
        <v>272</v>
      </c>
      <c r="AF210" s="36">
        <f>[1]Exports!AZ73</f>
        <v>0</v>
      </c>
      <c r="AG210" s="36" t="str">
        <f>[1]Exports!BK73</f>
        <v>Upper Main Stem</v>
      </c>
      <c r="AH210" s="36">
        <f>[1]Exports!BL73</f>
        <v>14010001</v>
      </c>
      <c r="AI210" s="36" t="str">
        <f>[1]Exports!BM73</f>
        <v>South Platte River</v>
      </c>
      <c r="AJ210" s="36">
        <f>[1]Exports!BN73</f>
        <v>10190004</v>
      </c>
      <c r="AK210" s="36" t="str">
        <f>[1]Exports!BO73</f>
        <v>no longer collect under this name</v>
      </c>
      <c r="AL210" s="36">
        <f>[1]Exports!BP73</f>
        <v>0</v>
      </c>
      <c r="AM210" s="36">
        <f>[1]Exports!BQ73</f>
        <v>0</v>
      </c>
      <c r="AN210" s="36">
        <f>[1]Exports!BR73</f>
        <v>0</v>
      </c>
      <c r="AO210" s="127">
        <f>[1]Exports!BS73</f>
        <v>0</v>
      </c>
      <c r="AP210" s="36">
        <f>[1]Exports!BT73</f>
        <v>0</v>
      </c>
      <c r="AQ210" s="36">
        <f>[1]Exports!BU73</f>
        <v>0</v>
      </c>
      <c r="AR210" s="36">
        <f>[1]Exports!BV73</f>
        <v>0</v>
      </c>
      <c r="AS210" s="36">
        <f>[1]Exports!BW73</f>
        <v>0</v>
      </c>
      <c r="AT210" s="36">
        <f>[1]Exports!BX73</f>
        <v>0</v>
      </c>
      <c r="AU210" s="36">
        <f>[1]Exports!BY73</f>
        <v>0</v>
      </c>
      <c r="AV210" s="36">
        <f>[1]Exports!BZ73</f>
        <v>0</v>
      </c>
      <c r="AW210" s="36">
        <f>[1]Exports!CA73</f>
        <v>0</v>
      </c>
      <c r="AX210" s="36">
        <f>[1]Exports!CB73</f>
        <v>0</v>
      </c>
      <c r="AY210" s="36">
        <f>[1]Exports!CC73</f>
        <v>0</v>
      </c>
      <c r="AZ210" s="36">
        <f>[1]Exports!CD73</f>
        <v>0</v>
      </c>
      <c r="BA210" s="36">
        <f>[1]Exports!CE73</f>
        <v>0</v>
      </c>
      <c r="BB210" s="36">
        <f>[1]Exports!CF73</f>
        <v>0</v>
      </c>
      <c r="BC210" s="36">
        <f>[1]Exports!CG73</f>
        <v>0</v>
      </c>
      <c r="BD210" s="36">
        <f>[1]Exports!CH73</f>
        <v>0</v>
      </c>
      <c r="BE210" s="36">
        <f>[1]Exports!CI73</f>
        <v>0</v>
      </c>
      <c r="BF210" s="36">
        <f>[1]Exports!CJ73</f>
        <v>0</v>
      </c>
      <c r="BG210" s="36">
        <f>[1]Exports!CK73</f>
        <v>0</v>
      </c>
      <c r="BH210" s="36">
        <f>[1]Exports!CL73</f>
        <v>0</v>
      </c>
      <c r="BI210" s="36">
        <f>[1]Exports!CM73</f>
        <v>0</v>
      </c>
    </row>
    <row r="211" spans="1:61" ht="13.5" hidden="1" thickTop="1" x14ac:dyDescent="0.2">
      <c r="A211" s="63"/>
      <c r="B211" s="63"/>
      <c r="C211" s="63"/>
      <c r="D211" s="57"/>
      <c r="E211" s="57"/>
      <c r="F211" s="57"/>
      <c r="G211" s="83">
        <f t="shared" ref="G211:U211" si="182">G208+G209-G210</f>
        <v>569696.59703541407</v>
      </c>
      <c r="H211" s="83">
        <f t="shared" si="182"/>
        <v>658292.27012914023</v>
      </c>
      <c r="I211" s="83">
        <f t="shared" si="182"/>
        <v>647753.21749061777</v>
      </c>
      <c r="J211" s="83">
        <f t="shared" si="182"/>
        <v>793967.6650981541</v>
      </c>
      <c r="K211" s="83">
        <f t="shared" si="182"/>
        <v>931631.71847585111</v>
      </c>
      <c r="L211" s="83">
        <f t="shared" si="182"/>
        <v>853074.08599925484</v>
      </c>
      <c r="M211" s="83">
        <f t="shared" si="182"/>
        <v>681410.26044525544</v>
      </c>
      <c r="N211" s="83">
        <f t="shared" si="182"/>
        <v>990930.92373865575</v>
      </c>
      <c r="O211" s="83">
        <f t="shared" si="182"/>
        <v>873835.48354797624</v>
      </c>
      <c r="P211" s="83">
        <f t="shared" si="182"/>
        <v>801663.87610460015</v>
      </c>
      <c r="Q211" s="83">
        <f t="shared" si="182"/>
        <v>860222.69629219687</v>
      </c>
      <c r="R211" s="83">
        <f t="shared" si="182"/>
        <v>911413.73352125008</v>
      </c>
      <c r="S211" s="83">
        <f t="shared" si="182"/>
        <v>703262.74504413654</v>
      </c>
      <c r="T211" s="83">
        <f t="shared" si="182"/>
        <v>722854.35654633597</v>
      </c>
      <c r="U211" s="83">
        <f t="shared" si="182"/>
        <v>800482.10928691004</v>
      </c>
      <c r="V211" s="83">
        <f>V208+V209-V210</f>
        <v>828314.73064900015</v>
      </c>
      <c r="W211" s="83">
        <f t="shared" ref="W211:AE211" si="183">W208+W209-W210</f>
        <v>718305.91915800003</v>
      </c>
      <c r="X211" s="83">
        <f t="shared" si="183"/>
        <v>889899.91651899985</v>
      </c>
      <c r="Y211" s="83">
        <f t="shared" si="183"/>
        <v>954460.60360100004</v>
      </c>
      <c r="Z211" s="83">
        <f t="shared" si="183"/>
        <v>869155.71283799992</v>
      </c>
      <c r="AA211" s="83">
        <f t="shared" si="183"/>
        <v>935545.12677040324</v>
      </c>
      <c r="AB211" s="83">
        <f t="shared" si="183"/>
        <v>921300.17924441444</v>
      </c>
      <c r="AC211" s="83">
        <f t="shared" si="183"/>
        <v>1037923.9354453251</v>
      </c>
      <c r="AD211" s="83">
        <f t="shared" si="183"/>
        <v>959385.72884313506</v>
      </c>
      <c r="AE211" s="83">
        <f t="shared" si="183"/>
        <v>847900.4962440586</v>
      </c>
      <c r="AF211" s="83">
        <f>AF208+AF209-AF210</f>
        <v>917309.93369326519</v>
      </c>
      <c r="AG211" s="83" t="e">
        <f>AG208+AG209-AG210</f>
        <v>#VALUE!</v>
      </c>
      <c r="AH211" s="83">
        <f>AH208+AH209-AH210</f>
        <v>-13140355.863015328</v>
      </c>
      <c r="AI211" s="83" t="e">
        <f>AI208+AI209-AI210</f>
        <v>#VALUE!</v>
      </c>
      <c r="AJ211" s="83">
        <f>AJ208+AJ209-AJ210</f>
        <v>-9160080.5411884766</v>
      </c>
      <c r="AK211" s="83" t="e">
        <f t="shared" ref="AK211:AY211" si="184">AK208+AK209-AK210</f>
        <v>#VALUE!</v>
      </c>
      <c r="AL211" s="83">
        <f t="shared" si="184"/>
        <v>778899.54422298132</v>
      </c>
      <c r="AM211" s="83">
        <f t="shared" si="184"/>
        <v>902014.43690742773</v>
      </c>
      <c r="AN211" s="83">
        <f t="shared" si="184"/>
        <v>950835.25925233902</v>
      </c>
      <c r="AO211" s="83">
        <f t="shared" si="184"/>
        <v>1003591.3100572996</v>
      </c>
      <c r="AP211" s="83">
        <f t="shared" si="184"/>
        <v>1093566.8514384495</v>
      </c>
      <c r="AQ211" s="83">
        <f t="shared" si="184"/>
        <v>998799.18573869718</v>
      </c>
      <c r="AR211" s="83">
        <f t="shared" si="184"/>
        <v>1196289.3604128873</v>
      </c>
      <c r="AS211" s="83">
        <f t="shared" si="184"/>
        <v>1016391.1910291193</v>
      </c>
      <c r="AT211" s="83">
        <f t="shared" si="184"/>
        <v>913802.94952832069</v>
      </c>
      <c r="AU211" s="83">
        <f t="shared" si="184"/>
        <v>1133469.564293995</v>
      </c>
      <c r="AV211" s="83">
        <f t="shared" si="184"/>
        <v>1023591.5801420496</v>
      </c>
      <c r="AW211" s="83">
        <f t="shared" si="184"/>
        <v>827969.80018569075</v>
      </c>
      <c r="AX211" s="83">
        <f t="shared" si="184"/>
        <v>907320.08058930514</v>
      </c>
      <c r="AY211" s="83">
        <f t="shared" si="184"/>
        <v>753096.53861462895</v>
      </c>
      <c r="AZ211" s="83">
        <f>AZ208+AZ209-AZ210</f>
        <v>940658.89598561544</v>
      </c>
      <c r="BA211" s="83">
        <f>BA208+BA209-BA210</f>
        <v>1070187.6975335961</v>
      </c>
      <c r="BB211" s="83">
        <f>BB208+BB209-BB210</f>
        <v>927124.69000765495</v>
      </c>
      <c r="BC211" s="83">
        <f>BC208+BC209-BC210</f>
        <v>1109247.7839477926</v>
      </c>
      <c r="BD211" s="83">
        <f>BD208+BD209-BD210</f>
        <v>973158.77427728451</v>
      </c>
      <c r="BE211" s="83">
        <f t="shared" ref="BE211:BI211" si="185">BE208+BE209-BE210</f>
        <v>834432.29801659647</v>
      </c>
      <c r="BF211" s="83">
        <f t="shared" si="185"/>
        <v>894922.77859517536</v>
      </c>
      <c r="BG211" s="83">
        <f t="shared" si="185"/>
        <v>1003321.1048222469</v>
      </c>
      <c r="BH211" s="83">
        <f t="shared" si="185"/>
        <v>1066790.0282241108</v>
      </c>
      <c r="BI211" s="83">
        <f t="shared" si="185"/>
        <v>4844.26</v>
      </c>
    </row>
    <row r="212" spans="1:61" ht="13.5" hidden="1" thickTop="1" x14ac:dyDescent="0.2">
      <c r="A212" s="63"/>
      <c r="B212" s="63"/>
      <c r="C212" s="63"/>
      <c r="D212" s="57"/>
      <c r="E212" s="57"/>
      <c r="F212" s="57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>
        <v>808042</v>
      </c>
      <c r="W212" s="23">
        <v>717285</v>
      </c>
      <c r="X212" s="23">
        <v>872845</v>
      </c>
      <c r="Y212" s="23">
        <v>910458</v>
      </c>
      <c r="Z212" s="23">
        <v>794958</v>
      </c>
      <c r="AA212" s="23">
        <v>798861</v>
      </c>
      <c r="AB212" s="23">
        <v>796804.1</v>
      </c>
      <c r="AC212" s="23">
        <v>882201</v>
      </c>
      <c r="AD212" s="23">
        <v>823268.1</v>
      </c>
      <c r="AE212" s="23">
        <v>672144.6</v>
      </c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</row>
    <row r="213" spans="1:61" ht="13.5" thickTop="1" x14ac:dyDescent="0.2">
      <c r="A213" s="63"/>
      <c r="B213" s="63"/>
      <c r="C213" s="63"/>
      <c r="D213" s="57"/>
      <c r="E213" s="57"/>
      <c r="F213" s="57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</row>
    <row r="214" spans="1:61" x14ac:dyDescent="0.2">
      <c r="B214" s="57"/>
      <c r="D214" s="36" t="s">
        <v>6</v>
      </c>
      <c r="F214" s="58" t="s">
        <v>7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</row>
    <row r="215" spans="1:61" x14ac:dyDescent="0.2">
      <c r="D215" s="36" t="s">
        <v>8</v>
      </c>
      <c r="F215" s="58" t="s">
        <v>9</v>
      </c>
      <c r="G215" s="2">
        <f>'[1]CP-11'!G$161+'[1]CP-12'!G$85+[1]Jensen!G$171+'[1]CP-15'!G$112+[1]Ouray!G$138</f>
        <v>0</v>
      </c>
      <c r="H215" s="2">
        <f>'[1]CP-11'!H161+'[1]CP-12'!H85+[1]Jensen!H171+'[1]CP-15'!H112+[1]Ouray!H138</f>
        <v>0</v>
      </c>
      <c r="I215" s="2">
        <f>'[1]CP-11'!I161+'[1]CP-12'!I85+[1]Jensen!I171+'[1]CP-15'!I112+[1]Ouray!I138</f>
        <v>0</v>
      </c>
      <c r="J215" s="2">
        <f>'[1]CP-11'!J161+'[1]CP-12'!J85+[1]Jensen!J171+'[1]CP-15'!J112+[1]Ouray!J138</f>
        <v>0</v>
      </c>
      <c r="K215" s="2">
        <f>'[1]CP-11'!K161+'[1]CP-12'!K85+[1]Jensen!K171+'[1]CP-15'!K112+[1]Ouray!K138</f>
        <v>1753.83</v>
      </c>
      <c r="L215" s="2">
        <f>'[1]CP-11'!L161+'[1]CP-12'!L85+[1]Jensen!L171+'[1]CP-15'!L112+[1]Ouray!L138</f>
        <v>588.9</v>
      </c>
      <c r="M215" s="2">
        <f>'[1]CP-11'!M161+'[1]CP-12'!M85+[1]Jensen!M171+'[1]CP-15'!M112+[1]Ouray!M138</f>
        <v>240</v>
      </c>
      <c r="N215" s="2">
        <f>'[1]CP-11'!N161+'[1]CP-12'!N85+[1]Jensen!N171+'[1]CP-15'!N112+[1]Ouray!N138</f>
        <v>1807.6799999999998</v>
      </c>
      <c r="O215" s="2">
        <f>'[1]CP-11'!O161+'[1]CP-12'!O85+[1]Jensen!O171+'[1]CP-15'!O112+[1]Ouray!O138</f>
        <v>1821.73</v>
      </c>
      <c r="P215" s="2">
        <f>'[1]CP-11'!P161+'[1]CP-12'!P85+[1]Jensen!P171+'[1]CP-15'!P112+[1]Ouray!P138</f>
        <v>1919.43</v>
      </c>
      <c r="Q215" s="2">
        <f>'[1]CP-11'!Q161+'[1]CP-12'!Q85+[1]Jensen!Q171+'[1]CP-15'!Q112+[1]Ouray!Q138</f>
        <v>632.55999999999995</v>
      </c>
      <c r="R215" s="2">
        <f>'[1]CP-11'!R161+'[1]CP-12'!R85+[1]Jensen!R171+'[1]CP-15'!R112+[1]Ouray!R138</f>
        <v>3149.93</v>
      </c>
      <c r="S215" s="2">
        <f>'[1]CP-11'!S161+'[1]CP-12'!S85+[1]Jensen!S171+'[1]CP-15'!S112+[1]Ouray!S138</f>
        <v>3340.4100000000003</v>
      </c>
      <c r="T215" s="2">
        <f>'[1]CP-11'!T161+'[1]CP-12'!T85+[1]Jensen!T171+'[1]CP-15'!T112+[1]Ouray!T138</f>
        <v>2336.33</v>
      </c>
      <c r="U215" s="2">
        <f>'[1]CP-11'!U161+'[1]CP-12'!U85+[1]Jensen!U171+'[1]CP-15'!U112+[1]Ouray!U138</f>
        <v>3042.9399999999996</v>
      </c>
      <c r="V215" s="2">
        <f>'[1]CP-11'!V161+'[1]CP-12'!V85+[1]Jensen!V171+'[1]CP-15'!V112+[1]Ouray!V138</f>
        <v>2942.03</v>
      </c>
      <c r="W215" s="2">
        <f>'[1]CP-11'!W161+'[1]CP-12'!W85+[1]Jensen!W171+'[1]CP-15'!W112+[1]Ouray!W138</f>
        <v>1734.7800000000002</v>
      </c>
      <c r="X215" s="2">
        <f>'[1]CP-11'!X161+'[1]CP-12'!X85+[1]Jensen!X171+'[1]CP-15'!X112+[1]Ouray!X138</f>
        <v>4687.3799999999992</v>
      </c>
      <c r="Y215" s="2">
        <f>'[1]CP-11'!Y161+'[1]CP-12'!Y85+[1]Jensen!Y171+'[1]CP-15'!Y112+[1]Ouray!Y138</f>
        <v>3110.6299999999997</v>
      </c>
      <c r="Z215" s="2">
        <f>'[1]CP-11'!Z161+'[1]CP-12'!Z85+[1]Jensen!Z171+'[1]CP-15'!Z112+[1]Ouray!Z138</f>
        <v>2824.6200000000003</v>
      </c>
      <c r="AA215" s="2">
        <f>'[1]CP-11'!AA161+'[1]CP-12'!AA85+[1]Jensen!AA171+'[1]CP-15'!AA112+[1]Ouray!AA138</f>
        <v>3348.0799999999995</v>
      </c>
      <c r="AB215" s="2">
        <f>'[1]CP-11'!AB161+'[1]CP-12'!AB85+[1]Jensen!AB171+'[1]CP-15'!AB112+[1]Ouray!AB138</f>
        <v>2575.9</v>
      </c>
      <c r="AC215" s="2">
        <f>'[1]CP-11'!AC161+'[1]CP-12'!AC85+[1]Jensen!AC171+'[1]CP-15'!AC112+[1]Ouray!AC138</f>
        <v>3417.59</v>
      </c>
      <c r="AD215" s="2">
        <f>'[1]CP-11'!AD161+'[1]CP-12'!AD85+[1]Jensen!AD171+'[1]CP-15'!AD112+[1]Ouray!AD138</f>
        <v>3222.71</v>
      </c>
      <c r="AE215" s="2">
        <f>'[1]CP-11'!AE161+'[1]CP-12'!AE85+[1]Jensen!AE171+'[1]CP-15'!AE112+[1]Ouray!AE138</f>
        <v>3301.67</v>
      </c>
      <c r="AF215" s="2">
        <f>'[1]CP-11'!AF161+'[1]CP-12'!AF85+[1]Jensen!AF171+'[1]CP-15'!AF112+[1]Ouray!AF138</f>
        <v>1975.87</v>
      </c>
      <c r="AG215" s="2">
        <f>'[1]CP-11'!AG161+'[1]CP-12'!AG85+[1]Jensen!AG171+'[1]CP-15'!AG112+[1]Ouray!AG138</f>
        <v>2201.5499999999997</v>
      </c>
      <c r="AH215" s="2">
        <f>'[1]CP-11'!AH161+'[1]CP-12'!AH85+[1]Jensen!AH171+'[1]CP-15'!AH112+[1]Ouray!AH138</f>
        <v>4485.1099999999997</v>
      </c>
      <c r="AI215" s="2">
        <f>'[1]CP-11'!AI161+'[1]CP-12'!AI85+[1]Jensen!AI171+'[1]CP-15'!AI112+[1]Ouray!AI138</f>
        <v>1628.88</v>
      </c>
      <c r="AJ215" s="2">
        <f>'[1]CP-11'!AJ161+'[1]CP-12'!AJ85+[1]Jensen!AJ171+'[1]CP-15'!AJ112+[1]Ouray!AJ138</f>
        <v>1774.16</v>
      </c>
      <c r="AK215" s="2">
        <f>'[1]CP-11'!AK161+'[1]CP-12'!AK85+[1]Jensen!AK171+'[1]CP-15'!AK112+[1]Ouray!AK138</f>
        <v>2076.73</v>
      </c>
      <c r="AL215" s="2">
        <f>'[1]CP-11'!AL161+'[1]CP-12'!AL85+[1]Jensen!AL171+'[1]CP-15'!AL112+[1]Ouray!AL138</f>
        <v>935.69999999999982</v>
      </c>
      <c r="AM215" s="2">
        <f>'[1]CP-11'!AM161+'[1]CP-12'!AM85+[1]Jensen!AM171+'[1]CP-15'!AM112+[1]Ouray!AM138</f>
        <v>2645.1000000000004</v>
      </c>
      <c r="AN215" s="2">
        <f>'[1]CP-11'!AN161+'[1]CP-12'!AN85+[1]Jensen!AN171+'[1]CP-15'!AN112+[1]Ouray!AN138</f>
        <v>1866.47</v>
      </c>
      <c r="AO215" s="2">
        <f>'[1]CP-11'!AO161+'[1]CP-12'!AO85+[1]Jensen!AO171+'[1]CP-15'!AO112+[1]Ouray!AO138</f>
        <v>2773.1699999999996</v>
      </c>
      <c r="AP215" s="2">
        <f>'[1]CP-11'!AP161+'[1]CP-12'!AP85+[1]Jensen!AP171+'[1]CP-15'!AP112+[1]Ouray!AP138</f>
        <v>2790.9380000000001</v>
      </c>
      <c r="AQ215" s="2">
        <f>'[1]CP-11'!AQ161+'[1]CP-12'!AQ85+[1]Jensen!AQ171+'[1]CP-15'!AQ112+[1]Ouray!AQ138</f>
        <v>1795.9459999999999</v>
      </c>
      <c r="AR215" s="2">
        <f>'[1]CP-11'!AR161+'[1]CP-12'!AR85+[1]Jensen!AR171+'[1]CP-15'!AR112+[1]Ouray!AR138</f>
        <v>2743.09</v>
      </c>
      <c r="AS215" s="2">
        <f>'[1]CP-11'!AS161+'[1]CP-12'!AS85+[1]Jensen!AS171+'[1]CP-15'!AS112+[1]Ouray!AS138</f>
        <v>2994.6886</v>
      </c>
      <c r="AT215" s="2">
        <f>'[1]CP-11'!AT161+'[1]CP-12'!AT85+[1]Jensen!AT171+'[1]CP-15'!AT112+[1]Ouray!AT138</f>
        <v>2878.136</v>
      </c>
      <c r="AU215" s="2">
        <f>'[1]CP-11'!AU161+'[1]CP-12'!AU85+[1]Jensen!AU171+'[1]CP-15'!AU112+[1]Ouray!AU138</f>
        <v>5358.1489999999994</v>
      </c>
      <c r="AV215" s="3">
        <f>'[1]CP-11'!AV161+'[1]CP-12'!AV85+[1]Jensen!AV171+'[1]CP-15'!AV112+[1]Ouray!AV138</f>
        <v>1966.5173587546947</v>
      </c>
      <c r="AW215" s="3">
        <f>'[1]CP-11'!AW161+'[1]CP-12'!AW85+[1]Jensen!AW171+'[1]CP-15'!AW112+[1]Ouray!AW138</f>
        <v>2378.0131559478577</v>
      </c>
      <c r="AX215" s="3">
        <f>'[1]CP-11'!AX161+'[1]CP-12'!AX85+[1]Jensen!AX171+'[1]CP-15'!AX112+[1]Ouray!AX138</f>
        <v>2278.346634970962</v>
      </c>
      <c r="AY215" s="2">
        <f>'[1]CP-11'!AY161+'[1]CP-12'!AY85+[1]Jensen!AY171+'[1]CP-15'!AY112+[1]Ouray!AY138</f>
        <v>2138.6289999999999</v>
      </c>
      <c r="AZ215" s="2">
        <f>'[1]CP-11'!AZ161+'[1]CP-12'!AZ85+[1]Jensen!AZ171+'[1]CP-15'!AZ112+[1]Ouray!AZ138</f>
        <v>3288.0809999999997</v>
      </c>
      <c r="BA215" s="2">
        <f>'[1]CP-11'!BA161+'[1]CP-12'!BA85+[1]Jensen!BA171+'[1]CP-15'!BA112+[1]Ouray!BA138</f>
        <v>3312.1079999999997</v>
      </c>
      <c r="BB215" s="2">
        <f>'[1]CP-11'!BB161+'[1]CP-12'!BB85+[1]Jensen!BB171+'[1]CP-15'!BB112+[1]Ouray!BB138</f>
        <v>374.9</v>
      </c>
      <c r="BC215" s="2">
        <f>'[1]CP-11'!BC161+'[1]CP-12'!BC85+[1]Jensen!BC171+'[1]CP-15'!BC112+[1]Ouray!BC138</f>
        <v>163.85000000000002</v>
      </c>
      <c r="BD215" s="2">
        <f>'[1]CP-11'!BD161+'[1]CP-12'!BD85+[1]Jensen!BD171+'[1]CP-15'!BD112+[1]Ouray!BD138</f>
        <v>124.46000000000001</v>
      </c>
      <c r="BE215" s="2">
        <f>'[1]CP-11'!BE161+'[1]CP-12'!BE85+[1]Jensen!BE171+'[1]CP-15'!BE112+[1]Ouray!BE138</f>
        <v>0</v>
      </c>
      <c r="BF215" s="2">
        <f>'[1]CP-11'!BF161+'[1]CP-12'!BF85+[1]Jensen!BF171+'[1]CP-15'!BF112+[1]Ouray!BF138</f>
        <v>1305.8570000000002</v>
      </c>
      <c r="BG215" s="2">
        <f>'[1]CP-11'!BG161+'[1]CP-12'!BG85+[1]Jensen!BG171+'[1]CP-15'!BG112+[1]Ouray!BG138</f>
        <v>378.49606000000006</v>
      </c>
      <c r="BH215" s="2">
        <f>'[1]CP-11'!BH161+'[1]CP-12'!BH85+[1]Jensen!BH171+'[1]CP-15'!BH112+[1]Ouray!BH138</f>
        <v>169.48</v>
      </c>
      <c r="BI215" s="2">
        <f>'[1]CP-11'!BI161+'[1]CP-12'!BI85+[1]Jensen!BI171+'[1]CP-15'!BI112+[1]Ouray!BI138</f>
        <v>0</v>
      </c>
    </row>
    <row r="216" spans="1:61" x14ac:dyDescent="0.2">
      <c r="F216" s="58" t="s">
        <v>10</v>
      </c>
      <c r="G216" s="2">
        <f>'[1]CP-1'!G120+'[1]CP-2'!G106+[1]Stateline!G60+'[1]CP-3'!G57+'[1]CP-4'!G104+'[1]CP-5'!G70+'[1]CP-6'!G133+'[1]CP-7'!G137+'[1]CP-8'!G76+'[1]Grn-Colo-Confl'!G104</f>
        <v>398617.77</v>
      </c>
      <c r="H216" s="2">
        <f>'[1]CP-1'!H120+'[1]CP-2'!H106+[1]Stateline!H60+'[1]CP-3'!H57+'[1]CP-4'!H104+'[1]CP-5'!H70+'[1]CP-6'!H133+'[1]CP-7'!H137+'[1]CP-8'!H76+'[1]Grn-Colo-Confl'!H104</f>
        <v>470049.46010351798</v>
      </c>
      <c r="I216" s="2">
        <f>'[1]CP-1'!I120+'[1]CP-2'!I106+[1]Stateline!I60+'[1]CP-3'!I57+'[1]CP-4'!I104+'[1]CP-5'!I70+'[1]CP-6'!I133+'[1]CP-7'!I137+'[1]CP-8'!I76+'[1]Grn-Colo-Confl'!I104</f>
        <v>383039.39999999997</v>
      </c>
      <c r="J216" s="2">
        <f>'[1]CP-1'!J120+'[1]CP-2'!J106+[1]Stateline!J60+'[1]CP-3'!J57+'[1]CP-4'!J104+'[1]CP-5'!J70+'[1]CP-6'!J133+'[1]CP-7'!J137+'[1]CP-8'!J76+'[1]Grn-Colo-Confl'!J104</f>
        <v>630076.68999999994</v>
      </c>
      <c r="K216" s="2">
        <f>'[1]CP-1'!K120+'[1]CP-2'!K106+[1]Stateline!K60+'[1]CP-3'!K57+'[1]CP-4'!K104+'[1]CP-5'!K70+'[1]CP-6'!K133+'[1]CP-7'!K137+'[1]CP-8'!K76+'[1]Grn-Colo-Confl'!K104</f>
        <v>685323.99999999988</v>
      </c>
      <c r="L216" s="2">
        <f>'[1]CP-1'!L120+'[1]CP-2'!L106+[1]Stateline!L60+'[1]CP-3'!L57+'[1]CP-4'!L104+'[1]CP-5'!L70+'[1]CP-6'!L133+'[1]CP-7'!L137+'[1]CP-8'!L76+'[1]Grn-Colo-Confl'!L104</f>
        <v>645105.4</v>
      </c>
      <c r="M216" s="2">
        <f>'[1]CP-1'!M120+'[1]CP-2'!M106+[1]Stateline!M60+'[1]CP-3'!M57+'[1]CP-4'!M104+'[1]CP-5'!M70+'[1]CP-6'!M133+'[1]CP-7'!M137+'[1]CP-8'!M76+'[1]Grn-Colo-Confl'!M104</f>
        <v>576646.3899999999</v>
      </c>
      <c r="N216" s="2">
        <f>'[1]CP-1'!N120+'[1]CP-2'!N106+[1]Stateline!N60+'[1]CP-3'!N57+'[1]CP-4'!N104+'[1]CP-5'!N70+'[1]CP-6'!N133+'[1]CP-7'!N137+'[1]CP-8'!N76+'[1]Grn-Colo-Confl'!N104</f>
        <v>772739.87000000011</v>
      </c>
      <c r="O216" s="2">
        <f>'[1]CP-1'!O120+'[1]CP-2'!O106+[1]Stateline!O60+'[1]CP-3'!O57+'[1]CP-4'!O104+'[1]CP-5'!O70+'[1]CP-6'!O133+'[1]CP-7'!O137+'[1]CP-8'!O76+'[1]Grn-Colo-Confl'!O104</f>
        <v>574598.04467810015</v>
      </c>
      <c r="P216" s="2">
        <f>'[1]CP-1'!P120+'[1]CP-2'!P106+[1]Stateline!P60+'[1]CP-3'!P57+'[1]CP-4'!P104+'[1]CP-5'!P70+'[1]CP-6'!P133+'[1]CP-7'!P137+'[1]CP-8'!P76+'[1]Grn-Colo-Confl'!P104</f>
        <v>541108.80000000005</v>
      </c>
      <c r="Q216" s="2">
        <f>'[1]CP-1'!Q120+'[1]CP-2'!Q106+[1]Stateline!Q60+'[1]CP-3'!Q57+'[1]CP-4'!Q104+'[1]CP-5'!Q70+'[1]CP-6'!Q133+'[1]CP-7'!Q137+'[1]CP-8'!Q76+'[1]Grn-Colo-Confl'!Q104</f>
        <v>696260.42999999993</v>
      </c>
      <c r="R216" s="2">
        <f>'[1]CP-1'!R120+'[1]CP-2'!R106+[1]Stateline!R60+'[1]CP-3'!R57+'[1]CP-4'!R104+'[1]CP-5'!R70+'[1]CP-6'!R133+'[1]CP-7'!R137+'[1]CP-8'!R76+'[1]Grn-Colo-Confl'!R104</f>
        <v>693955.2</v>
      </c>
      <c r="S216" s="2">
        <f>'[1]CP-1'!S120+'[1]CP-2'!S106+[1]Stateline!S60+'[1]CP-3'!S57+'[1]CP-4'!S104+'[1]CP-5'!S70+'[1]CP-6'!S133+'[1]CP-7'!S137+'[1]CP-8'!S76+'[1]Grn-Colo-Confl'!S104</f>
        <v>547176.36</v>
      </c>
      <c r="T216" s="2">
        <f>'[1]CP-1'!T120+'[1]CP-2'!T106+[1]Stateline!T60+'[1]CP-3'!T57+'[1]CP-4'!T104+'[1]CP-5'!T70+'[1]CP-6'!T133+'[1]CP-7'!T137+'[1]CP-8'!T76+'[1]Grn-Colo-Confl'!T104</f>
        <v>579088.32999999996</v>
      </c>
      <c r="U216" s="2">
        <f>'[1]CP-1'!U120+'[1]CP-2'!U106+[1]Stateline!U60+'[1]CP-3'!U57+'[1]CP-4'!U104+'[1]CP-5'!U70+'[1]CP-6'!U133+'[1]CP-7'!U137+'[1]CP-8'!U76+'[1]Grn-Colo-Confl'!U104</f>
        <v>630420.35999999987</v>
      </c>
      <c r="V216" s="2">
        <f>'[1]CP-1'!V120+'[1]CP-2'!V106+[1]Stateline!V60+'[1]CP-3'!V57+'[1]CP-4'!V104+'[1]CP-5'!V70+'[1]CP-6'!V133+'[1]CP-7'!V137+'[1]CP-8'!V76+'[1]Grn-Colo-Confl'!V104</f>
        <v>659369.64000000013</v>
      </c>
      <c r="W216" s="2">
        <f>'[1]CP-1'!W120+'[1]CP-2'!W106+[1]Stateline!W60+'[1]CP-3'!W57+'[1]CP-4'!W104+'[1]CP-5'!W70+'[1]CP-6'!W133+'[1]CP-7'!W137+'[1]CP-8'!W76+'[1]Grn-Colo-Confl'!W104</f>
        <v>507123.48999999993</v>
      </c>
      <c r="X216" s="2">
        <f>'[1]CP-1'!X120+'[1]CP-2'!X106+[1]Stateline!X60+'[1]CP-3'!X57+'[1]CP-4'!X104+'[1]CP-5'!X70+'[1]CP-6'!X133+'[1]CP-7'!X137+'[1]CP-8'!X76+'[1]Grn-Colo-Confl'!X104</f>
        <v>696287.6399999999</v>
      </c>
      <c r="Y216" s="2">
        <f>'[1]CP-1'!Y120+'[1]CP-2'!Y106+[1]Stateline!Y60+'[1]CP-3'!Y57+'[1]CP-4'!Y104+'[1]CP-5'!Y70+'[1]CP-6'!Y133+'[1]CP-7'!Y137+'[1]CP-8'!Y76+'[1]Grn-Colo-Confl'!Y104</f>
        <v>746853.55</v>
      </c>
      <c r="Z216" s="2">
        <f>'[1]CP-1'!Z120+'[1]CP-2'!Z106+[1]Stateline!Z60+'[1]CP-3'!Z57+'[1]CP-4'!Z104+'[1]CP-5'!Z70+'[1]CP-6'!Z133+'[1]CP-7'!Z137+'[1]CP-8'!Z76+'[1]Grn-Colo-Confl'!Z104</f>
        <v>620405.90999999992</v>
      </c>
      <c r="AA216" s="2">
        <f>'[1]CP-1'!AA120+'[1]CP-2'!AA106+[1]Stateline!AA60+'[1]CP-3'!AA57+'[1]CP-4'!AA104+'[1]CP-5'!AA70+'[1]CP-6'!AA133+'[1]CP-7'!AA137+'[1]CP-8'!AA76+'[1]Grn-Colo-Confl'!AA104</f>
        <v>681241.15999999992</v>
      </c>
      <c r="AB216" s="2">
        <f>'[1]CP-1'!AB120+'[1]CP-2'!AB106+[1]Stateline!AB60+'[1]CP-3'!AB57+'[1]CP-4'!AB104+'[1]CP-5'!AB70+'[1]CP-6'!AB133+'[1]CP-7'!AB137+'[1]CP-8'!AB76+'[1]Grn-Colo-Confl'!AB104</f>
        <v>652510.14999999991</v>
      </c>
      <c r="AC216" s="2">
        <f>'[1]CP-1'!AC120+'[1]CP-2'!AC106+[1]Stateline!AC60+'[1]CP-3'!AC57+'[1]CP-4'!AC104+'[1]CP-5'!AC70+'[1]CP-6'!AC133+'[1]CP-7'!AC137+'[1]CP-8'!AC76+'[1]Grn-Colo-Confl'!AC104</f>
        <v>750159.28999999992</v>
      </c>
      <c r="AD216" s="2">
        <f>'[1]CP-1'!AD120+'[1]CP-2'!AD106+[1]Stateline!AD60+'[1]CP-3'!AD57+'[1]CP-4'!AD104+'[1]CP-5'!AD70+'[1]CP-6'!AD133+'[1]CP-7'!AD137+'[1]CP-8'!AD76+'[1]Grn-Colo-Confl'!AD104</f>
        <v>736474.83000000007</v>
      </c>
      <c r="AE216" s="2">
        <f>'[1]CP-1'!AE120+'[1]CP-2'!AE106+[1]Stateline!AE60+'[1]CP-3'!AE57+'[1]CP-4'!AE104+'[1]CP-5'!AE70+'[1]CP-6'!AE133+'[1]CP-7'!AE137+'[1]CP-8'!AE76+'[1]Grn-Colo-Confl'!AE104</f>
        <v>643569.84999999986</v>
      </c>
      <c r="AF216" s="2">
        <f>'[1]CP-1'!AF120+'[1]CP-2'!AF106+[1]Stateline!AF60+'[1]CP-3'!AF57+'[1]CP-4'!AF104+'[1]CP-5'!AF70+'[1]CP-6'!AF133+'[1]CP-7'!AF137+'[1]CP-8'!AF76+'[1]Grn-Colo-Confl'!AF104</f>
        <v>708004.49</v>
      </c>
      <c r="AG216" s="2">
        <f>'[1]CP-1'!AG120+'[1]CP-2'!AG106+[1]Stateline!AG60+'[1]CP-3'!AG57+'[1]CP-4'!AG104+'[1]CP-5'!AG70+'[1]CP-6'!AG133+'[1]CP-7'!AG137+'[1]CP-8'!AG76+'[1]Grn-Colo-Confl'!AG104</f>
        <v>698162.22</v>
      </c>
      <c r="AH216" s="2">
        <f>'[1]CP-1'!AH120+'[1]CP-2'!AH106+[1]Stateline!AH60+'[1]CP-3'!AH57+'[1]CP-4'!AH104+'[1]CP-5'!AH70+'[1]CP-6'!AH133+'[1]CP-7'!AH137+'[1]CP-8'!AH76+'[1]Grn-Colo-Confl'!AH104</f>
        <v>619492.69000000006</v>
      </c>
      <c r="AI216" s="2">
        <f>'[1]CP-1'!AI120+'[1]CP-2'!AI106+[1]Stateline!AI60+'[1]CP-3'!AI57+'[1]CP-4'!AI104+'[1]CP-5'!AI70+'[1]CP-6'!AI133+'[1]CP-7'!AI137+'[1]CP-8'!AI76+'[1]Grn-Colo-Confl'!AI104</f>
        <v>577271.07000000007</v>
      </c>
      <c r="AJ216" s="2">
        <f>'[1]CP-1'!AJ120+'[1]CP-2'!AJ106+[1]Stateline!AJ60+'[1]CP-3'!AJ57+'[1]CP-4'!AJ104+'[1]CP-5'!AJ70+'[1]CP-6'!AJ133+'[1]CP-7'!AJ137+'[1]CP-8'!AJ76+'[1]Grn-Colo-Confl'!AJ104</f>
        <v>822499.29</v>
      </c>
      <c r="AK216" s="2">
        <f>'[1]CP-1'!AK120+'[1]CP-2'!AK106+[1]Stateline!AK60+'[1]CP-3'!AK57+'[1]CP-4'!AK104+'[1]CP-5'!AK70+'[1]CP-6'!AK133+'[1]CP-7'!AK137+'[1]CP-8'!AK76+'[1]Grn-Colo-Confl'!AK104</f>
        <v>860435.60999999987</v>
      </c>
      <c r="AL216" s="2">
        <f>'[1]CP-1'!AL120+'[1]CP-2'!AL106+[1]Stateline!AL60+'[1]CP-3'!AL57+'[1]CP-4'!AL104+'[1]CP-5'!AL70+'[1]CP-6'!AL133+'[1]CP-7'!AL137+'[1]CP-8'!AL76+'[1]Grn-Colo-Confl'!AL104</f>
        <v>589727</v>
      </c>
      <c r="AM216" s="2">
        <f>'[1]CP-1'!AM120+'[1]CP-2'!AM106+[1]Stateline!AM60+'[1]CP-3'!AM57+'[1]CP-4'!AM104+'[1]CP-5'!AM70+'[1]CP-6'!AM133+'[1]CP-7'!AM137+'[1]CP-8'!AM76+'[1]Grn-Colo-Confl'!AM104</f>
        <v>655173.34000000008</v>
      </c>
      <c r="AN216" s="2">
        <f>'[1]CP-1'!AN120+'[1]CP-2'!AN106+[1]Stateline!AN60+'[1]CP-3'!AN57+'[1]CP-4'!AN104+'[1]CP-5'!AN70+'[1]CP-6'!AN133+'[1]CP-7'!AN137+'[1]CP-8'!AN76+'[1]Grn-Colo-Confl'!AN104</f>
        <v>697337.39</v>
      </c>
      <c r="AO216" s="2">
        <f>'[1]CP-1'!AO120+'[1]CP-2'!AO106+[1]Stateline!AO60+'[1]CP-3'!AO57+'[1]CP-4'!AO104+'[1]CP-5'!AO70+'[1]CP-6'!AO133+'[1]CP-7'!AO137+'[1]CP-8'!AO76+'[1]Grn-Colo-Confl'!AO104</f>
        <v>648398.48</v>
      </c>
      <c r="AP216" s="2">
        <f>'[1]CP-1'!AP120+'[1]CP-2'!AP106+[1]Stateline!AP60+'[1]CP-3'!AP57+'[1]CP-4'!AP104+'[1]CP-5'!AP70+'[1]CP-6'!AP133+'[1]CP-7'!AP137+'[1]CP-8'!AP76+'[1]Grn-Colo-Confl'!AP104</f>
        <v>875193.90000000014</v>
      </c>
      <c r="AQ216" s="2">
        <f>'[1]CP-1'!AQ120+'[1]CP-2'!AQ106+[1]Stateline!AQ60+'[1]CP-3'!AQ57+'[1]CP-4'!AQ104+'[1]CP-5'!AQ70+'[1]CP-6'!AQ133+'[1]CP-7'!AQ137+'[1]CP-8'!AQ76+'[1]Grn-Colo-Confl'!AQ104</f>
        <v>739358.48</v>
      </c>
      <c r="AR216" s="2">
        <f>'[1]CP-1'!AR120+'[1]CP-2'!AR106+[1]Stateline!AR60+'[1]CP-3'!AR57+'[1]CP-4'!AR104+'[1]CP-5'!AR70+'[1]CP-6'!AR133+'[1]CP-7'!AR137+'[1]CP-8'!AR76+'[1]Grn-Colo-Confl'!AR104</f>
        <v>911764.28599999985</v>
      </c>
      <c r="AS216" s="2">
        <f>'[1]CP-1'!AS120+'[1]CP-2'!AS106+[1]Stateline!AS60+'[1]CP-3'!AS57+'[1]CP-4'!AS104+'[1]CP-5'!AS70+'[1]CP-6'!AS133+'[1]CP-7'!AS137+'[1]CP-8'!AS76+'[1]Grn-Colo-Confl'!AS104</f>
        <v>769637.37</v>
      </c>
      <c r="AT216" s="2">
        <f>'[1]CP-1'!AT120+'[1]CP-2'!AT106+[1]Stateline!AT60+'[1]CP-3'!AT57+'[1]CP-4'!AT104+'[1]CP-5'!AT70+'[1]CP-6'!AT133+'[1]CP-7'!AT137+'[1]CP-8'!AT76+'[1]Grn-Colo-Confl'!AT104</f>
        <v>666764.31598512409</v>
      </c>
      <c r="AU216" s="2">
        <f>'[1]CP-1'!AU120+'[1]CP-2'!AU106+[1]Stateline!AU60+'[1]CP-3'!AU57+'[1]CP-4'!AU104+'[1]CP-5'!AU70+'[1]CP-6'!AU133+'[1]CP-7'!AU137+'[1]CP-8'!AU76+'[1]Grn-Colo-Confl'!AU104</f>
        <v>928982.9879999999</v>
      </c>
      <c r="AV216" s="2">
        <f>'[1]CP-1'!AV120+'[1]CP-2'!AV106+[1]Stateline!AV60+'[1]CP-3'!AV57+'[1]CP-4'!AV104+'[1]CP-5'!AV70+'[1]CP-6'!AV133+'[1]CP-7'!AV137+'[1]CP-8'!AV76+'[1]Grn-Colo-Confl'!AV104</f>
        <v>845023.67800000007</v>
      </c>
      <c r="AW216" s="2">
        <f>'[1]CP-1'!AW120+'[1]CP-2'!AW106+[1]Stateline!AW60+'[1]CP-3'!AW57+'[1]CP-4'!AW104+'[1]CP-5'!AW70+'[1]CP-6'!AW133+'[1]CP-7'!AW137+'[1]CP-8'!AW76+'[1]Grn-Colo-Confl'!AW104</f>
        <v>621261.06599999999</v>
      </c>
      <c r="AX216" s="2">
        <f>'[1]CP-1'!AX120+'[1]CP-2'!AX106+[1]Stateline!AX60+'[1]CP-3'!AX57+'[1]CP-4'!AX104+'[1]CP-5'!AX70+'[1]CP-6'!AX133+'[1]CP-7'!AX137+'[1]CP-8'!AX76+'[1]Grn-Colo-Confl'!AX104</f>
        <v>705766.72800000012</v>
      </c>
      <c r="AY216" s="2">
        <f>'[1]CP-1'!AY120+'[1]CP-2'!AY106+[1]Stateline!AY60+'[1]CP-3'!AY57+'[1]CP-4'!AY104+'[1]CP-5'!AY70+'[1]CP-6'!AY133+'[1]CP-7'!AY137+'[1]CP-8'!AY76+'[1]Grn-Colo-Confl'!AY104</f>
        <v>521434.46600000001</v>
      </c>
      <c r="AZ216" s="2">
        <f>'[1]CP-1'!AZ120+'[1]CP-2'!AZ106+[1]Stateline!AZ60+'[1]CP-3'!AZ57+'[1]CP-4'!AZ104+'[1]CP-5'!AZ70+'[1]CP-6'!AZ133+'[1]CP-7'!AZ137+'[1]CP-8'!AZ76+'[1]Grn-Colo-Confl'!AZ104</f>
        <v>704482.63300000003</v>
      </c>
      <c r="BA216" s="2">
        <f>'[1]CP-1'!BA120+'[1]CP-2'!BA106+[1]Stateline!BA60+'[1]CP-3'!BA57+'[1]CP-4'!BA104+'[1]CP-5'!BA70+'[1]CP-6'!BA133+'[1]CP-7'!BA137+'[1]CP-8'!BA76+'[1]Grn-Colo-Confl'!BA104</f>
        <v>769465.62199999997</v>
      </c>
      <c r="BB216" s="2">
        <f>'[1]CP-1'!BB120+'[1]CP-2'!BB106+[1]Stateline!BB60+'[1]CP-3'!BB57+'[1]CP-4'!BB104+'[1]CP-5'!BB70+'[1]CP-6'!BB133+'[1]CP-7'!BB137+'[1]CP-8'!BB76+'[1]Grn-Colo-Confl'!BB104</f>
        <v>752009.85</v>
      </c>
      <c r="BC216" s="2">
        <f>'[1]CP-1'!BC120+'[1]CP-2'!BC106+[1]Stateline!BC60+'[1]CP-3'!BC57+'[1]CP-4'!BC104+'[1]CP-5'!BC70+'[1]CP-6'!BC133+'[1]CP-7'!BC137+'[1]CP-8'!BC76+'[1]Grn-Colo-Confl'!BC104</f>
        <v>840700.96000000008</v>
      </c>
      <c r="BD216" s="2">
        <f>'[1]CP-1'!BD120+'[1]CP-2'!BD106+[1]Stateline!BD60+'[1]CP-3'!BD57+'[1]CP-4'!BD104+'[1]CP-5'!BD70+'[1]CP-6'!BD133+'[1]CP-7'!BD137+'[1]CP-8'!BD76+'[1]Grn-Colo-Confl'!BD104</f>
        <v>763074.95020000008</v>
      </c>
      <c r="BE216" s="2">
        <f>'[1]CP-1'!BE120+'[1]CP-2'!BE106+[1]Stateline!BE60+'[1]CP-3'!BE57+'[1]CP-4'!BE104+'[1]CP-5'!BE70+'[1]CP-6'!BE133+'[1]CP-7'!BE137+'[1]CP-8'!BE76+'[1]Grn-Colo-Confl'!BE104</f>
        <v>625379.82999999996</v>
      </c>
      <c r="BF216" s="2">
        <f>'[1]CP-1'!BF120+'[1]CP-2'!BF106+[1]Stateline!BF60+'[1]CP-3'!BF57+'[1]CP-4'!BF104+'[1]CP-5'!BF70+'[1]CP-6'!BF133+'[1]CP-7'!BF137+'[1]CP-8'!BF76+'[1]Grn-Colo-Confl'!BF104</f>
        <v>685673.17749999999</v>
      </c>
      <c r="BG216" s="2">
        <f>'[1]CP-1'!BG120+'[1]CP-2'!BG106+[1]Stateline!BG60+'[1]CP-3'!BG57+'[1]CP-4'!BG104+'[1]CP-5'!BG70+'[1]CP-6'!BG133+'[1]CP-7'!BG137+'[1]CP-8'!BG76+'[1]Grn-Colo-Confl'!BG104</f>
        <v>730952.40333884303</v>
      </c>
      <c r="BH216" s="2">
        <f>'[1]CP-1'!BH120+'[1]CP-2'!BH106+[1]Stateline!BH60+'[1]CP-3'!BH57+'[1]CP-4'!BH104+'[1]CP-5'!BH70+'[1]CP-6'!BH133+'[1]CP-7'!BH137+'[1]CP-8'!BH76+'[1]Grn-Colo-Confl'!BH104</f>
        <v>736380.73199999996</v>
      </c>
      <c r="BI216" s="2">
        <f>'[1]CP-1'!BI120+'[1]CP-2'!BI106+[1]Stateline!BI60+'[1]CP-3'!BI57+'[1]CP-4'!BI104+'[1]CP-5'!BI70+'[1]CP-6'!BI133+'[1]CP-7'!BI137+'[1]CP-8'!BI76+'[1]Grn-Colo-Confl'!BI104</f>
        <v>0</v>
      </c>
    </row>
    <row r="217" spans="1:61" x14ac:dyDescent="0.2">
      <c r="D217" s="37"/>
      <c r="F217" s="58" t="s">
        <v>7</v>
      </c>
      <c r="G217" s="2">
        <f>'[1]CP-18'!G$100+'[1]CP-18'!G$101+'[1]CP-18'!G$102+'[1]CP-18'!G$108+'[1]CP-19'!G$360</f>
        <v>2220.0300000000002</v>
      </c>
      <c r="H217" s="2">
        <f>'[1]CP-18'!H100+'[1]CP-18'!H101+'[1]CP-18'!H102+'[1]CP-18'!H108+'[1]CP-19'!H360</f>
        <v>2092.9499999999998</v>
      </c>
      <c r="I217" s="2">
        <f>'[1]CP-18'!I100+'[1]CP-18'!I101+'[1]CP-18'!I102+'[1]CP-18'!I108+'[1]CP-19'!I360</f>
        <v>4425.03</v>
      </c>
      <c r="J217" s="2">
        <f>'[1]CP-18'!J100+'[1]CP-18'!J101+'[1]CP-18'!J102+'[1]CP-18'!J108+'[1]CP-19'!J360</f>
        <v>1172.8400000000001</v>
      </c>
      <c r="K217" s="2">
        <f>'[1]CP-18'!K100+'[1]CP-18'!K101+'[1]CP-18'!K102+'[1]CP-18'!K108+'[1]CP-19'!K360</f>
        <v>2787.73</v>
      </c>
      <c r="L217" s="2">
        <f>'[1]CP-18'!L100+'[1]CP-18'!L101+'[1]CP-18'!L102+'[1]CP-18'!L108+'[1]CP-19'!L360</f>
        <v>3619.25</v>
      </c>
      <c r="M217" s="2">
        <f>'[1]CP-18'!M100+'[1]CP-18'!M101+'[1]CP-18'!M102+'[1]CP-18'!M108+'[1]CP-19'!M360</f>
        <v>1034.08</v>
      </c>
      <c r="N217" s="2">
        <f>'[1]CP-18'!N100+'[1]CP-18'!N101+'[1]CP-18'!N102+'[1]CP-18'!N108+'[1]CP-19'!N360</f>
        <v>2029.15</v>
      </c>
      <c r="O217" s="2">
        <f>'[1]CP-18'!O100+'[1]CP-18'!O101+'[1]CP-18'!O102+'[1]CP-18'!O108+'[1]CP-19'!O360</f>
        <v>2224.69</v>
      </c>
      <c r="P217" s="2">
        <f>'[1]CP-18'!P100+'[1]CP-18'!P101+'[1]CP-18'!P102+'[1]CP-18'!P108+'[1]CP-19'!P360</f>
        <v>2374.77</v>
      </c>
      <c r="Q217" s="2">
        <f>'[1]CP-18'!Q100+'[1]CP-18'!Q101+'[1]CP-18'!Q102+'[1]CP-18'!Q108+'[1]CP-19'!Q360</f>
        <v>2788.86</v>
      </c>
      <c r="R217" s="2">
        <f>'[1]CP-18'!R100+'[1]CP-18'!R101+'[1]CP-18'!R102+'[1]CP-18'!R108+'[1]CP-19'!R360</f>
        <v>2951.96</v>
      </c>
      <c r="S217" s="2">
        <f>'[1]CP-18'!S100+'[1]CP-18'!S101+'[1]CP-18'!S102+'[1]CP-18'!S108+'[1]CP-19'!S360</f>
        <v>3424.93</v>
      </c>
      <c r="T217" s="2">
        <f>'[1]CP-18'!T100+'[1]CP-18'!T101+'[1]CP-18'!T102+'[1]CP-18'!T108+'[1]CP-19'!T360</f>
        <v>3733.23</v>
      </c>
      <c r="U217" s="2">
        <f>'[1]CP-18'!U100+'[1]CP-18'!U101+'[1]CP-18'!U102+'[1]CP-18'!U108+'[1]CP-19'!U360</f>
        <v>4274.57</v>
      </c>
      <c r="V217" s="2">
        <f>'[1]CP-18'!V100+'[1]CP-18'!V101+'[1]CP-18'!V102+'[1]CP-18'!V108+'[1]CP-19'!V360</f>
        <v>5726.91</v>
      </c>
      <c r="W217" s="2">
        <f>'[1]CP-18'!W100+'[1]CP-18'!W101+'[1]CP-18'!W102+'[1]CP-18'!W108+'[1]CP-19'!W360</f>
        <v>1827.8500000000001</v>
      </c>
      <c r="X217" s="2">
        <f>'[1]CP-18'!X100+'[1]CP-18'!X101+'[1]CP-18'!X102+'[1]CP-18'!X108+'[1]CP-19'!X360</f>
        <v>3398.3599999999997</v>
      </c>
      <c r="Y217" s="2">
        <f>'[1]CP-18'!Y100+'[1]CP-18'!Y101+'[1]CP-18'!Y102+'[1]CP-18'!Y108+'[1]CP-19'!Y360</f>
        <v>2208.3200000000002</v>
      </c>
      <c r="Z217" s="2">
        <f>'[1]CP-18'!Z100+'[1]CP-18'!Z101+'[1]CP-18'!Z102+'[1]CP-18'!Z108+'[1]CP-19'!Z360</f>
        <v>1920.01</v>
      </c>
      <c r="AA217" s="2">
        <f>'[1]CP-18'!AA100+'[1]CP-18'!AA101+'[1]CP-18'!AA102+'[1]CP-18'!AA108+'[1]CP-19'!AA360</f>
        <v>2326.89</v>
      </c>
      <c r="AB217" s="2">
        <f>'[1]CP-18'!AB100+'[1]CP-18'!AB101+'[1]CP-18'!AB102+'[1]CP-18'!AB108+'[1]CP-19'!AB360</f>
        <v>4670.3</v>
      </c>
      <c r="AC217" s="2">
        <f>'[1]CP-18'!AC100+'[1]CP-18'!AC101+'[1]CP-18'!AC102+'[1]CP-18'!AC108+'[1]CP-19'!AC360</f>
        <v>944.69</v>
      </c>
      <c r="AD217" s="2">
        <f>'[1]CP-18'!AD100+'[1]CP-18'!AD101+'[1]CP-18'!AD102+'[1]CP-18'!AD108+'[1]CP-19'!AD360</f>
        <v>1245.44</v>
      </c>
      <c r="AE217" s="2">
        <f>'[1]CP-18'!AE100+'[1]CP-18'!AE101+'[1]CP-18'!AE102+'[1]CP-18'!AE108+'[1]CP-19'!AE360</f>
        <v>1484.06</v>
      </c>
      <c r="AF217" s="2">
        <f>'[1]CP-18'!AF100+'[1]CP-18'!AF101+'[1]CP-18'!AF102+'[1]CP-18'!AF108+'[1]CP-19'!AF360</f>
        <v>529</v>
      </c>
      <c r="AG217" s="2">
        <f>'[1]CP-18'!AG100+'[1]CP-18'!AG101+'[1]CP-18'!AG102+'[1]CP-18'!AG108+'[1]CP-19'!AG360</f>
        <v>3941.8999999999996</v>
      </c>
      <c r="AH217" s="2">
        <f>'[1]CP-18'!AH100+'[1]CP-18'!AH101+'[1]CP-18'!AH102+'[1]CP-18'!AH108+'[1]CP-19'!AH360</f>
        <v>1828.1799999999998</v>
      </c>
      <c r="AI217" s="2">
        <f>'[1]CP-18'!AI100+'[1]CP-18'!AI101+'[1]CP-18'!AI102+'[1]CP-18'!AI108+'[1]CP-19'!AI360</f>
        <v>6576.46</v>
      </c>
      <c r="AJ217" s="2">
        <f>'[1]CP-18'!AJ100+'[1]CP-18'!AJ101+'[1]CP-18'!AJ102+'[1]CP-18'!AJ108+'[1]CP-19'!AJ360</f>
        <v>709.55</v>
      </c>
      <c r="AK217" s="2">
        <f>'[1]CP-18'!AK100+'[1]CP-18'!AK101+'[1]CP-18'!AK102+'[1]CP-18'!AK108+'[1]CP-19'!AK360</f>
        <v>917.65</v>
      </c>
      <c r="AL217" s="2">
        <f>'[1]CP-18'!AL100+'[1]CP-18'!AL101+'[1]CP-18'!AL102+'[1]CP-18'!AL108+'[1]CP-19'!AL360</f>
        <v>149.09</v>
      </c>
      <c r="AM217" s="2">
        <f>'[1]CP-18'!AM100+'[1]CP-18'!AM101+'[1]CP-18'!AM102+'[1]CP-18'!AM108+'[1]CP-19'!AM360</f>
        <v>952.18000000000006</v>
      </c>
      <c r="AN217" s="2">
        <f>'[1]CP-18'!AN100+'[1]CP-18'!AN101+'[1]CP-18'!AN102+'[1]CP-18'!AN108+'[1]CP-19'!AN360</f>
        <v>1853.34</v>
      </c>
      <c r="AO217" s="2">
        <f>'[1]CP-18'!AO100+'[1]CP-18'!AO101+'[1]CP-18'!AO102+'[1]CP-18'!AO108+'[1]CP-19'!AO360</f>
        <v>4240.8999999999996</v>
      </c>
      <c r="AP217" s="2">
        <f>'[1]CP-18'!AP100+'[1]CP-18'!AP101+'[1]CP-18'!AP102+'[1]CP-18'!AP108+'[1]CP-19'!AP360</f>
        <v>1133.4199999999998</v>
      </c>
      <c r="AQ217" s="2">
        <f>'[1]CP-18'!AQ100+'[1]CP-18'!AQ101+'[1]CP-18'!AQ102+'[1]CP-18'!AQ108+'[1]CP-19'!AQ360</f>
        <v>2509.9699999999998</v>
      </c>
      <c r="AR217" s="3">
        <f>'[1]CP-18'!AR100+'[1]CP-18'!AR101+'[1]CP-18'!AR102+'[1]CP-18'!AR108+'[1]CP-19'!AR360</f>
        <v>1741.21</v>
      </c>
      <c r="AS217" s="2">
        <f>'[1]CP-18'!AS100+'[1]CP-18'!AS101+'[1]CP-18'!AS102+'[1]CP-18'!AS108+'[1]CP-19'!AS360</f>
        <v>1837.2399999999998</v>
      </c>
      <c r="AT217" s="2">
        <f>'[1]CP-18'!AT100+'[1]CP-18'!AT101+'[1]CP-18'!AT102+'[1]CP-18'!AT108+'[1]CP-19'!AT360</f>
        <v>1435.5400000000002</v>
      </c>
      <c r="AU217" s="2">
        <f>'[1]CP-18'!AU100+'[1]CP-18'!AU101+'[1]CP-18'!AU102+'[1]CP-18'!AU108+'[1]CP-19'!AU360</f>
        <v>1488.8899999999999</v>
      </c>
      <c r="AV217" s="2">
        <f>'[1]CP-18'!AV100+'[1]CP-18'!AV101+'[1]CP-18'!AV102+'[1]CP-18'!AV108+'[1]CP-19'!AV360</f>
        <v>1195.53</v>
      </c>
      <c r="AW217" s="2">
        <f>'[1]CP-18'!AW100+'[1]CP-18'!AW101+'[1]CP-18'!AW102+'[1]CP-18'!AW108+'[1]CP-19'!AW360</f>
        <v>2182</v>
      </c>
      <c r="AX217" s="2">
        <f>'[1]CP-18'!AX100+'[1]CP-18'!AX101+'[1]CP-18'!AX102+'[1]CP-18'!AX108+'[1]CP-19'!AX360</f>
        <v>2854.3199999999997</v>
      </c>
      <c r="AY217" s="2">
        <f>'[1]CP-18'!AY100+'[1]CP-18'!AY101+'[1]CP-18'!AY102+'[1]CP-18'!AY108+'[1]CP-19'!AY360</f>
        <v>4781.0199999999995</v>
      </c>
      <c r="AZ217" s="2">
        <f>'[1]CP-18'!AZ100+'[1]CP-18'!AZ101+'[1]CP-18'!AZ102+'[1]CP-18'!AZ108+'[1]CP-19'!AZ360</f>
        <v>3530.46</v>
      </c>
      <c r="BA217" s="2">
        <f>'[1]CP-18'!BA100+'[1]CP-18'!BA101+'[1]CP-18'!BA102+'[1]CP-18'!BA108+'[1]CP-19'!BA360</f>
        <v>3385.0200000000004</v>
      </c>
      <c r="BB217" s="2">
        <f>'[1]CP-18'!BB100+'[1]CP-18'!BB101+'[1]CP-18'!BB102+'[1]CP-18'!BB108+'[1]CP-19'!BB360</f>
        <v>1373.6299999999999</v>
      </c>
      <c r="BC217" s="2">
        <f>'[1]CP-18'!BC100+'[1]CP-18'!BC101+'[1]CP-18'!BC102+'[1]CP-18'!BC108+'[1]CP-19'!BC360</f>
        <v>2165.1999999999998</v>
      </c>
      <c r="BD217" s="2">
        <f>'[1]CP-18'!BD100+'[1]CP-18'!BD101+'[1]CP-18'!BD102+'[1]CP-18'!BD108+'[1]CP-19'!BD360</f>
        <v>1787.95</v>
      </c>
      <c r="BE217" s="2">
        <f>'[1]CP-18'!BE100+'[1]CP-18'!BE101+'[1]CP-18'!BE102+'[1]CP-18'!BE108+'[1]CP-19'!BE360</f>
        <v>2065.65</v>
      </c>
      <c r="BF217" s="2">
        <f>'[1]CP-18'!BF100+'[1]CP-18'!BF101+'[1]CP-18'!BF102+'[1]CP-18'!BF108+'[1]CP-19'!BF360</f>
        <v>1343.9284</v>
      </c>
      <c r="BG217" s="2">
        <f>'[1]CP-18'!BG100+'[1]CP-18'!BG101+'[1]CP-18'!BG102+'[1]CP-18'!BG108+'[1]CP-19'!BG360</f>
        <v>3149.2412999999997</v>
      </c>
      <c r="BH217" s="2">
        <f>'[1]CP-18'!BH100+'[1]CP-18'!BH101+'[1]CP-18'!BH102+'[1]CP-18'!BH108+'[1]CP-19'!BH360</f>
        <v>2285.79</v>
      </c>
      <c r="BI217" s="2">
        <f>'[1]CP-18'!BI100+'[1]CP-18'!BI101+'[1]CP-18'!BI102+'[1]CP-18'!BI108+'[1]CP-19'!BI360</f>
        <v>114.26</v>
      </c>
    </row>
    <row r="218" spans="1:61" x14ac:dyDescent="0.2">
      <c r="B218" s="37"/>
      <c r="E218" s="59"/>
      <c r="F218" s="38" t="s">
        <v>11</v>
      </c>
      <c r="G218" s="1">
        <f t="shared" ref="G218:U218" si="186">SUM(G215:G217)</f>
        <v>400837.80000000005</v>
      </c>
      <c r="H218" s="1">
        <f t="shared" si="186"/>
        <v>472142.41010351799</v>
      </c>
      <c r="I218" s="1">
        <f t="shared" si="186"/>
        <v>387464.43</v>
      </c>
      <c r="J218" s="1">
        <f t="shared" si="186"/>
        <v>631249.52999999991</v>
      </c>
      <c r="K218" s="1">
        <f t="shared" si="186"/>
        <v>689865.55999999982</v>
      </c>
      <c r="L218" s="1">
        <f t="shared" si="186"/>
        <v>649313.55000000005</v>
      </c>
      <c r="M218" s="1">
        <f t="shared" si="186"/>
        <v>577920.46999999986</v>
      </c>
      <c r="N218" s="1">
        <f t="shared" si="186"/>
        <v>776576.70000000019</v>
      </c>
      <c r="O218" s="1">
        <f t="shared" si="186"/>
        <v>578644.46467810008</v>
      </c>
      <c r="P218" s="1">
        <f t="shared" si="186"/>
        <v>545403.00000000012</v>
      </c>
      <c r="Q218" s="1">
        <f t="shared" si="186"/>
        <v>699681.85</v>
      </c>
      <c r="R218" s="1">
        <f t="shared" si="186"/>
        <v>700057.09</v>
      </c>
      <c r="S218" s="1">
        <f t="shared" si="186"/>
        <v>553941.70000000007</v>
      </c>
      <c r="T218" s="1">
        <f t="shared" si="186"/>
        <v>585157.8899999999</v>
      </c>
      <c r="U218" s="1">
        <f t="shared" si="186"/>
        <v>637737.86999999976</v>
      </c>
      <c r="V218" s="1">
        <f t="shared" ref="V218:AE218" si="187">SUM(V215:V217)</f>
        <v>668038.58000000019</v>
      </c>
      <c r="W218" s="1">
        <f t="shared" si="187"/>
        <v>510686.11999999994</v>
      </c>
      <c r="X218" s="1">
        <f t="shared" si="187"/>
        <v>704373.37999999989</v>
      </c>
      <c r="Y218" s="1">
        <f t="shared" si="187"/>
        <v>752172.5</v>
      </c>
      <c r="Z218" s="1">
        <f t="shared" si="187"/>
        <v>625150.53999999992</v>
      </c>
      <c r="AA218" s="1">
        <f t="shared" si="187"/>
        <v>686916.12999999989</v>
      </c>
      <c r="AB218" s="1">
        <f t="shared" si="187"/>
        <v>659756.35</v>
      </c>
      <c r="AC218" s="1">
        <f t="shared" si="187"/>
        <v>754521.56999999983</v>
      </c>
      <c r="AD218" s="1">
        <f t="shared" si="187"/>
        <v>740942.98</v>
      </c>
      <c r="AE218" s="1">
        <f t="shared" si="187"/>
        <v>648355.57999999996</v>
      </c>
      <c r="AF218" s="1">
        <f>SUM(AF215:AF217)</f>
        <v>710509.36</v>
      </c>
      <c r="AG218" s="1">
        <f>SUM(AG215:AG217)</f>
        <v>704305.67</v>
      </c>
      <c r="AH218" s="1">
        <f>SUM(AH215:AH217)</f>
        <v>625805.9800000001</v>
      </c>
      <c r="AI218" s="1">
        <f>SUM(AI215:AI217)</f>
        <v>585476.41</v>
      </c>
      <c r="AJ218" s="1">
        <f>SUM(AJ215:AJ217)</f>
        <v>824983.00000000012</v>
      </c>
      <c r="AK218" s="1">
        <f t="shared" ref="AK218:AY218" si="188">SUM(AK215:AK217)</f>
        <v>863429.98999999987</v>
      </c>
      <c r="AL218" s="1">
        <f t="shared" si="188"/>
        <v>590811.78999999992</v>
      </c>
      <c r="AM218" s="1">
        <f t="shared" si="188"/>
        <v>658770.62000000011</v>
      </c>
      <c r="AN218" s="1">
        <f t="shared" si="188"/>
        <v>701057.2</v>
      </c>
      <c r="AO218" s="1">
        <f t="shared" si="188"/>
        <v>655412.55000000005</v>
      </c>
      <c r="AP218" s="1">
        <f t="shared" si="188"/>
        <v>879118.25800000015</v>
      </c>
      <c r="AQ218" s="1">
        <f t="shared" si="188"/>
        <v>743664.39599999995</v>
      </c>
      <c r="AR218" s="1">
        <f t="shared" si="188"/>
        <v>916248.58599999978</v>
      </c>
      <c r="AS218" s="1">
        <f t="shared" si="188"/>
        <v>774469.29859999998</v>
      </c>
      <c r="AT218" s="1">
        <f t="shared" si="188"/>
        <v>671077.99198512419</v>
      </c>
      <c r="AU218" s="1">
        <f t="shared" si="188"/>
        <v>935830.02699999989</v>
      </c>
      <c r="AV218" s="1">
        <f t="shared" si="188"/>
        <v>848185.72535875475</v>
      </c>
      <c r="AW218" s="1">
        <f t="shared" si="188"/>
        <v>625821.0791559479</v>
      </c>
      <c r="AX218" s="1">
        <f t="shared" si="188"/>
        <v>710899.39463497105</v>
      </c>
      <c r="AY218" s="1">
        <f t="shared" si="188"/>
        <v>528354.11499999999</v>
      </c>
      <c r="AZ218" s="1">
        <f>SUM(AZ215:AZ217)</f>
        <v>711301.174</v>
      </c>
      <c r="BA218" s="1">
        <f>SUM(BA215:BA217)</f>
        <v>776162.75</v>
      </c>
      <c r="BB218" s="1">
        <f>SUM(BB215:BB217)</f>
        <v>753758.38</v>
      </c>
      <c r="BC218" s="1">
        <f>SUM(BC215:BC217)</f>
        <v>843030.01</v>
      </c>
      <c r="BD218" s="1">
        <f>SUM(BD215:BD217)</f>
        <v>764987.3602</v>
      </c>
      <c r="BE218" s="1">
        <f t="shared" ref="BE218:BI218" si="189">SUM(BE215:BE217)</f>
        <v>627445.48</v>
      </c>
      <c r="BF218" s="1">
        <f t="shared" si="189"/>
        <v>688322.96289999993</v>
      </c>
      <c r="BG218" s="1">
        <f t="shared" si="189"/>
        <v>734480.14069884305</v>
      </c>
      <c r="BH218" s="1">
        <f t="shared" si="189"/>
        <v>738836.00199999998</v>
      </c>
      <c r="BI218" s="1">
        <f t="shared" si="189"/>
        <v>114.26</v>
      </c>
    </row>
    <row r="219" spans="1:61" x14ac:dyDescent="0.2">
      <c r="B219" s="36" t="s">
        <v>49</v>
      </c>
      <c r="D219" s="36" t="s">
        <v>12</v>
      </c>
      <c r="F219" s="58" t="s">
        <v>7</v>
      </c>
      <c r="G219" s="1">
        <f>'[1]CP-18'!G$104</f>
        <v>59959.177800000005</v>
      </c>
      <c r="H219" s="1">
        <f>'[1]CP-18'!H104</f>
        <v>58054.085904</v>
      </c>
      <c r="I219" s="1">
        <f>'[1]CP-18'!I104</f>
        <v>153284.94816</v>
      </c>
      <c r="J219" s="1">
        <f>'[1]CP-18'!J104</f>
        <v>44514.49</v>
      </c>
      <c r="K219" s="1">
        <f>'[1]CP-18'!K104</f>
        <v>137228.94000000003</v>
      </c>
      <c r="L219" s="1">
        <f>'[1]CP-18'!L104</f>
        <v>80618.95</v>
      </c>
      <c r="M219" s="1">
        <f>'[1]CP-18'!M104</f>
        <v>17380.000000000004</v>
      </c>
      <c r="N219" s="1">
        <f>'[1]CP-18'!N104</f>
        <v>97317.99</v>
      </c>
      <c r="O219" s="1">
        <f>'[1]CP-18'!O104</f>
        <v>156281.65000000002</v>
      </c>
      <c r="P219" s="1">
        <f>'[1]CP-18'!P104</f>
        <v>137159.31999999998</v>
      </c>
      <c r="Q219" s="1">
        <f>'[1]CP-18'!Q104</f>
        <v>49634.350000000006</v>
      </c>
      <c r="R219" s="1">
        <f>'[1]CP-18'!R104</f>
        <v>122714.49000000002</v>
      </c>
      <c r="S219" s="1">
        <f>'[1]CP-18'!S104</f>
        <v>120993.81999999999</v>
      </c>
      <c r="T219" s="1">
        <f>'[1]CP-18'!T104</f>
        <v>106700.15999999999</v>
      </c>
      <c r="U219" s="1">
        <f>'[1]CP-18'!U104</f>
        <v>86374.819999999992</v>
      </c>
      <c r="V219" s="1">
        <f>'[1]CP-18'!V104</f>
        <v>83873.78</v>
      </c>
      <c r="W219" s="1">
        <f>'[1]CP-18'!W104</f>
        <v>78853.56</v>
      </c>
      <c r="X219" s="1">
        <f>'[1]CP-18'!X104</f>
        <v>59950.080000000002</v>
      </c>
      <c r="Y219" s="1">
        <f>'[1]CP-18'!Y104</f>
        <v>47702.559999999998</v>
      </c>
      <c r="Z219" s="1">
        <f>'[1]CP-18'!Z104</f>
        <v>71619.739999999991</v>
      </c>
      <c r="AA219" s="1">
        <f>'[1]CP-18'!AA104</f>
        <v>109433.87000000001</v>
      </c>
      <c r="AB219" s="1">
        <f>'[1]CP-18'!AB104</f>
        <v>83980.07</v>
      </c>
      <c r="AC219" s="1">
        <f>'[1]CP-18'!AC104</f>
        <v>105679</v>
      </c>
      <c r="AD219" s="1">
        <f>'[1]CP-18'!AD104</f>
        <v>77348</v>
      </c>
      <c r="AE219" s="1">
        <f>'[1]CP-18'!AE104</f>
        <v>85053.420000000013</v>
      </c>
      <c r="AF219" s="1">
        <f>'[1]CP-18'!AF104</f>
        <v>56578.32</v>
      </c>
      <c r="AG219" s="1">
        <f>'[1]CP-18'!AG104</f>
        <v>136994</v>
      </c>
      <c r="AH219" s="1">
        <f>'[1]CP-18'!AH104</f>
        <v>95600</v>
      </c>
      <c r="AI219" s="1">
        <f>'[1]CP-18'!AI104</f>
        <v>114466.2</v>
      </c>
      <c r="AJ219" s="1">
        <f>'[1]CP-18'!AJ104</f>
        <v>40955.200000000004</v>
      </c>
      <c r="AK219" s="1">
        <f>'[1]CP-18'!AK104</f>
        <v>105206</v>
      </c>
      <c r="AL219" s="1">
        <f>'[1]CP-18'!AL104</f>
        <v>5745.76</v>
      </c>
      <c r="AM219" s="1">
        <f>'[1]CP-18'!AM104</f>
        <v>59250</v>
      </c>
      <c r="AN219" s="1">
        <f>'[1]CP-18'!AN104</f>
        <v>79702.399999999994</v>
      </c>
      <c r="AO219" s="1">
        <f>'[1]CP-18'!AO104</f>
        <v>147805</v>
      </c>
      <c r="AP219" s="1">
        <f>'[1]CP-18'!AP104</f>
        <v>75485</v>
      </c>
      <c r="AQ219" s="1">
        <f>'[1]CP-18'!AQ104</f>
        <v>99937.1</v>
      </c>
      <c r="AR219" s="1">
        <f>'[1]CP-18'!AR104</f>
        <v>133670</v>
      </c>
      <c r="AS219" s="1">
        <f>'[1]CP-18'!AS104</f>
        <v>99911</v>
      </c>
      <c r="AT219" s="1">
        <f>'[1]CP-18'!AT104</f>
        <v>85918</v>
      </c>
      <c r="AU219" s="1">
        <f>'[1]CP-18'!AU104</f>
        <v>93725.38</v>
      </c>
      <c r="AV219" s="1">
        <f>'[1]CP-18'!AV104</f>
        <v>46233.279999999999</v>
      </c>
      <c r="AW219" s="1">
        <f>'[1]CP-18'!AW104</f>
        <v>44466.9</v>
      </c>
      <c r="AX219" s="1">
        <f>'[1]CP-18'!AX104</f>
        <v>58287.8</v>
      </c>
      <c r="AY219" s="1">
        <f>'[1]CP-18'!AY104</f>
        <v>88606.6</v>
      </c>
      <c r="AZ219" s="1">
        <f>'[1]CP-18'!AZ104</f>
        <v>88028</v>
      </c>
      <c r="BA219" s="1">
        <f>'[1]CP-18'!BA104</f>
        <v>153580</v>
      </c>
      <c r="BB219" s="1">
        <f>'[1]CP-18'!BB104</f>
        <v>33896.199999999997</v>
      </c>
      <c r="BC219" s="1">
        <f>'[1]CP-18'!BC104</f>
        <v>137520.5</v>
      </c>
      <c r="BD219" s="1">
        <f>'[1]CP-18'!BD104</f>
        <v>45015.18</v>
      </c>
      <c r="BE219" s="1">
        <f>'[1]CP-18'!BE104</f>
        <v>56279.5</v>
      </c>
      <c r="BF219" s="1">
        <f>'[1]CP-18'!BF104</f>
        <v>63802.3</v>
      </c>
      <c r="BG219" s="1">
        <f>'[1]CP-18'!BG104</f>
        <v>130542.94</v>
      </c>
      <c r="BH219" s="1">
        <f>'[1]CP-18'!BH104</f>
        <v>68124.95</v>
      </c>
      <c r="BI219" s="1">
        <f>'[1]CP-18'!BI104</f>
        <v>0</v>
      </c>
    </row>
    <row r="220" spans="1:61" x14ac:dyDescent="0.2">
      <c r="D220" s="36" t="s">
        <v>13</v>
      </c>
      <c r="F220" s="58" t="s">
        <v>9</v>
      </c>
      <c r="G220" s="2">
        <f>'[1]CP-14'!G$92+'[1]CP-16'!G$122+'[1]CP-17'!G$70</f>
        <v>102841.091575</v>
      </c>
      <c r="H220" s="2">
        <f>'[1]CP-14'!H92+'[1]CP-16'!H122+'[1]CP-17'!H70</f>
        <v>119354.99760999999</v>
      </c>
      <c r="I220" s="2">
        <f>'[1]CP-14'!I92+'[1]CP-16'!I122+'[1]CP-17'!I70</f>
        <v>97349.520294066082</v>
      </c>
      <c r="J220" s="2">
        <f>'[1]CP-14'!J92+'[1]CP-16'!J122+'[1]CP-17'!J70</f>
        <v>109714.34011999999</v>
      </c>
      <c r="K220" s="2">
        <f>'[1]CP-14'!K92+'[1]CP-16'!K122+'[1]CP-17'!K70</f>
        <v>97890.018920000002</v>
      </c>
      <c r="L220" s="2">
        <f>'[1]CP-14'!L92+'[1]CP-16'!L122+'[1]CP-17'!L70</f>
        <v>114005.12537499999</v>
      </c>
      <c r="M220" s="2">
        <f>'[1]CP-14'!M92+'[1]CP-16'!M122+'[1]CP-17'!M70</f>
        <v>80741.022895000002</v>
      </c>
      <c r="N220" s="2">
        <f>'[1]CP-14'!N92+'[1]CP-16'!N122+'[1]CP-17'!N70</f>
        <v>108552.558785</v>
      </c>
      <c r="O220" s="2">
        <f>'[1]CP-14'!O92+'[1]CP-16'!O122+'[1]CP-17'!O70</f>
        <v>129162.386595</v>
      </c>
      <c r="P220" s="2">
        <f>'[1]CP-14'!P92+'[1]CP-16'!P122+'[1]CP-17'!P70</f>
        <v>109850.59226999999</v>
      </c>
      <c r="Q220" s="2">
        <f>'[1]CP-14'!Q92+'[1]CP-16'!Q122+'[1]CP-17'!Q70</f>
        <v>103880.99898500001</v>
      </c>
      <c r="R220" s="2">
        <f>'[1]CP-14'!R92+'[1]CP-16'!R122+'[1]CP-17'!R70</f>
        <v>77559.19244061441</v>
      </c>
      <c r="S220" s="2">
        <f>'[1]CP-14'!S92+'[1]CP-16'!S122+'[1]CP-17'!S70</f>
        <v>21781.483070000002</v>
      </c>
      <c r="T220" s="2">
        <f>'[1]CP-14'!T92+'[1]CP-16'!T122+'[1]CP-17'!T70</f>
        <v>26913.121855000001</v>
      </c>
      <c r="U220" s="2">
        <f>'[1]CP-14'!U92+'[1]CP-16'!U122+'[1]CP-17'!U70</f>
        <v>64898.335773999999</v>
      </c>
      <c r="V220" s="2">
        <f>'[1]CP-14'!V92+'[1]CP-16'!V122+'[1]CP-17'!V70</f>
        <v>70449.370649000004</v>
      </c>
      <c r="W220" s="2">
        <f>'[1]CP-14'!W92+'[1]CP-16'!W122+'[1]CP-17'!W70</f>
        <v>122373.23915800001</v>
      </c>
      <c r="X220" s="2">
        <f>'[1]CP-14'!X92+'[1]CP-16'!X122+'[1]CP-17'!X70</f>
        <v>123553.456519</v>
      </c>
      <c r="Y220" s="2">
        <f>'[1]CP-14'!Y92+'[1]CP-16'!Y122+'[1]CP-17'!Y70</f>
        <v>149587.54360099998</v>
      </c>
      <c r="Z220" s="2">
        <f>'[1]CP-14'!Z92+'[1]CP-16'!Z122+'[1]CP-17'!Z70</f>
        <v>157307.43283800001</v>
      </c>
      <c r="AA220" s="2">
        <f>'[1]CP-14'!AA92+'[1]CP-16'!AA122+'[1]CP-17'!AA70</f>
        <v>123903.1267704034</v>
      </c>
      <c r="AB220" s="2">
        <f>'[1]CP-14'!AB92+'[1]CP-16'!AB122+'[1]CP-17'!AB70</f>
        <v>163083.75924441451</v>
      </c>
      <c r="AC220" s="2">
        <f>'[1]CP-14'!AC92+'[1]CP-16'!AC122+'[1]CP-17'!AC70</f>
        <v>154519.3654453253</v>
      </c>
      <c r="AD220" s="2">
        <f>'[1]CP-14'!AD92+'[1]CP-16'!AD122+'[1]CP-17'!AD70</f>
        <v>124754.74884313517</v>
      </c>
      <c r="AE220" s="2">
        <f>'[1]CP-14'!AE92+'[1]CP-16'!AE122+'[1]CP-17'!AE70</f>
        <v>100676.49624405873</v>
      </c>
      <c r="AF220" s="2">
        <f>'[1]CP-14'!AF92+'[1]CP-16'!AF122+'[1]CP-17'!AF70</f>
        <v>131431.25369326514</v>
      </c>
      <c r="AG220" s="2">
        <f>'[1]CP-14'!AG92+'[1]CP-16'!AG122+'[1]CP-17'!AG70</f>
        <v>137202.33228313844</v>
      </c>
      <c r="AH220" s="2">
        <f>'[1]CP-14'!AH92+'[1]CP-16'!AH122+'[1]CP-17'!AH70</f>
        <v>131576.15698467163</v>
      </c>
      <c r="AI220" s="2">
        <f>'[1]CP-14'!AI92+'[1]CP-16'!AI122+'[1]CP-17'!AI70</f>
        <v>145813.01521621583</v>
      </c>
      <c r="AJ220" s="2">
        <f>'[1]CP-14'!AJ92+'[1]CP-16'!AJ122+'[1]CP-17'!AJ70</f>
        <v>146757.25881152271</v>
      </c>
      <c r="AK220" s="2">
        <f>'[1]CP-14'!AK92+'[1]CP-16'!AK122+'[1]CP-17'!AK70</f>
        <v>164917.32075944945</v>
      </c>
      <c r="AL220" s="2">
        <f>'[1]CP-14'!AL92+'[1]CP-16'!AL122+'[1]CP-17'!AL70</f>
        <v>171235.83972298147</v>
      </c>
      <c r="AM220" s="2">
        <f>'[1]CP-14'!AM92+'[1]CP-16'!AM122+'[1]CP-17'!AM70</f>
        <v>164607.55785742775</v>
      </c>
      <c r="AN220" s="2">
        <f>'[1]CP-14'!AN92+'[1]CP-16'!AN122+'[1]CP-17'!AN70</f>
        <v>154121.08265233898</v>
      </c>
      <c r="AO220" s="2">
        <f>'[1]CP-14'!AO92+'[1]CP-16'!AO122+'[1]CP-17'!AO70</f>
        <v>177100.44605729959</v>
      </c>
      <c r="AP220" s="2">
        <f>'[1]CP-14'!AP92+'[1]CP-16'!AP122+'[1]CP-17'!AP70</f>
        <v>119208.72973844953</v>
      </c>
      <c r="AQ220" s="2">
        <f>'[1]CP-14'!AQ92+'[1]CP-16'!AQ122+'[1]CP-17'!AQ70</f>
        <v>139932.65530369704</v>
      </c>
      <c r="AR220" s="2">
        <f>'[1]CP-14'!AR92+'[1]CP-16'!AR122+'[1]CP-17'!AR70</f>
        <v>124343.17441288735</v>
      </c>
      <c r="AS220" s="2">
        <f>'[1]CP-14'!AS92+'[1]CP-16'!AS122+'[1]CP-17'!AS70</f>
        <v>129006.39242911928</v>
      </c>
      <c r="AT220" s="2">
        <f>'[1]CP-14'!AT92+'[1]CP-16'!AT122+'[1]CP-17'!AT70</f>
        <v>142695.35754319653</v>
      </c>
      <c r="AU220" s="2">
        <f>'[1]CP-14'!AU92+'[1]CP-16'!AU122+'[1]CP-17'!AU70</f>
        <v>96735.357293995039</v>
      </c>
      <c r="AV220" s="2">
        <f>'[1]CP-14'!AV92+'[1]CP-16'!AV122+'[1]CP-17'!AV70</f>
        <v>121527.37478329489</v>
      </c>
      <c r="AW220" s="2">
        <f>'[1]CP-14'!AW92+'[1]CP-16'!AW122+'[1]CP-17'!AW70</f>
        <v>142836.52102974275</v>
      </c>
      <c r="AX220" s="2">
        <f>'[1]CP-14'!AX92+'[1]CP-16'!AX122+'[1]CP-17'!AX70</f>
        <v>130954.08595433398</v>
      </c>
      <c r="AY220" s="2">
        <f>'[1]CP-14'!AY92+'[1]CP-16'!AY122+'[1]CP-17'!AY70</f>
        <v>127627.62361462892</v>
      </c>
      <c r="AZ220" s="2">
        <f>'[1]CP-14'!AZ92+'[1]CP-16'!AZ122+'[1]CP-17'!AZ70</f>
        <v>132821.52198561549</v>
      </c>
      <c r="BA220" s="2">
        <f>'[1]CP-14'!BA92+'[1]CP-16'!BA122+'[1]CP-17'!BA70</f>
        <v>131936.74753359615</v>
      </c>
      <c r="BB220" s="2">
        <f>'[1]CP-14'!BB92+'[1]CP-16'!BB122+'[1]CP-17'!BB70</f>
        <v>130023.91000765488</v>
      </c>
      <c r="BC220" s="2">
        <f>'[1]CP-14'!BC92+'[1]CP-16'!BC122+'[1]CP-17'!BC70</f>
        <v>111108.60394779268</v>
      </c>
      <c r="BD220" s="2">
        <f>'[1]CP-14'!BD92+'[1]CP-16'!BD122+'[1]CP-17'!BD70</f>
        <v>153129.4340772843</v>
      </c>
      <c r="BE220" s="2">
        <f>'[1]CP-14'!BE92+'[1]CP-16'!BE122+'[1]CP-17'!BE70</f>
        <v>138970.40801659643</v>
      </c>
      <c r="BF220" s="2">
        <f>'[1]CP-14'!BF92+'[1]CP-16'!BF122+'[1]CP-17'!BF70</f>
        <v>126840.83969517535</v>
      </c>
      <c r="BG220" s="2">
        <f>'[1]CP-14'!BG92+'[1]CP-16'!BG122+'[1]CP-17'!BG70</f>
        <v>127281.83412340391</v>
      </c>
      <c r="BH220" s="2">
        <f>'[1]CP-14'!BH92+'[1]CP-16'!BH122+'[1]CP-17'!BH70</f>
        <v>252384.61622411094</v>
      </c>
      <c r="BI220" s="2">
        <f>'[1]CP-14'!BI92+'[1]CP-16'!BI122+'[1]CP-17'!BI70</f>
        <v>3190</v>
      </c>
    </row>
    <row r="221" spans="1:61" x14ac:dyDescent="0.2">
      <c r="F221" s="58" t="s">
        <v>10</v>
      </c>
      <c r="G221" s="2">
        <f>0</f>
        <v>0</v>
      </c>
      <c r="H221" s="2">
        <f>0</f>
        <v>0</v>
      </c>
      <c r="I221" s="2">
        <f>0</f>
        <v>0</v>
      </c>
      <c r="J221" s="2">
        <f>0</f>
        <v>0</v>
      </c>
      <c r="K221" s="2">
        <f>0</f>
        <v>0</v>
      </c>
      <c r="L221" s="2">
        <f>0</f>
        <v>0</v>
      </c>
      <c r="M221" s="2">
        <f>0</f>
        <v>0</v>
      </c>
      <c r="N221" s="2">
        <f>0</f>
        <v>0</v>
      </c>
      <c r="O221" s="2">
        <f>0</f>
        <v>0</v>
      </c>
      <c r="P221" s="2">
        <f>0</f>
        <v>0</v>
      </c>
      <c r="Q221" s="2">
        <f>0</f>
        <v>0</v>
      </c>
      <c r="R221" s="2">
        <f>0</f>
        <v>0</v>
      </c>
      <c r="S221" s="2">
        <f>0</f>
        <v>0</v>
      </c>
      <c r="T221" s="2">
        <f>0</f>
        <v>0</v>
      </c>
      <c r="U221" s="2">
        <f>0</f>
        <v>0</v>
      </c>
      <c r="V221" s="2">
        <f>0</f>
        <v>0</v>
      </c>
      <c r="W221" s="2">
        <f>0</f>
        <v>0</v>
      </c>
      <c r="X221" s="2">
        <f>0</f>
        <v>0</v>
      </c>
      <c r="Y221" s="2">
        <f>0</f>
        <v>0</v>
      </c>
      <c r="Z221" s="2">
        <f>0</f>
        <v>0</v>
      </c>
      <c r="AA221" s="2">
        <f>0</f>
        <v>0</v>
      </c>
      <c r="AB221" s="2">
        <f>0</f>
        <v>0</v>
      </c>
      <c r="AC221" s="2">
        <f>0</f>
        <v>0</v>
      </c>
      <c r="AD221" s="2">
        <f>0</f>
        <v>0</v>
      </c>
      <c r="AE221" s="2">
        <f>0</f>
        <v>0</v>
      </c>
      <c r="AF221" s="2">
        <f>0</f>
        <v>0</v>
      </c>
      <c r="AG221" s="2">
        <f>0</f>
        <v>0</v>
      </c>
      <c r="AH221" s="2">
        <f>0</f>
        <v>0</v>
      </c>
      <c r="AI221" s="2">
        <f>0</f>
        <v>0</v>
      </c>
      <c r="AJ221" s="2">
        <f>0</f>
        <v>0</v>
      </c>
      <c r="AK221" s="2">
        <f>0</f>
        <v>0</v>
      </c>
      <c r="AL221" s="2">
        <f>0</f>
        <v>0</v>
      </c>
      <c r="AM221" s="2">
        <f>0</f>
        <v>0</v>
      </c>
      <c r="AN221" s="2">
        <f>0</f>
        <v>0</v>
      </c>
      <c r="AO221" s="2">
        <f>0</f>
        <v>0</v>
      </c>
      <c r="AP221" s="2">
        <f>0</f>
        <v>0</v>
      </c>
      <c r="AQ221" s="2">
        <f>0</f>
        <v>0</v>
      </c>
      <c r="AR221" s="2">
        <f>0</f>
        <v>0</v>
      </c>
      <c r="AS221" s="2">
        <f>0</f>
        <v>0</v>
      </c>
      <c r="AT221" s="2">
        <f>0</f>
        <v>0</v>
      </c>
      <c r="AU221" s="2">
        <f>0</f>
        <v>0</v>
      </c>
      <c r="AV221" s="2">
        <f>0</f>
        <v>0</v>
      </c>
      <c r="AW221" s="2">
        <f>0</f>
        <v>0</v>
      </c>
      <c r="AX221" s="2">
        <f>0</f>
        <v>0</v>
      </c>
      <c r="AY221" s="2">
        <f>0</f>
        <v>0</v>
      </c>
      <c r="AZ221" s="2">
        <f>0</f>
        <v>0</v>
      </c>
      <c r="BA221" s="2">
        <f>0</f>
        <v>0</v>
      </c>
      <c r="BB221" s="2">
        <f>0</f>
        <v>0</v>
      </c>
      <c r="BC221" s="2">
        <f>0</f>
        <v>0</v>
      </c>
      <c r="BD221" s="2">
        <f>0</f>
        <v>0</v>
      </c>
      <c r="BE221" s="2">
        <f>0</f>
        <v>0</v>
      </c>
      <c r="BF221" s="2">
        <f>0</f>
        <v>0</v>
      </c>
      <c r="BG221" s="2">
        <f>0</f>
        <v>0</v>
      </c>
      <c r="BH221" s="2">
        <f>0</f>
        <v>0</v>
      </c>
      <c r="BI221" s="2">
        <f>0</f>
        <v>0</v>
      </c>
    </row>
    <row r="222" spans="1:61" x14ac:dyDescent="0.2">
      <c r="F222" s="58" t="s">
        <v>7</v>
      </c>
      <c r="G222" s="2">
        <f>'[1]Colo-SanJuan-Confl'!G$152+'[1]CP-21'!G$60</f>
        <v>0</v>
      </c>
      <c r="H222" s="2">
        <f>'[1]Colo-SanJuan-Confl'!H152+'[1]CP-21'!H60</f>
        <v>0</v>
      </c>
      <c r="I222" s="2">
        <f>'[1]Colo-SanJuan-Confl'!I152+'[1]CP-21'!I60</f>
        <v>0</v>
      </c>
      <c r="J222" s="2">
        <f>'[1]Colo-SanJuan-Confl'!J152+'[1]CP-21'!J60</f>
        <v>0</v>
      </c>
      <c r="K222" s="2">
        <f>'[1]Colo-SanJuan-Confl'!K152+'[1]CP-21'!K60</f>
        <v>0</v>
      </c>
      <c r="L222" s="2">
        <f>'[1]Colo-SanJuan-Confl'!L152+'[1]CP-21'!L60</f>
        <v>0</v>
      </c>
      <c r="M222" s="2">
        <f>'[1]Colo-SanJuan-Confl'!M152+'[1]CP-21'!M60</f>
        <v>0</v>
      </c>
      <c r="N222" s="2">
        <f>'[1]Colo-SanJuan-Confl'!N152+'[1]CP-21'!N60</f>
        <v>0</v>
      </c>
      <c r="O222" s="2">
        <f>'[1]Colo-SanJuan-Confl'!O152+'[1]CP-21'!O60</f>
        <v>0</v>
      </c>
      <c r="P222" s="2">
        <f>'[1]Colo-SanJuan-Confl'!P152+'[1]CP-21'!P60</f>
        <v>0</v>
      </c>
      <c r="Q222" s="2">
        <f>'[1]Colo-SanJuan-Confl'!Q152+'[1]CP-21'!Q60</f>
        <v>0</v>
      </c>
      <c r="R222" s="2">
        <f>'[1]Colo-SanJuan-Confl'!R152+'[1]CP-21'!R60</f>
        <v>0</v>
      </c>
      <c r="S222" s="2">
        <f>'[1]Colo-SanJuan-Confl'!S152+'[1]CP-21'!S60</f>
        <v>0</v>
      </c>
      <c r="T222" s="2">
        <f>'[1]Colo-SanJuan-Confl'!T152+'[1]CP-21'!T60</f>
        <v>0</v>
      </c>
      <c r="U222" s="2">
        <f>'[1]Colo-SanJuan-Confl'!U152+'[1]CP-21'!U60</f>
        <v>0</v>
      </c>
      <c r="V222" s="2">
        <f>'[1]Colo-SanJuan-Confl'!V152+'[1]CP-21'!V60</f>
        <v>0</v>
      </c>
      <c r="W222" s="2">
        <f>'[1]Colo-SanJuan-Confl'!W152+'[1]CP-21'!W60</f>
        <v>0</v>
      </c>
      <c r="X222" s="2">
        <f>'[1]Colo-SanJuan-Confl'!X152+'[1]CP-21'!X60</f>
        <v>0</v>
      </c>
      <c r="Y222" s="2">
        <f>'[1]Colo-SanJuan-Confl'!Y152+'[1]CP-21'!Y60</f>
        <v>0</v>
      </c>
      <c r="Z222" s="2">
        <f>'[1]Colo-SanJuan-Confl'!Z152+'[1]CP-21'!Z60</f>
        <v>0</v>
      </c>
      <c r="AA222" s="2">
        <f>'[1]Colo-SanJuan-Confl'!AA152+'[1]CP-21'!AA60</f>
        <v>0</v>
      </c>
      <c r="AB222" s="2">
        <f>'[1]Colo-SanJuan-Confl'!AB152+'[1]CP-21'!AB60</f>
        <v>0</v>
      </c>
      <c r="AC222" s="2">
        <f>'[1]Colo-SanJuan-Confl'!AC152+'[1]CP-21'!AC60</f>
        <v>0</v>
      </c>
      <c r="AD222" s="2">
        <f>'[1]Colo-SanJuan-Confl'!AD152+'[1]CP-21'!AD60</f>
        <v>0</v>
      </c>
      <c r="AE222" s="2">
        <f>'[1]Colo-SanJuan-Confl'!AE152+'[1]CP-21'!AE60</f>
        <v>0</v>
      </c>
      <c r="AF222" s="2">
        <f>'[1]Colo-SanJuan-Confl'!AF152+'[1]CP-21'!AF60</f>
        <v>0</v>
      </c>
      <c r="AG222" s="2">
        <f>'[1]Colo-SanJuan-Confl'!AG152+'[1]CP-21'!AG60</f>
        <v>0</v>
      </c>
      <c r="AH222" s="2">
        <f>'[1]Colo-SanJuan-Confl'!AH152+'[1]CP-21'!AH60</f>
        <v>0</v>
      </c>
      <c r="AI222" s="2">
        <f>'[1]Colo-SanJuan-Confl'!AI152+'[1]CP-21'!AI60</f>
        <v>0</v>
      </c>
      <c r="AJ222" s="2">
        <f>'[1]Colo-SanJuan-Confl'!AJ152+'[1]CP-21'!AJ60</f>
        <v>0</v>
      </c>
      <c r="AK222" s="2">
        <f>'[1]Colo-SanJuan-Confl'!AK152+'[1]CP-21'!AK60</f>
        <v>0</v>
      </c>
      <c r="AL222" s="2">
        <f>'[1]Colo-SanJuan-Confl'!AL152+'[1]CP-21'!AL60</f>
        <v>0</v>
      </c>
      <c r="AM222" s="2">
        <f>'[1]Colo-SanJuan-Confl'!AM152+'[1]CP-21'!AM60</f>
        <v>0</v>
      </c>
      <c r="AN222" s="2">
        <f>'[1]Colo-SanJuan-Confl'!AN152+'[1]CP-21'!AN60</f>
        <v>0</v>
      </c>
      <c r="AO222" s="2">
        <f>'[1]Colo-SanJuan-Confl'!AO152+'[1]CP-21'!AO60</f>
        <v>0</v>
      </c>
      <c r="AP222" s="2">
        <f>'[1]Colo-SanJuan-Confl'!AP152+'[1]CP-21'!AP60</f>
        <v>0</v>
      </c>
      <c r="AQ222" s="2">
        <f>'[1]Colo-SanJuan-Confl'!AQ152+'[1]CP-21'!AQ60</f>
        <v>0</v>
      </c>
      <c r="AR222" s="2">
        <f>'[1]Colo-SanJuan-Confl'!AR152+'[1]CP-21'!AR60</f>
        <v>0</v>
      </c>
      <c r="AS222" s="2">
        <f>'[1]Colo-SanJuan-Confl'!AS152+'[1]CP-21'!AS60</f>
        <v>0</v>
      </c>
      <c r="AT222" s="2">
        <f>'[1]Colo-SanJuan-Confl'!AT152+'[1]CP-21'!AT60</f>
        <v>0</v>
      </c>
      <c r="AU222" s="2">
        <f>'[1]Colo-SanJuan-Confl'!AU152+'[1]CP-21'!AU60</f>
        <v>0</v>
      </c>
      <c r="AV222" s="2">
        <f>'[1]Colo-SanJuan-Confl'!AV152+'[1]CP-21'!AV60</f>
        <v>0</v>
      </c>
      <c r="AW222" s="2">
        <f>'[1]Colo-SanJuan-Confl'!AW152+'[1]CP-21'!AW60</f>
        <v>0</v>
      </c>
      <c r="AX222" s="2">
        <f>'[1]Colo-SanJuan-Confl'!AX152+'[1]CP-21'!AX60</f>
        <v>0</v>
      </c>
      <c r="AY222" s="2">
        <f>'[1]Colo-SanJuan-Confl'!AY152+'[1]CP-21'!AY60</f>
        <v>0</v>
      </c>
      <c r="AZ222" s="2">
        <f>'[1]Colo-SanJuan-Confl'!AZ152+'[1]CP-21'!AZ60</f>
        <v>0</v>
      </c>
      <c r="BA222" s="2">
        <f>'[1]Colo-SanJuan-Confl'!BA152+'[1]CP-21'!BA60</f>
        <v>0</v>
      </c>
      <c r="BB222" s="2">
        <f>'[1]Colo-SanJuan-Confl'!BB152+'[1]CP-21'!BB60</f>
        <v>0</v>
      </c>
      <c r="BC222" s="2">
        <f>'[1]Colo-SanJuan-Confl'!BC152+'[1]CP-21'!BC60</f>
        <v>0</v>
      </c>
      <c r="BD222" s="2">
        <f>'[1]Colo-SanJuan-Confl'!BD152+'[1]CP-21'!BD60</f>
        <v>0</v>
      </c>
      <c r="BE222" s="2">
        <f>'[1]Colo-SanJuan-Confl'!BE152+'[1]CP-21'!BE60</f>
        <v>0</v>
      </c>
      <c r="BF222" s="2">
        <f>'[1]Colo-SanJuan-Confl'!BF152+'[1]CP-21'!BF60</f>
        <v>0</v>
      </c>
      <c r="BG222" s="2">
        <f>'[1]Colo-SanJuan-Confl'!BG152+'[1]CP-21'!BG60</f>
        <v>0</v>
      </c>
      <c r="BH222" s="2">
        <f>'[1]Colo-SanJuan-Confl'!BH152+'[1]CP-21'!BH60</f>
        <v>0</v>
      </c>
      <c r="BI222" s="2">
        <f>'[1]Colo-SanJuan-Confl'!BI152+'[1]CP-21'!BI60</f>
        <v>0</v>
      </c>
    </row>
    <row r="223" spans="1:61" x14ac:dyDescent="0.2">
      <c r="F223" s="38" t="s">
        <v>11</v>
      </c>
      <c r="G223" s="1">
        <f t="shared" ref="G223:U223" si="190">SUM(G220:G222)</f>
        <v>102841.091575</v>
      </c>
      <c r="H223" s="1">
        <f t="shared" si="190"/>
        <v>119354.99760999999</v>
      </c>
      <c r="I223" s="1">
        <f t="shared" si="190"/>
        <v>97349.520294066082</v>
      </c>
      <c r="J223" s="1">
        <f t="shared" si="190"/>
        <v>109714.34011999999</v>
      </c>
      <c r="K223" s="1">
        <f t="shared" si="190"/>
        <v>97890.018920000002</v>
      </c>
      <c r="L223" s="1">
        <f t="shared" si="190"/>
        <v>114005.12537499999</v>
      </c>
      <c r="M223" s="1">
        <f t="shared" si="190"/>
        <v>80741.022895000002</v>
      </c>
      <c r="N223" s="1">
        <f t="shared" si="190"/>
        <v>108552.558785</v>
      </c>
      <c r="O223" s="1">
        <f t="shared" si="190"/>
        <v>129162.386595</v>
      </c>
      <c r="P223" s="1">
        <f t="shared" si="190"/>
        <v>109850.59226999999</v>
      </c>
      <c r="Q223" s="1">
        <f t="shared" si="190"/>
        <v>103880.99898500001</v>
      </c>
      <c r="R223" s="1">
        <f t="shared" si="190"/>
        <v>77559.19244061441</v>
      </c>
      <c r="S223" s="1">
        <f t="shared" si="190"/>
        <v>21781.483070000002</v>
      </c>
      <c r="T223" s="1">
        <f t="shared" si="190"/>
        <v>26913.121855000001</v>
      </c>
      <c r="U223" s="1">
        <f t="shared" si="190"/>
        <v>64898.335773999999</v>
      </c>
      <c r="V223" s="1">
        <f t="shared" ref="V223:AE223" si="191">SUM(V220:V222)</f>
        <v>70449.370649000004</v>
      </c>
      <c r="W223" s="1">
        <f t="shared" si="191"/>
        <v>122373.23915800001</v>
      </c>
      <c r="X223" s="1">
        <f t="shared" si="191"/>
        <v>123553.456519</v>
      </c>
      <c r="Y223" s="1">
        <f t="shared" si="191"/>
        <v>149587.54360099998</v>
      </c>
      <c r="Z223" s="1">
        <f t="shared" si="191"/>
        <v>157307.43283800001</v>
      </c>
      <c r="AA223" s="1">
        <f t="shared" si="191"/>
        <v>123903.1267704034</v>
      </c>
      <c r="AB223" s="1">
        <f t="shared" si="191"/>
        <v>163083.75924441451</v>
      </c>
      <c r="AC223" s="1">
        <f t="shared" si="191"/>
        <v>154519.3654453253</v>
      </c>
      <c r="AD223" s="1">
        <f t="shared" si="191"/>
        <v>124754.74884313517</v>
      </c>
      <c r="AE223" s="1">
        <f t="shared" si="191"/>
        <v>100676.49624405873</v>
      </c>
      <c r="AF223" s="1">
        <f>SUM(AF220:AF222)</f>
        <v>131431.25369326514</v>
      </c>
      <c r="AG223" s="1">
        <f>SUM(AG220:AG222)</f>
        <v>137202.33228313844</v>
      </c>
      <c r="AH223" s="1">
        <f>SUM(AH220:AH222)</f>
        <v>131576.15698467163</v>
      </c>
      <c r="AI223" s="1">
        <f>SUM(AI220:AI222)</f>
        <v>145813.01521621583</v>
      </c>
      <c r="AJ223" s="1">
        <f>SUM(AJ220:AJ222)</f>
        <v>146757.25881152271</v>
      </c>
      <c r="AK223" s="1">
        <f t="shared" ref="AK223:AY223" si="192">SUM(AK220:AK222)</f>
        <v>164917.32075944945</v>
      </c>
      <c r="AL223" s="1">
        <f t="shared" si="192"/>
        <v>171235.83972298147</v>
      </c>
      <c r="AM223" s="1">
        <f t="shared" si="192"/>
        <v>164607.55785742775</v>
      </c>
      <c r="AN223" s="1">
        <f t="shared" si="192"/>
        <v>154121.08265233898</v>
      </c>
      <c r="AO223" s="1">
        <f t="shared" si="192"/>
        <v>177100.44605729959</v>
      </c>
      <c r="AP223" s="1">
        <f t="shared" si="192"/>
        <v>119208.72973844953</v>
      </c>
      <c r="AQ223" s="1">
        <f t="shared" si="192"/>
        <v>139932.65530369704</v>
      </c>
      <c r="AR223" s="1">
        <f t="shared" si="192"/>
        <v>124343.17441288735</v>
      </c>
      <c r="AS223" s="1">
        <f t="shared" si="192"/>
        <v>129006.39242911928</v>
      </c>
      <c r="AT223" s="1">
        <f t="shared" si="192"/>
        <v>142695.35754319653</v>
      </c>
      <c r="AU223" s="1">
        <f t="shared" si="192"/>
        <v>96735.357293995039</v>
      </c>
      <c r="AV223" s="1">
        <f t="shared" si="192"/>
        <v>121527.37478329489</v>
      </c>
      <c r="AW223" s="1">
        <f t="shared" si="192"/>
        <v>142836.52102974275</v>
      </c>
      <c r="AX223" s="1">
        <f t="shared" si="192"/>
        <v>130954.08595433398</v>
      </c>
      <c r="AY223" s="1">
        <f t="shared" si="192"/>
        <v>127627.62361462892</v>
      </c>
      <c r="AZ223" s="1">
        <f>SUM(AZ220:AZ222)</f>
        <v>132821.52198561549</v>
      </c>
      <c r="BA223" s="1">
        <f>SUM(BA220:BA222)</f>
        <v>131936.74753359615</v>
      </c>
      <c r="BB223" s="1">
        <f>SUM(BB220:BB222)</f>
        <v>130023.91000765488</v>
      </c>
      <c r="BC223" s="1">
        <f>SUM(BC220:BC222)</f>
        <v>111108.60394779268</v>
      </c>
      <c r="BD223" s="1">
        <f>SUM(BD220:BD222)</f>
        <v>153129.4340772843</v>
      </c>
      <c r="BE223" s="1">
        <f t="shared" ref="BE223:BI223" si="193">SUM(BE220:BE222)</f>
        <v>138970.40801659643</v>
      </c>
      <c r="BF223" s="1">
        <f t="shared" si="193"/>
        <v>126840.83969517535</v>
      </c>
      <c r="BG223" s="1">
        <f t="shared" si="193"/>
        <v>127281.83412340391</v>
      </c>
      <c r="BH223" s="1">
        <f t="shared" si="193"/>
        <v>252384.61622411094</v>
      </c>
      <c r="BI223" s="1">
        <f t="shared" si="193"/>
        <v>3190</v>
      </c>
    </row>
    <row r="224" spans="1:61" x14ac:dyDescent="0.2">
      <c r="D224" s="36" t="s">
        <v>14</v>
      </c>
      <c r="F224" s="58" t="s">
        <v>9</v>
      </c>
      <c r="G224" s="1">
        <f>'[1]CP-10'!G$90+'[1]CP-11'!G$166+'[1]CP-13'!G$98</f>
        <v>6058.5276604140809</v>
      </c>
      <c r="H224" s="1">
        <f>'[1]CP-10'!H90+'[1]CP-11'!H166+'[1]CP-13'!H98</f>
        <v>8740.77651162236</v>
      </c>
      <c r="I224" s="1">
        <f>'[1]CP-10'!I90+'[1]CP-11'!I166+'[1]CP-13'!I98</f>
        <v>9654.319036551753</v>
      </c>
      <c r="J224" s="1">
        <f>'[1]CP-10'!J90+'[1]CP-11'!J166+'[1]CP-13'!J98</f>
        <v>8489.304978154225</v>
      </c>
      <c r="K224" s="1">
        <f>'[1]CP-10'!K90+'[1]CP-11'!K166+'[1]CP-13'!K98</f>
        <v>6647.1995558512917</v>
      </c>
      <c r="L224" s="1">
        <f>'[1]CP-10'!L90+'[1]CP-11'!L166+'[1]CP-13'!L98</f>
        <v>9136.4606242546452</v>
      </c>
      <c r="M224" s="1">
        <f>'[1]CP-10'!M90+'[1]CP-11'!M166+'[1]CP-13'!M98</f>
        <v>5368.7675502555021</v>
      </c>
      <c r="N224" s="1">
        <f>'[1]CP-10'!N90+'[1]CP-11'!N166+'[1]CP-13'!N98</f>
        <v>8483.6749536556144</v>
      </c>
      <c r="O224" s="1">
        <f>'[1]CP-10'!O90+'[1]CP-11'!O166+'[1]CP-13'!O98</f>
        <v>9746.9822748760944</v>
      </c>
      <c r="P224" s="1">
        <f>'[1]CP-10'!P90+'[1]CP-11'!P166+'[1]CP-13'!P98</f>
        <v>9250.9638346000411</v>
      </c>
      <c r="Q224" s="1">
        <f>'[1]CP-10'!Q90+'[1]CP-11'!Q166+'[1]CP-13'!Q98</f>
        <v>7025.4973071969398</v>
      </c>
      <c r="R224" s="1">
        <f>'[1]CP-10'!R90+'[1]CP-11'!R166+'[1]CP-13'!R98</f>
        <v>11082.961080635627</v>
      </c>
      <c r="S224" s="1">
        <f>'[1]CP-10'!S90+'[1]CP-11'!S166+'[1]CP-13'!S98</f>
        <v>6545.7419741365093</v>
      </c>
      <c r="T224" s="1">
        <f>'[1]CP-10'!T90+'[1]CP-11'!T166+'[1]CP-13'!T98</f>
        <v>4083.1846913359768</v>
      </c>
      <c r="U224" s="1">
        <f>'[1]CP-10'!U90+'[1]CP-11'!U166+'[1]CP-13'!U98</f>
        <v>11471.083512910316</v>
      </c>
      <c r="V224" s="1">
        <f>'[1]CP-10'!V90+'[1]CP-11'!V166+'[1]CP-13'!V98</f>
        <v>13783</v>
      </c>
      <c r="W224" s="1">
        <f>'[1]CP-10'!W90+'[1]CP-11'!W166+'[1]CP-13'!W98</f>
        <v>9673</v>
      </c>
      <c r="X224" s="1">
        <f>'[1]CP-10'!X90+'[1]CP-11'!X166+'[1]CP-13'!X98</f>
        <v>7163</v>
      </c>
      <c r="Y224" s="1">
        <f>'[1]CP-10'!Y90+'[1]CP-11'!Y166+'[1]CP-13'!Y98</f>
        <v>14148</v>
      </c>
      <c r="Z224" s="1">
        <f>'[1]CP-10'!Z90+'[1]CP-11'!Z166+'[1]CP-13'!Z98</f>
        <v>15735</v>
      </c>
      <c r="AA224" s="1">
        <f>'[1]CP-10'!AA90+'[1]CP-11'!AA166+'[1]CP-13'!AA98</f>
        <v>18252</v>
      </c>
      <c r="AB224" s="1">
        <f>'[1]CP-10'!AB90+'[1]CP-11'!AB166+'[1]CP-13'!AB98</f>
        <v>14230</v>
      </c>
      <c r="AC224" s="1">
        <f>'[1]CP-10'!AC90+'[1]CP-11'!AC166+'[1]CP-13'!AC98</f>
        <v>25314</v>
      </c>
      <c r="AD224" s="1">
        <f>'[1]CP-10'!AD90+'[1]CP-11'!AD166+'[1]CP-13'!AD98</f>
        <v>16090</v>
      </c>
      <c r="AE224" s="1">
        <f>'[1]CP-10'!AE90+'[1]CP-11'!AE166+'[1]CP-13'!AE98</f>
        <v>13837</v>
      </c>
      <c r="AF224" s="1">
        <f>'[1]CP-10'!AF90+'[1]CP-11'!AF166+'[1]CP-13'!AF98</f>
        <v>18791</v>
      </c>
      <c r="AG224" s="1">
        <f>'[1]CP-10'!AG90+'[1]CP-11'!AG166+'[1]CP-13'!AG98</f>
        <v>15909</v>
      </c>
      <c r="AH224" s="1">
        <f>'[1]CP-10'!AH90+'[1]CP-11'!AH166+'[1]CP-13'!AH98</f>
        <v>16663</v>
      </c>
      <c r="AI224" s="1">
        <f>'[1]CP-10'!AI90+'[1]CP-11'!AI166+'[1]CP-13'!AI98</f>
        <v>15042</v>
      </c>
      <c r="AJ224" s="1">
        <f>'[1]CP-10'!AJ90+'[1]CP-11'!AJ166+'[1]CP-13'!AJ98</f>
        <v>17228</v>
      </c>
      <c r="AK224" s="1">
        <f>'[1]CP-10'!AK90+'[1]CP-11'!AK166+'[1]CP-13'!AK98</f>
        <v>14989</v>
      </c>
      <c r="AL224" s="1">
        <f>'[1]CP-10'!AL90+'[1]CP-11'!AL166+'[1]CP-13'!AL98</f>
        <v>11106.154500000001</v>
      </c>
      <c r="AM224" s="1">
        <f>'[1]CP-10'!AM90+'[1]CP-11'!AM166+'[1]CP-13'!AM98</f>
        <v>19386.259050000001</v>
      </c>
      <c r="AN224" s="1">
        <f>'[1]CP-10'!AN90+'[1]CP-11'!AN166+'[1]CP-13'!AN98</f>
        <v>15954.5766</v>
      </c>
      <c r="AO224" s="1">
        <f>'[1]CP-10'!AO90+'[1]CP-11'!AO166+'[1]CP-13'!AO98</f>
        <v>23273.313999999998</v>
      </c>
      <c r="AP224" s="1">
        <f>'[1]CP-10'!AP90+'[1]CP-11'!AP166+'[1]CP-13'!AP98</f>
        <v>19754.863700000002</v>
      </c>
      <c r="AQ224" s="1">
        <f>'[1]CP-10'!AQ90+'[1]CP-11'!AQ166+'[1]CP-13'!AQ98</f>
        <v>15265.034435</v>
      </c>
      <c r="AR224" s="1">
        <f>'[1]CP-10'!AR90+'[1]CP-11'!AR166+'[1]CP-13'!AR98</f>
        <v>22027.599999999999</v>
      </c>
      <c r="AS224" s="1">
        <f>'[1]CP-10'!AS90+'[1]CP-11'!AS166+'[1]CP-13'!AS98</f>
        <v>13004.5</v>
      </c>
      <c r="AT224" s="1">
        <f>'[1]CP-10'!AT90+'[1]CP-11'!AT166+'[1]CP-13'!AT98</f>
        <v>14111.6</v>
      </c>
      <c r="AU224" s="1">
        <f>'[1]CP-10'!AU90+'[1]CP-11'!AU166+'[1]CP-13'!AU98</f>
        <v>7178.7999999999993</v>
      </c>
      <c r="AV224" s="1">
        <f>'[1]CP-10'!AV90+'[1]CP-11'!AV166+'[1]CP-13'!AV98</f>
        <v>7645.2</v>
      </c>
      <c r="AW224" s="1">
        <f>'[1]CP-10'!AW90+'[1]CP-11'!AW166+'[1]CP-13'!AW98</f>
        <v>14845.3</v>
      </c>
      <c r="AX224" s="1">
        <f>'[1]CP-10'!AX90+'[1]CP-11'!AX166+'[1]CP-13'!AX98</f>
        <v>7178.7999999999993</v>
      </c>
      <c r="AY224" s="1">
        <f>'[1]CP-10'!AY90+'[1]CP-11'!AY166+'[1]CP-13'!AY98</f>
        <v>8508.2000000000007</v>
      </c>
      <c r="AZ224" s="1">
        <f>'[1]CP-10'!AZ90+'[1]CP-11'!AZ166+'[1]CP-13'!AZ98</f>
        <v>8508.2000000000007</v>
      </c>
      <c r="BA224" s="1">
        <f>'[1]CP-10'!BA90+'[1]CP-11'!BA166+'[1]CP-13'!BA98</f>
        <v>8508.2000000000007</v>
      </c>
      <c r="BB224" s="1">
        <f>'[1]CP-10'!BB90+'[1]CP-11'!BB166+'[1]CP-13'!BB98</f>
        <v>9446.1999999999971</v>
      </c>
      <c r="BC224" s="1">
        <f>'[1]CP-10'!BC90+'[1]CP-11'!BC166+'[1]CP-13'!BC98</f>
        <v>17588.669999999998</v>
      </c>
      <c r="BD224" s="1">
        <f>'[1]CP-10'!BD90+'[1]CP-11'!BD166+'[1]CP-13'!BD98</f>
        <v>10026.799999999997</v>
      </c>
      <c r="BE224" s="1">
        <f>'[1]CP-10'!BE90+'[1]CP-11'!BE166+'[1]CP-13'!BE98</f>
        <v>11736.91</v>
      </c>
      <c r="BF224" s="1">
        <f>'[1]CP-10'!BF90+'[1]CP-11'!BF166+'[1]CP-13'!BF98</f>
        <v>15956.676000000003</v>
      </c>
      <c r="BG224" s="1">
        <f>'[1]CP-10'!BG90+'[1]CP-11'!BG166+'[1]CP-13'!BG98</f>
        <v>11016.189999999999</v>
      </c>
      <c r="BH224" s="1">
        <f>'[1]CP-10'!BH90+'[1]CP-11'!BH166+'[1]CP-13'!BH98</f>
        <v>7444.46</v>
      </c>
      <c r="BI224" s="1">
        <f>'[1]CP-10'!BI90+'[1]CP-11'!BI166+'[1]CP-13'!BI98</f>
        <v>1539.9999999999995</v>
      </c>
    </row>
    <row r="225" spans="1:65" x14ac:dyDescent="0.2">
      <c r="F225" s="58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</row>
    <row r="226" spans="1:65" x14ac:dyDescent="0.2">
      <c r="A226" s="62"/>
      <c r="B226" s="63"/>
      <c r="C226" s="63"/>
      <c r="D226" s="57"/>
      <c r="E226" s="57"/>
      <c r="F226" s="64" t="s">
        <v>21</v>
      </c>
      <c r="G226" s="5">
        <f t="shared" ref="G226:AE226" si="194">G214+G218+G219+G223+G224</f>
        <v>569696.59703541419</v>
      </c>
      <c r="H226" s="5">
        <f t="shared" si="194"/>
        <v>658292.27012914035</v>
      </c>
      <c r="I226" s="5">
        <f t="shared" si="194"/>
        <v>647753.21749061777</v>
      </c>
      <c r="J226" s="5">
        <f t="shared" si="194"/>
        <v>793967.6650981541</v>
      </c>
      <c r="K226" s="5">
        <f t="shared" si="194"/>
        <v>931631.71847585123</v>
      </c>
      <c r="L226" s="5">
        <f t="shared" si="194"/>
        <v>853074.0859992546</v>
      </c>
      <c r="M226" s="5">
        <f t="shared" si="194"/>
        <v>681410.26044525544</v>
      </c>
      <c r="N226" s="5">
        <f t="shared" si="194"/>
        <v>990930.92373865575</v>
      </c>
      <c r="O226" s="5">
        <f t="shared" si="194"/>
        <v>873835.48354797624</v>
      </c>
      <c r="P226" s="5">
        <f t="shared" si="194"/>
        <v>801663.87610460015</v>
      </c>
      <c r="Q226" s="5">
        <f t="shared" si="194"/>
        <v>860222.69629219687</v>
      </c>
      <c r="R226" s="5">
        <f t="shared" si="194"/>
        <v>911413.73352125008</v>
      </c>
      <c r="S226" s="5">
        <f t="shared" si="194"/>
        <v>703262.74504413654</v>
      </c>
      <c r="T226" s="5">
        <f t="shared" si="194"/>
        <v>722854.35654633597</v>
      </c>
      <c r="U226" s="5">
        <f t="shared" si="194"/>
        <v>800482.10928691004</v>
      </c>
      <c r="V226" s="5">
        <f t="shared" si="194"/>
        <v>836144.73064900027</v>
      </c>
      <c r="W226" s="5">
        <f t="shared" si="194"/>
        <v>721585.91915799992</v>
      </c>
      <c r="X226" s="5">
        <f t="shared" si="194"/>
        <v>895039.91651899985</v>
      </c>
      <c r="Y226" s="5">
        <f t="shared" si="194"/>
        <v>963610.60360100004</v>
      </c>
      <c r="Z226" s="5">
        <f t="shared" si="194"/>
        <v>869812.71283799992</v>
      </c>
      <c r="AA226" s="5">
        <f t="shared" si="194"/>
        <v>938505.12677040324</v>
      </c>
      <c r="AB226" s="5">
        <f t="shared" si="194"/>
        <v>921050.17924441444</v>
      </c>
      <c r="AC226" s="5">
        <f t="shared" si="194"/>
        <v>1040033.9354453251</v>
      </c>
      <c r="AD226" s="5">
        <f t="shared" si="194"/>
        <v>959135.72884313518</v>
      </c>
      <c r="AE226" s="5">
        <f t="shared" si="194"/>
        <v>847922.49624405871</v>
      </c>
      <c r="AF226" s="5">
        <f>AF214+AF218+AF219+AF223+AF224</f>
        <v>917309.93369326508</v>
      </c>
      <c r="AG226" s="5">
        <f>AG214+AG218+AG219+AG223+AG224</f>
        <v>994411.00228313846</v>
      </c>
      <c r="AH226" s="5">
        <f>AH214+AH218+AH219+AH223+AH224</f>
        <v>869645.1369846717</v>
      </c>
      <c r="AI226" s="5">
        <f>AI214+AI218+AI219+AI223+AI224</f>
        <v>860797.62521621585</v>
      </c>
      <c r="AJ226" s="5">
        <f>AJ214+AJ218+AJ219+AJ223+AJ224</f>
        <v>1029923.4588115228</v>
      </c>
      <c r="AK226" s="5">
        <f t="shared" ref="AK226:AY226" si="195">AK214+AK218+AK219+AK223+AK224</f>
        <v>1148542.3107594494</v>
      </c>
      <c r="AL226" s="5">
        <f t="shared" si="195"/>
        <v>778899.54422298132</v>
      </c>
      <c r="AM226" s="5">
        <f t="shared" si="195"/>
        <v>902014.43690742785</v>
      </c>
      <c r="AN226" s="5">
        <f t="shared" si="195"/>
        <v>950835.25925233902</v>
      </c>
      <c r="AO226" s="5">
        <f t="shared" si="195"/>
        <v>1003591.3100572997</v>
      </c>
      <c r="AP226" s="5">
        <f t="shared" si="195"/>
        <v>1093566.8514384497</v>
      </c>
      <c r="AQ226" s="5">
        <f t="shared" si="195"/>
        <v>998799.18573869695</v>
      </c>
      <c r="AR226" s="5">
        <f t="shared" si="195"/>
        <v>1196289.3604128871</v>
      </c>
      <c r="AS226" s="5">
        <f t="shared" si="195"/>
        <v>1016391.1910291193</v>
      </c>
      <c r="AT226" s="5">
        <f t="shared" si="195"/>
        <v>913802.94952832069</v>
      </c>
      <c r="AU226" s="5">
        <f t="shared" si="195"/>
        <v>1133469.564293995</v>
      </c>
      <c r="AV226" s="5">
        <f t="shared" si="195"/>
        <v>1023591.5801420496</v>
      </c>
      <c r="AW226" s="5">
        <f t="shared" si="195"/>
        <v>827969.80018569075</v>
      </c>
      <c r="AX226" s="5">
        <f t="shared" si="195"/>
        <v>907320.08058930514</v>
      </c>
      <c r="AY226" s="5">
        <f t="shared" si="195"/>
        <v>753096.53861462884</v>
      </c>
      <c r="AZ226" s="5">
        <f>AZ214+AZ218+AZ219+AZ223+AZ224</f>
        <v>940658.89598561544</v>
      </c>
      <c r="BA226" s="5">
        <f>BA214+BA218+BA219+BA223+BA224</f>
        <v>1070187.6975335961</v>
      </c>
      <c r="BB226" s="5">
        <f>BB214+BB218+BB219+BB223+BB224</f>
        <v>927124.69000765483</v>
      </c>
      <c r="BC226" s="5">
        <f>BC214+BC218+BC219+BC223+BC224</f>
        <v>1109247.7839477926</v>
      </c>
      <c r="BD226" s="5">
        <f>BD214+BD218+BD219+BD223+BD224</f>
        <v>973158.77427728439</v>
      </c>
      <c r="BE226" s="5">
        <f t="shared" ref="BE226:BI226" si="196">BE214+BE218+BE219+BE223+BE224</f>
        <v>834432.29801659647</v>
      </c>
      <c r="BF226" s="5">
        <f t="shared" si="196"/>
        <v>894922.77859517536</v>
      </c>
      <c r="BG226" s="5">
        <f t="shared" si="196"/>
        <v>1003321.1048222469</v>
      </c>
      <c r="BH226" s="5">
        <f t="shared" si="196"/>
        <v>1066790.0282241108</v>
      </c>
      <c r="BI226" s="5">
        <f t="shared" si="196"/>
        <v>4844.26</v>
      </c>
    </row>
    <row r="227" spans="1:65" ht="13.5" thickBot="1" x14ac:dyDescent="0.25">
      <c r="A227" s="85"/>
      <c r="B227" s="85"/>
      <c r="C227" s="85"/>
      <c r="D227" s="86"/>
      <c r="E227" s="86"/>
      <c r="F227" s="86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  <c r="AJ227" s="75"/>
      <c r="AK227" s="75"/>
      <c r="AL227" s="75"/>
      <c r="AM227" s="75"/>
      <c r="AN227" s="75"/>
      <c r="AO227" s="75"/>
      <c r="AP227" s="75"/>
      <c r="AQ227" s="75"/>
      <c r="AR227" s="75"/>
      <c r="AS227" s="75"/>
      <c r="AT227" s="75"/>
      <c r="AU227" s="75"/>
      <c r="AV227" s="75"/>
      <c r="AW227" s="75"/>
      <c r="AX227" s="75"/>
      <c r="AY227" s="75"/>
      <c r="AZ227" s="75"/>
      <c r="BA227" s="75"/>
      <c r="BB227" s="75"/>
      <c r="BC227" s="75"/>
      <c r="BD227" s="75"/>
      <c r="BE227" s="75"/>
      <c r="BF227" s="75"/>
      <c r="BG227" s="75"/>
      <c r="BH227" s="75"/>
      <c r="BI227" s="75"/>
    </row>
    <row r="228" spans="1:65" ht="14.25" thickTop="1" thickBot="1" x14ac:dyDescent="0.25">
      <c r="A228" s="76" t="s">
        <v>50</v>
      </c>
      <c r="B228" s="77"/>
      <c r="C228" s="77"/>
      <c r="D228" s="78"/>
      <c r="E228" s="78"/>
      <c r="F228" s="78" t="s">
        <v>19</v>
      </c>
      <c r="G228" s="8">
        <f>'[1]CP-1'!G127+'[1]CP-2'!G111+[1]Stateline!G65+'[1]CP-3'!G62+'[1]CP-4'!G109+'[1]CP-5'!G75+'[1]CP-6'!G140+'[1]CP-7'!G142+'[1]CP-8'!G81+'[1]CP-9'!G83+'[1]CP-10'!G95+'[1]CP-11'!G171+'[1]CP-12'!G90+'[1]CP-13'!G103+[1]Jensen!G176+'[1]CP-14'!G97+'[1]CP-15'!G117+[1]Ouray!G143+'[1]CP-16'!G127+'[1]CP-17'!G75+'[1]Grn-Colo-Confl'!G109+'[1]CP-18'!G116+'[1]CP-19'!G369+'[1]Colo-SanJuan-Confl'!G157+'[1]CP-20'!G72+'[1]CP-21'!G65</f>
        <v>-4573.01</v>
      </c>
      <c r="H228" s="8">
        <f>'[1]CP-1'!H127+'[1]CP-2'!H111+[1]Stateline!H65+'[1]CP-3'!H62+'[1]CP-4'!H109+'[1]CP-5'!H75+'[1]CP-6'!H140+'[1]CP-7'!H142+'[1]CP-8'!H81+'[1]CP-9'!H83+'[1]CP-10'!H95+'[1]CP-11'!H171+'[1]CP-12'!H90+'[1]CP-13'!H103+[1]Jensen!H176+'[1]CP-14'!H97+'[1]CP-15'!H117+[1]Ouray!H143+'[1]CP-16'!H127+'[1]CP-17'!H75+'[1]Grn-Colo-Confl'!H109+'[1]CP-18'!H116+'[1]CP-19'!H369+'[1]Colo-SanJuan-Confl'!H157+'[1]CP-20'!H72+'[1]CP-21'!H65</f>
        <v>-3458.97</v>
      </c>
      <c r="I228" s="8">
        <f>'[1]CP-1'!I127+'[1]CP-2'!I111+[1]Stateline!I65+'[1]CP-3'!I62+'[1]CP-4'!I109+'[1]CP-5'!I75+'[1]CP-6'!I140+'[1]CP-7'!I142+'[1]CP-8'!I81+'[1]CP-9'!I83+'[1]CP-10'!I95+'[1]CP-11'!I171+'[1]CP-12'!I90+'[1]CP-13'!I103+[1]Jensen!I176+'[1]CP-14'!I97+'[1]CP-15'!I117+[1]Ouray!I143+'[1]CP-16'!I127+'[1]CP-17'!I75+'[1]Grn-Colo-Confl'!I109+'[1]CP-18'!I116+'[1]CP-19'!I369+'[1]Colo-SanJuan-Confl'!I157+'[1]CP-20'!I72+'[1]CP-21'!I65</f>
        <v>-8963.39</v>
      </c>
      <c r="J228" s="8">
        <f>'[1]CP-1'!J127+'[1]CP-2'!J111+[1]Stateline!J65+'[1]CP-3'!J62+'[1]CP-4'!J109+'[1]CP-5'!J75+'[1]CP-6'!J140+'[1]CP-7'!J142+'[1]CP-8'!J81+'[1]CP-9'!J83+'[1]CP-10'!J95+'[1]CP-11'!J171+'[1]CP-12'!J90+'[1]CP-13'!J103+[1]Jensen!J176+'[1]CP-14'!J97+'[1]CP-15'!J117+[1]Ouray!J143+'[1]CP-16'!J127+'[1]CP-17'!J75+'[1]Grn-Colo-Confl'!J109+'[1]CP-18'!J116+'[1]CP-19'!J369+'[1]Colo-SanJuan-Confl'!J157+'[1]CP-20'!J72+'[1]CP-21'!J65</f>
        <v>-121375.2</v>
      </c>
      <c r="K228" s="8">
        <f>'[1]CP-1'!K127+'[1]CP-2'!K111+[1]Stateline!K65+'[1]CP-3'!K62+'[1]CP-4'!K109+'[1]CP-5'!K75+'[1]CP-6'!K140+'[1]CP-7'!K142+'[1]CP-8'!K81+'[1]CP-9'!K83+'[1]CP-10'!K95+'[1]CP-11'!K171+'[1]CP-12'!K90+'[1]CP-13'!K103+[1]Jensen!K176+'[1]CP-14'!K97+'[1]CP-15'!K117+[1]Ouray!K143+'[1]CP-16'!K127+'[1]CP-17'!K75+'[1]Grn-Colo-Confl'!K109+'[1]CP-18'!K116+'[1]CP-19'!K369+'[1]Colo-SanJuan-Confl'!K157+'[1]CP-20'!K72+'[1]CP-21'!K65</f>
        <v>-145223.23000000001</v>
      </c>
      <c r="L228" s="8">
        <f>'[1]CP-1'!L127+'[1]CP-2'!L111+[1]Stateline!L65+'[1]CP-3'!L62+'[1]CP-4'!L109+'[1]CP-5'!L75+'[1]CP-6'!L140+'[1]CP-7'!L142+'[1]CP-8'!L81+'[1]CP-9'!L83+'[1]CP-10'!L95+'[1]CP-11'!L171+'[1]CP-12'!L90+'[1]CP-13'!L103+[1]Jensen!L176+'[1]CP-14'!L97+'[1]CP-15'!L117+[1]Ouray!L143+'[1]CP-16'!L127+'[1]CP-17'!L75+'[1]Grn-Colo-Confl'!L109+'[1]CP-18'!L116+'[1]CP-19'!L369+'[1]Colo-SanJuan-Confl'!L157+'[1]CP-20'!L72+'[1]CP-21'!L65</f>
        <v>-143341.62000000002</v>
      </c>
      <c r="M228" s="8">
        <f>'[1]CP-1'!M127+'[1]CP-2'!M111+[1]Stateline!M65+'[1]CP-3'!M62+'[1]CP-4'!M109+'[1]CP-5'!M75+'[1]CP-6'!M140+'[1]CP-7'!M142+'[1]CP-8'!M81+'[1]CP-9'!M83+'[1]CP-10'!M95+'[1]CP-11'!M171+'[1]CP-12'!M90+'[1]CP-13'!M103+[1]Jensen!M176+'[1]CP-14'!M97+'[1]CP-15'!M117+[1]Ouray!M143+'[1]CP-16'!M127+'[1]CP-17'!M75+'[1]Grn-Colo-Confl'!M109+'[1]CP-18'!M116+'[1]CP-19'!M369+'[1]Colo-SanJuan-Confl'!M157+'[1]CP-20'!M72+'[1]CP-21'!M65</f>
        <v>-62687.939999999995</v>
      </c>
      <c r="N228" s="8">
        <f>'[1]CP-1'!N127+'[1]CP-2'!N111+[1]Stateline!N65+'[1]CP-3'!N62+'[1]CP-4'!N109+'[1]CP-5'!N75+'[1]CP-6'!N140+'[1]CP-7'!N142+'[1]CP-8'!N81+'[1]CP-9'!N83+'[1]CP-10'!N95+'[1]CP-11'!N171+'[1]CP-12'!N90+'[1]CP-13'!N103+[1]Jensen!N176+'[1]CP-14'!N97+'[1]CP-15'!N117+[1]Ouray!N143+'[1]CP-16'!N127+'[1]CP-17'!N75+'[1]Grn-Colo-Confl'!N109+'[1]CP-18'!N116+'[1]CP-19'!N369+'[1]Colo-SanJuan-Confl'!N157+'[1]CP-20'!N72+'[1]CP-21'!N65</f>
        <v>-128319.84999999998</v>
      </c>
      <c r="O228" s="8">
        <f>'[1]CP-1'!O127+'[1]CP-2'!O111+[1]Stateline!O65+'[1]CP-3'!O62+'[1]CP-4'!O109+'[1]CP-5'!O75+'[1]CP-6'!O140+'[1]CP-7'!O142+'[1]CP-8'!O81+'[1]CP-9'!O83+'[1]CP-10'!O95+'[1]CP-11'!O171+'[1]CP-12'!O90+'[1]CP-13'!O103+[1]Jensen!O176+'[1]CP-14'!O97+'[1]CP-15'!O117+[1]Ouray!O143+'[1]CP-16'!O127+'[1]CP-17'!O75+'[1]Grn-Colo-Confl'!O109+'[1]CP-18'!O116+'[1]CP-19'!O369+'[1]Colo-SanJuan-Confl'!O157+'[1]CP-20'!O72+'[1]CP-21'!O65</f>
        <v>-132462.97</v>
      </c>
      <c r="P228" s="8">
        <f>'[1]CP-1'!P127+'[1]CP-2'!P111+[1]Stateline!P65+'[1]CP-3'!P62+'[1]CP-4'!P109+'[1]CP-5'!P75+'[1]CP-6'!P140+'[1]CP-7'!P142+'[1]CP-8'!P81+'[1]CP-9'!P83+'[1]CP-10'!P95+'[1]CP-11'!P171+'[1]CP-12'!P90+'[1]CP-13'!P103+[1]Jensen!P176+'[1]CP-14'!P97+'[1]CP-15'!P117+[1]Ouray!P143+'[1]CP-16'!P127+'[1]CP-17'!P75+'[1]Grn-Colo-Confl'!P109+'[1]CP-18'!P116+'[1]CP-19'!P369+'[1]Colo-SanJuan-Confl'!P157+'[1]CP-20'!P72+'[1]CP-21'!P65</f>
        <v>-138160.66</v>
      </c>
      <c r="Q228" s="8">
        <f>'[1]CP-1'!Q127+'[1]CP-2'!Q111+[1]Stateline!Q65+'[1]CP-3'!Q62+'[1]CP-4'!Q109+'[1]CP-5'!Q75+'[1]CP-6'!Q140+'[1]CP-7'!Q142+'[1]CP-8'!Q81+'[1]CP-9'!Q83+'[1]CP-10'!Q95+'[1]CP-11'!Q171+'[1]CP-12'!Q90+'[1]CP-13'!Q103+[1]Jensen!Q176+'[1]CP-14'!Q97+'[1]CP-15'!Q117+[1]Ouray!Q143+'[1]CP-16'!Q127+'[1]CP-17'!Q75+'[1]Grn-Colo-Confl'!Q109+'[1]CP-18'!Q116+'[1]CP-19'!Q369+'[1]Colo-SanJuan-Confl'!Q157+'[1]CP-20'!Q72+'[1]CP-21'!Q65</f>
        <v>-136727.13</v>
      </c>
      <c r="R228" s="8">
        <f>'[1]CP-1'!R127+'[1]CP-2'!R111+[1]Stateline!R65+'[1]CP-3'!R62+'[1]CP-4'!R109+'[1]CP-5'!R75+'[1]CP-6'!R140+'[1]CP-7'!R142+'[1]CP-8'!R81+'[1]CP-9'!R83+'[1]CP-10'!R95+'[1]CP-11'!R171+'[1]CP-12'!R90+'[1]CP-13'!R103+[1]Jensen!R176+'[1]CP-14'!R97+'[1]CP-15'!R117+[1]Ouray!R143+'[1]CP-16'!R127+'[1]CP-17'!R75+'[1]Grn-Colo-Confl'!R109+'[1]CP-18'!R116+'[1]CP-19'!R369+'[1]Colo-SanJuan-Confl'!R157+'[1]CP-20'!R72+'[1]CP-21'!R65</f>
        <v>-151770.74</v>
      </c>
      <c r="S228" s="8">
        <f>'[1]CP-1'!S127+'[1]CP-2'!S111+[1]Stateline!S65+'[1]CP-3'!S62+'[1]CP-4'!S109+'[1]CP-5'!S75+'[1]CP-6'!S140+'[1]CP-7'!S142+'[1]CP-8'!S81+'[1]CP-9'!S83+'[1]CP-10'!S95+'[1]CP-11'!S171+'[1]CP-12'!S90+'[1]CP-13'!S103+[1]Jensen!S176+'[1]CP-14'!S97+'[1]CP-15'!S117+[1]Ouray!S143+'[1]CP-16'!S127+'[1]CP-17'!S75+'[1]Grn-Colo-Confl'!S109+'[1]CP-18'!S116+'[1]CP-19'!S369+'[1]Colo-SanJuan-Confl'!S157+'[1]CP-20'!S72+'[1]CP-21'!S65</f>
        <v>-132302.19</v>
      </c>
      <c r="T228" s="8">
        <f>'[1]CP-1'!T127+'[1]CP-2'!T111+[1]Stateline!T65+'[1]CP-3'!T62+'[1]CP-4'!T109+'[1]CP-5'!T75+'[1]CP-6'!T140+'[1]CP-7'!T142+'[1]CP-8'!T81+'[1]CP-9'!T83+'[1]CP-10'!T95+'[1]CP-11'!T171+'[1]CP-12'!T90+'[1]CP-13'!T103+[1]Jensen!T176+'[1]CP-14'!T97+'[1]CP-15'!T117+[1]Ouray!T143+'[1]CP-16'!T127+'[1]CP-17'!T75+'[1]Grn-Colo-Confl'!T109+'[1]CP-18'!T116+'[1]CP-19'!T369+'[1]Colo-SanJuan-Confl'!T157+'[1]CP-20'!T72+'[1]CP-21'!T65</f>
        <v>-145192.37</v>
      </c>
      <c r="U228" s="8">
        <f>'[1]CP-1'!U127+'[1]CP-2'!U111+[1]Stateline!U65+'[1]CP-3'!U62+'[1]CP-4'!U109+'[1]CP-5'!U75+'[1]CP-6'!U140+'[1]CP-7'!U142+'[1]CP-8'!U81+'[1]CP-9'!U83+'[1]CP-10'!U95+'[1]CP-11'!U171+'[1]CP-12'!U90+'[1]CP-13'!U103+[1]Jensen!U176+'[1]CP-14'!U97+'[1]CP-15'!U117+[1]Ouray!U143+'[1]CP-16'!U127+'[1]CP-17'!U75+'[1]Grn-Colo-Confl'!U109+'[1]CP-18'!U116+'[1]CP-19'!U369+'[1]Colo-SanJuan-Confl'!U157+'[1]CP-20'!U72+'[1]CP-21'!U65</f>
        <v>-137300.26</v>
      </c>
      <c r="V228" s="8">
        <f>'[1]CP-1'!V127+'[1]CP-2'!V111+[1]Stateline!V65+'[1]CP-3'!V62+'[1]CP-4'!V109+'[1]CP-5'!V75+'[1]CP-6'!V140+'[1]CP-7'!V142+'[1]CP-8'!V81+'[1]CP-9'!V83+'[1]CP-10'!V95+'[1]CP-11'!V171+'[1]CP-12'!V90+'[1]CP-13'!V103+[1]Jensen!V176+'[1]CP-14'!V97+'[1]CP-15'!V117+[1]Ouray!V143+'[1]CP-16'!V127+'[1]CP-17'!V75+'[1]Grn-Colo-Confl'!V109+'[1]CP-18'!V116+'[1]CP-19'!V369+'[1]Colo-SanJuan-Confl'!V157+'[1]CP-20'!V72+'[1]CP-21'!V65</f>
        <v>-147420.62</v>
      </c>
      <c r="W228" s="8">
        <f>'[1]CP-1'!W127+'[1]CP-2'!W111+[1]Stateline!W65+'[1]CP-3'!W62+'[1]CP-4'!W109+'[1]CP-5'!W75+'[1]CP-6'!W140+'[1]CP-7'!W142+'[1]CP-8'!W81+'[1]CP-9'!W83+'[1]CP-10'!W95+'[1]CP-11'!W171+'[1]CP-12'!W90+'[1]CP-13'!W103+[1]Jensen!W176+'[1]CP-14'!W97+'[1]CP-15'!W117+[1]Ouray!W143+'[1]CP-16'!W127+'[1]CP-17'!W75+'[1]Grn-Colo-Confl'!W109+'[1]CP-18'!W116+'[1]CP-19'!W369+'[1]Colo-SanJuan-Confl'!W157+'[1]CP-20'!W72+'[1]CP-21'!W65</f>
        <v>-148237.46999999997</v>
      </c>
      <c r="X228" s="8">
        <f>'[1]CP-1'!X127+'[1]CP-2'!X111+[1]Stateline!X65+'[1]CP-3'!X62+'[1]CP-4'!X109+'[1]CP-5'!X75+'[1]CP-6'!X140+'[1]CP-7'!X142+'[1]CP-8'!X81+'[1]CP-9'!X83+'[1]CP-10'!X95+'[1]CP-11'!X171+'[1]CP-12'!X90+'[1]CP-13'!X103+[1]Jensen!X176+'[1]CP-14'!X97+'[1]CP-15'!X117+[1]Ouray!X143+'[1]CP-16'!X127+'[1]CP-17'!X75+'[1]Grn-Colo-Confl'!X109+'[1]CP-18'!X116+'[1]CP-19'!X369+'[1]Colo-SanJuan-Confl'!X157+'[1]CP-20'!X72+'[1]CP-21'!X65</f>
        <v>-166569.60999999999</v>
      </c>
      <c r="Y228" s="8">
        <f>'[1]CP-1'!Y127+'[1]CP-2'!Y111+[1]Stateline!Y65+'[1]CP-3'!Y62+'[1]CP-4'!Y109+'[1]CP-5'!Y75+'[1]CP-6'!Y140+'[1]CP-7'!Y142+'[1]CP-8'!Y81+'[1]CP-9'!Y83+'[1]CP-10'!Y95+'[1]CP-11'!Y171+'[1]CP-12'!Y90+'[1]CP-13'!Y103+[1]Jensen!Y176+'[1]CP-14'!Y97+'[1]CP-15'!Y117+[1]Ouray!Y143+'[1]CP-16'!Y127+'[1]CP-17'!Y75+'[1]Grn-Colo-Confl'!Y109+'[1]CP-18'!Y116+'[1]CP-19'!Y369+'[1]Colo-SanJuan-Confl'!Y157+'[1]CP-20'!Y72+'[1]CP-21'!Y65</f>
        <v>-181598.89</v>
      </c>
      <c r="Z228" s="8">
        <f>'[1]CP-1'!Z127+'[1]CP-2'!Z111+[1]Stateline!Z65+'[1]CP-3'!Z62+'[1]CP-4'!Z109+'[1]CP-5'!Z75+'[1]CP-6'!Z140+'[1]CP-7'!Z142+'[1]CP-8'!Z81+'[1]CP-9'!Z83+'[1]CP-10'!Z95+'[1]CP-11'!Z171+'[1]CP-12'!Z90+'[1]CP-13'!Z103+[1]Jensen!Z176+'[1]CP-14'!Z97+'[1]CP-15'!Z117+[1]Ouray!Z143+'[1]CP-16'!Z127+'[1]CP-17'!Z75+'[1]Grn-Colo-Confl'!Z109+'[1]CP-18'!Z116+'[1]CP-19'!Z369+'[1]Colo-SanJuan-Confl'!Z157+'[1]CP-20'!Z72+'[1]CP-21'!Z65</f>
        <v>-173671.23</v>
      </c>
      <c r="AA228" s="8">
        <f>'[1]CP-1'!AA127+'[1]CP-2'!AA111+[1]Stateline!AA65+'[1]CP-3'!AA62+'[1]CP-4'!AA109+'[1]CP-5'!AA75+'[1]CP-6'!AA140+'[1]CP-7'!AA142+'[1]CP-8'!AA81+'[1]CP-9'!AA83+'[1]CP-10'!AA95+'[1]CP-11'!AA171+'[1]CP-12'!AA90+'[1]CP-13'!AA103+[1]Jensen!AA176+'[1]CP-14'!AA97+'[1]CP-15'!AA117+[1]Ouray!AA143+'[1]CP-16'!AA127+'[1]CP-17'!AA75+'[1]Grn-Colo-Confl'!AA109+'[1]CP-18'!AA116+'[1]CP-19'!AA369+'[1]Colo-SanJuan-Confl'!AA157+'[1]CP-20'!AA72+'[1]CP-21'!AA65</f>
        <v>-182219.87</v>
      </c>
      <c r="AB228" s="8">
        <f>'[1]CP-1'!AB127+'[1]CP-2'!AB111+[1]Stateline!AB65+'[1]CP-3'!AB62+'[1]CP-4'!AB109+'[1]CP-5'!AB75+'[1]CP-6'!AB140+'[1]CP-7'!AB142+'[1]CP-8'!AB81+'[1]CP-9'!AB83+'[1]CP-10'!AB95+'[1]CP-11'!AB171+'[1]CP-12'!AB90+'[1]CP-13'!AB103+[1]Jensen!AB176+'[1]CP-14'!AB97+'[1]CP-15'!AB117+[1]Ouray!AB143+'[1]CP-16'!AB127+'[1]CP-17'!AB75+'[1]Grn-Colo-Confl'!AB109+'[1]CP-18'!AB116+'[1]CP-19'!AB369+'[1]Colo-SanJuan-Confl'!AB157+'[1]CP-20'!AB72+'[1]CP-21'!AB65</f>
        <v>-169988.7</v>
      </c>
      <c r="AC228" s="8">
        <f>'[1]CP-1'!AC127+'[1]CP-2'!AC111+[1]Stateline!AC65+'[1]CP-3'!AC62+'[1]CP-4'!AC109+'[1]CP-5'!AC75+'[1]CP-6'!AC140+'[1]CP-7'!AC142+'[1]CP-8'!AC81+'[1]CP-9'!AC83+'[1]CP-10'!AC95+'[1]CP-11'!AC171+'[1]CP-12'!AC90+'[1]CP-13'!AC103+[1]Jensen!AC176+'[1]CP-14'!AC97+'[1]CP-15'!AC117+[1]Ouray!AC143+'[1]CP-16'!AC127+'[1]CP-17'!AC75+'[1]Grn-Colo-Confl'!AC109+'[1]CP-18'!AC116+'[1]CP-19'!AC369+'[1]Colo-SanJuan-Confl'!AC157+'[1]CP-20'!AC72+'[1]CP-21'!AC65</f>
        <v>-168673.28999999998</v>
      </c>
      <c r="AD228" s="8">
        <f>'[1]CP-1'!AD127+'[1]CP-2'!AD111+[1]Stateline!AD65+'[1]CP-3'!AD62+'[1]CP-4'!AD109+'[1]CP-5'!AD75+'[1]CP-6'!AD140+'[1]CP-7'!AD142+'[1]CP-8'!AD81+'[1]CP-9'!AD83+'[1]CP-10'!AD95+'[1]CP-11'!AD171+'[1]CP-12'!AD90+'[1]CP-13'!AD103+[1]Jensen!AD176+'[1]CP-14'!AD97+'[1]CP-15'!AD117+[1]Ouray!AD143+'[1]CP-16'!AD127+'[1]CP-17'!AD75+'[1]Grn-Colo-Confl'!AD109+'[1]CP-18'!AD116+'[1]CP-19'!AD369+'[1]Colo-SanJuan-Confl'!AD157+'[1]CP-20'!AD72+'[1]CP-21'!AD65</f>
        <v>-201396.84000000003</v>
      </c>
      <c r="AE228" s="8">
        <f>'[1]CP-1'!AE127+'[1]CP-2'!AE111+[1]Stateline!AE65+'[1]CP-3'!AE62+'[1]CP-4'!AE109+'[1]CP-5'!AE75+'[1]CP-6'!AE140+'[1]CP-7'!AE142+'[1]CP-8'!AE81+'[1]CP-9'!AE83+'[1]CP-10'!AE95+'[1]CP-11'!AE171+'[1]CP-12'!AE90+'[1]CP-13'!AE103+[1]Jensen!AE176+'[1]CP-14'!AE97+'[1]CP-15'!AE117+[1]Ouray!AE143+'[1]CP-16'!AE127+'[1]CP-17'!AE75+'[1]Grn-Colo-Confl'!AE109+'[1]CP-18'!AE116+'[1]CP-19'!AE369+'[1]Colo-SanJuan-Confl'!AE157+'[1]CP-20'!AE72+'[1]CP-21'!AE65</f>
        <v>-198037.15999999997</v>
      </c>
      <c r="AF228" s="8">
        <f>'[1]CP-1'!AF127+'[1]CP-2'!AF111+[1]Stateline!AF65+'[1]CP-3'!AF62+'[1]CP-4'!AF109+'[1]CP-5'!AF75+'[1]CP-6'!AF140+'[1]CP-7'!AF142+'[1]CP-8'!AF81+'[1]CP-9'!AF83+'[1]CP-10'!AF95+'[1]CP-11'!AF171+'[1]CP-12'!AF90+'[1]CP-13'!AF103+[1]Jensen!AF176+'[1]CP-14'!AF97+'[1]CP-15'!AF117+[1]Ouray!AF143+'[1]CP-16'!AF127+'[1]CP-17'!AF75+'[1]Grn-Colo-Confl'!AF109+'[1]CP-18'!AF116+'[1]CP-19'!AF369+'[1]Colo-SanJuan-Confl'!AF157+'[1]CP-20'!AF72+'[1]CP-21'!AF65</f>
        <v>-230023.91000000003</v>
      </c>
      <c r="AG228" s="8">
        <f>'[1]CP-1'!AG127+'[1]CP-2'!AG111+[1]Stateline!AG65+'[1]CP-3'!AG62+'[1]CP-4'!AG109+'[1]CP-5'!AG75+'[1]CP-6'!AG140+'[1]CP-7'!AG142+'[1]CP-8'!AG81+'[1]CP-9'!AG83+'[1]CP-10'!AG95+'[1]CP-11'!AG171+'[1]CP-12'!AG90+'[1]CP-13'!AG103+[1]Jensen!AG176+'[1]CP-14'!AG97+'[1]CP-15'!AG117+[1]Ouray!AG143+'[1]CP-16'!AG127+'[1]CP-17'!AG75+'[1]Grn-Colo-Confl'!AG109+'[1]CP-18'!AG116+'[1]CP-19'!AG369+'[1]Colo-SanJuan-Confl'!AG157+'[1]CP-20'!AG72+'[1]CP-21'!AG65</f>
        <v>-186092.72</v>
      </c>
      <c r="AH228" s="8">
        <f>'[1]CP-1'!AH127+'[1]CP-2'!AH111+[1]Stateline!AH65+'[1]CP-3'!AH62+'[1]CP-4'!AH109+'[1]CP-5'!AH75+'[1]CP-6'!AH140+'[1]CP-7'!AH142+'[1]CP-8'!AH81+'[1]CP-9'!AH83+'[1]CP-10'!AH95+'[1]CP-11'!AH171+'[1]CP-12'!AH90+'[1]CP-13'!AH103+[1]Jensen!AH176+'[1]CP-14'!AH97+'[1]CP-15'!AH117+[1]Ouray!AH143+'[1]CP-16'!AH127+'[1]CP-17'!AH75+'[1]Grn-Colo-Confl'!AH109+'[1]CP-18'!AH116+'[1]CP-19'!AH369+'[1]Colo-SanJuan-Confl'!AH157+'[1]CP-20'!AH72+'[1]CP-21'!AH65</f>
        <v>-229108.71000000002</v>
      </c>
      <c r="AI228" s="8">
        <f>'[1]CP-1'!AI127+'[1]CP-2'!AI111+[1]Stateline!AI65+'[1]CP-3'!AI62+'[1]CP-4'!AI109+'[1]CP-5'!AI75+'[1]CP-6'!AI140+'[1]CP-7'!AI142+'[1]CP-8'!AI81+'[1]CP-9'!AI83+'[1]CP-10'!AI95+'[1]CP-11'!AI171+'[1]CP-12'!AI90+'[1]CP-13'!AI103+[1]Jensen!AI176+'[1]CP-14'!AI97+'[1]CP-15'!AI117+[1]Ouray!AI143+'[1]CP-16'!AI127+'[1]CP-17'!AI75+'[1]Grn-Colo-Confl'!AI109+'[1]CP-18'!AI116+'[1]CP-19'!AI369+'[1]Colo-SanJuan-Confl'!AI157+'[1]CP-20'!AI72+'[1]CP-21'!AI65</f>
        <v>-200778.26000000007</v>
      </c>
      <c r="AJ228" s="8">
        <f>'[1]CP-1'!AJ127+'[1]CP-2'!AJ111+[1]Stateline!AJ65+'[1]CP-3'!AJ62+'[1]CP-4'!AJ109+'[1]CP-5'!AJ75+'[1]CP-6'!AJ140+'[1]CP-7'!AJ142+'[1]CP-8'!AJ81+'[1]CP-9'!AJ83+'[1]CP-10'!AJ95+'[1]CP-11'!AJ171+'[1]CP-12'!AJ90+'[1]CP-13'!AJ103+[1]Jensen!AJ176+'[1]CP-14'!AJ97+'[1]CP-15'!AJ117+[1]Ouray!AJ143+'[1]CP-16'!AJ127+'[1]CP-17'!AJ75+'[1]Grn-Colo-Confl'!AJ109+'[1]CP-18'!AJ116+'[1]CP-19'!AJ369+'[1]Colo-SanJuan-Confl'!AJ157+'[1]CP-20'!AJ72+'[1]CP-21'!AJ65</f>
        <v>-244215.4737190083</v>
      </c>
      <c r="AK228" s="8">
        <f>'[1]CP-1'!AK127+'[1]CP-2'!AK111+[1]Stateline!AK65+'[1]CP-3'!AK62+'[1]CP-4'!AK109+'[1]CP-5'!AK75+'[1]CP-6'!AK140+'[1]CP-7'!AK142+'[1]CP-8'!AK81+'[1]CP-9'!AK83+'[1]CP-10'!AK95+'[1]CP-11'!AK171+'[1]CP-12'!AK90+'[1]CP-13'!AK103+[1]Jensen!AK176+'[1]CP-14'!AK97+'[1]CP-15'!AK117+[1]Ouray!AK143+'[1]CP-16'!AK127+'[1]CP-17'!AK75+'[1]Grn-Colo-Confl'!AK109+'[1]CP-18'!AK116+'[1]CP-19'!AK369+'[1]Colo-SanJuan-Confl'!AK157+'[1]CP-20'!AK72+'[1]CP-21'!AK65</f>
        <v>-240384.5</v>
      </c>
      <c r="AL228" s="8">
        <f>'[1]CP-1'!AL127+'[1]CP-2'!AL111+[1]Stateline!AL65+'[1]CP-3'!AL62+'[1]CP-4'!AL109+'[1]CP-5'!AL75+'[1]CP-6'!AL140+'[1]CP-7'!AL142+'[1]CP-8'!AL81+'[1]CP-9'!AL83+'[1]CP-10'!AL95+'[1]CP-11'!AL171+'[1]CP-12'!AL90+'[1]CP-13'!AL103+[1]Jensen!AL176+'[1]CP-14'!AL97+'[1]CP-15'!AL117+[1]Ouray!AL143+'[1]CP-16'!AL127+'[1]CP-17'!AL75+'[1]Grn-Colo-Confl'!AL109+'[1]CP-18'!AL116+'[1]CP-19'!AL369+'[1]Colo-SanJuan-Confl'!AL157+'[1]CP-20'!AL72+'[1]CP-21'!AL65</f>
        <v>-110469.94999999998</v>
      </c>
      <c r="AM228" s="8">
        <f>'[1]CP-1'!AM127+'[1]CP-2'!AM111+[1]Stateline!AM65+'[1]CP-3'!AM62+'[1]CP-4'!AM109+'[1]CP-5'!AM75+'[1]CP-6'!AM140+'[1]CP-7'!AM142+'[1]CP-8'!AM81+'[1]CP-9'!AM83+'[1]CP-10'!AM95+'[1]CP-11'!AM171+'[1]CP-12'!AM90+'[1]CP-13'!AM103+[1]Jensen!AM176+'[1]CP-14'!AM97+'[1]CP-15'!AM117+[1]Ouray!AM143+'[1]CP-16'!AM127+'[1]CP-17'!AM75+'[1]Grn-Colo-Confl'!AM109+'[1]CP-18'!AM116+'[1]CP-19'!AM369+'[1]Colo-SanJuan-Confl'!AM157+'[1]CP-20'!AM72+'[1]CP-21'!AM65</f>
        <v>-176151.81495867769</v>
      </c>
      <c r="AN228" s="8">
        <f>'[1]CP-1'!AN127+'[1]CP-2'!AN111+[1]Stateline!AN65+'[1]CP-3'!AN62+'[1]CP-4'!AN109+'[1]CP-5'!AN75+'[1]CP-6'!AN140+'[1]CP-7'!AN142+'[1]CP-8'!AN81+'[1]CP-9'!AN83+'[1]CP-10'!AN95+'[1]CP-11'!AN171+'[1]CP-12'!AN90+'[1]CP-13'!AN103+[1]Jensen!AN176+'[1]CP-14'!AN97+'[1]CP-15'!AN117+[1]Ouray!AN143+'[1]CP-16'!AN127+'[1]CP-17'!AN75+'[1]Grn-Colo-Confl'!AN109+'[1]CP-18'!AN116+'[1]CP-19'!AN369+'[1]Colo-SanJuan-Confl'!AN157+'[1]CP-20'!AN72+'[1]CP-21'!AN65</f>
        <v>-223659.53214876034</v>
      </c>
      <c r="AO228" s="8">
        <f>'[1]CP-1'!AO127+'[1]CP-2'!AO111+[1]Stateline!AO65+'[1]CP-3'!AO62+'[1]CP-4'!AO109+'[1]CP-5'!AO75+'[1]CP-6'!AO140+'[1]CP-7'!AO142+'[1]CP-8'!AO81+'[1]CP-9'!AO83+'[1]CP-10'!AO95+'[1]CP-11'!AO171+'[1]CP-12'!AO90+'[1]CP-13'!AO103+[1]Jensen!AO176+'[1]CP-14'!AO97+'[1]CP-15'!AO117+[1]Ouray!AO143+'[1]CP-16'!AO127+'[1]CP-17'!AO75+'[1]Grn-Colo-Confl'!AO109+'[1]CP-18'!AO116+'[1]CP-19'!AO369+'[1]Colo-SanJuan-Confl'!AO157+'[1]CP-20'!AO72+'[1]CP-21'!AO65</f>
        <v>-212606.53553719004</v>
      </c>
      <c r="AP228" s="8">
        <f>'[1]CP-1'!AP127+'[1]CP-2'!AP111+[1]Stateline!AP65+'[1]CP-3'!AP62+'[1]CP-4'!AP109+'[1]CP-5'!AP75+'[1]CP-6'!AP140+'[1]CP-7'!AP142+'[1]CP-8'!AP81+'[1]CP-9'!AP83+'[1]CP-10'!AP95+'[1]CP-11'!AP171+'[1]CP-12'!AP90+'[1]CP-13'!AP103+[1]Jensen!AP176+'[1]CP-14'!AP97+'[1]CP-15'!AP117+[1]Ouray!AP143+'[1]CP-16'!AP127+'[1]CP-17'!AP75+'[1]Grn-Colo-Confl'!AP109+'[1]CP-18'!AP116+'[1]CP-19'!AP369+'[1]Colo-SanJuan-Confl'!AP157+'[1]CP-20'!AP72+'[1]CP-21'!AP65</f>
        <v>-224554.14841322316</v>
      </c>
      <c r="AQ228" s="8">
        <f>'[1]CP-1'!AQ127+'[1]CP-2'!AQ111+[1]Stateline!AQ65+'[1]CP-3'!AQ62+'[1]CP-4'!AQ109+'[1]CP-5'!AQ75+'[1]CP-6'!AQ140+'[1]CP-7'!AQ142+'[1]CP-8'!AQ81+'[1]CP-9'!AQ83+'[1]CP-10'!AQ95+'[1]CP-11'!AQ171+'[1]CP-12'!AQ90+'[1]CP-13'!AQ103+[1]Jensen!AQ176+'[1]CP-14'!AQ97+'[1]CP-15'!AQ117+[1]Ouray!AQ143+'[1]CP-16'!AQ127+'[1]CP-17'!AQ75+'[1]Grn-Colo-Confl'!AQ109+'[1]CP-18'!AQ116+'[1]CP-19'!AQ369+'[1]Colo-SanJuan-Confl'!AQ157+'[1]CP-20'!AQ72+'[1]CP-21'!AQ65</f>
        <v>-228640.18633057846</v>
      </c>
      <c r="AR228" s="8">
        <f>'[1]CP-1'!AR127+'[1]CP-2'!AR111+[1]Stateline!AR65+'[1]CP-3'!AR62+'[1]CP-4'!AR109+'[1]CP-5'!AR75+'[1]CP-6'!AR140+'[1]CP-7'!AR142+'[1]CP-8'!AR81+'[1]CP-9'!AR83+'[1]CP-10'!AR95+'[1]CP-11'!AR171+'[1]CP-12'!AR90+'[1]CP-13'!AR103+[1]Jensen!AR176+'[1]CP-14'!AR97+'[1]CP-15'!AR117+[1]Ouray!AR143+'[1]CP-16'!AR127+'[1]CP-17'!AR75+'[1]Grn-Colo-Confl'!AR109+'[1]CP-18'!AR116+'[1]CP-19'!AR369+'[1]Colo-SanJuan-Confl'!AR157+'[1]CP-20'!AR72+'[1]CP-21'!AR65</f>
        <v>-246564.65542148758</v>
      </c>
      <c r="AS228" s="8">
        <f>'[1]CP-1'!AS127+'[1]CP-2'!AS111+[1]Stateline!AS65+'[1]CP-3'!AS62+'[1]CP-4'!AS109+'[1]CP-5'!AS75+'[1]CP-6'!AS140+'[1]CP-7'!AS142+'[1]CP-8'!AS81+'[1]CP-9'!AS83+'[1]CP-10'!AS95+'[1]CP-11'!AS171+'[1]CP-12'!AS90+'[1]CP-13'!AS103+[1]Jensen!AS176+'[1]CP-14'!AS97+'[1]CP-15'!AS117+[1]Ouray!AS143+'[1]CP-16'!AS127+'[1]CP-17'!AS75+'[1]Grn-Colo-Confl'!AS109+'[1]CP-18'!AS116+'[1]CP-19'!AS369+'[1]Colo-SanJuan-Confl'!AS157+'[1]CP-20'!AS72+'[1]CP-21'!AS65</f>
        <v>-217597.35099669424</v>
      </c>
      <c r="AT228" s="8">
        <f>'[1]CP-1'!AT127+'[1]CP-2'!AT111+[1]Stateline!AT65+'[1]CP-3'!AT62+'[1]CP-4'!AT109+'[1]CP-5'!AT75+'[1]CP-6'!AT140+'[1]CP-7'!AT142+'[1]CP-8'!AT81+'[1]CP-9'!AT83+'[1]CP-10'!AT95+'[1]CP-11'!AT171+'[1]CP-12'!AT90+'[1]CP-13'!AT103+[1]Jensen!AT176+'[1]CP-14'!AT97+'[1]CP-15'!AT117+[1]Ouray!AT143+'[1]CP-16'!AT127+'[1]CP-17'!AT75+'[1]Grn-Colo-Confl'!AT109+'[1]CP-18'!AT116+'[1]CP-19'!AT369+'[1]Colo-SanJuan-Confl'!AT157+'[1]CP-20'!AT72+'[1]CP-21'!AT65</f>
        <v>-228372.99372066121</v>
      </c>
      <c r="AU228" s="8">
        <f>'[1]CP-1'!AU127+'[1]CP-2'!AU111+[1]Stateline!AU65+'[1]CP-3'!AU62+'[1]CP-4'!AU109+'[1]CP-5'!AU75+'[1]CP-6'!AU140+'[1]CP-7'!AU142+'[1]CP-8'!AU81+'[1]CP-9'!AU83+'[1]CP-10'!AU95+'[1]CP-11'!AU171+'[1]CP-12'!AU90+'[1]CP-13'!AU103+[1]Jensen!AU176+'[1]CP-14'!AU97+'[1]CP-15'!AU117+[1]Ouray!AU143+'[1]CP-16'!AU127+'[1]CP-17'!AU75+'[1]Grn-Colo-Confl'!AU109+'[1]CP-18'!AU116+'[1]CP-19'!AU369+'[1]Colo-SanJuan-Confl'!AU157+'[1]CP-20'!AU72+'[1]CP-21'!AU65</f>
        <v>-298669.47443801642</v>
      </c>
      <c r="AV228" s="8">
        <f>'[1]CP-1'!AV127+'[1]CP-2'!AV111+[1]Stateline!AV65+'[1]CP-3'!AV62+'[1]CP-4'!AV109+'[1]CP-5'!AV75+'[1]CP-6'!AV140+'[1]CP-7'!AV142+'[1]CP-8'!AV81+'[1]CP-9'!AV83+'[1]CP-10'!AV95+'[1]CP-11'!AV171+'[1]CP-12'!AV90+'[1]CP-13'!AV103+[1]Jensen!AV176+'[1]CP-14'!AV97+'[1]CP-15'!AV117+[1]Ouray!AV143+'[1]CP-16'!AV127+'[1]CP-17'!AV75+'[1]Grn-Colo-Confl'!AV109+'[1]CP-18'!AV116+'[1]CP-19'!AV369+'[1]Colo-SanJuan-Confl'!AV157+'[1]CP-20'!AV72+'[1]CP-21'!AV65</f>
        <v>-296300.18949098617</v>
      </c>
      <c r="AW228" s="8">
        <f>'[1]CP-1'!AW127+'[1]CP-2'!AW111+[1]Stateline!AW65+'[1]CP-3'!AW62+'[1]CP-4'!AW109+'[1]CP-5'!AW75+'[1]CP-6'!AW140+'[1]CP-7'!AW142+'[1]CP-8'!AW81+'[1]CP-9'!AW83+'[1]CP-10'!AW95+'[1]CP-11'!AW171+'[1]CP-12'!AW90+'[1]CP-13'!AW103+[1]Jensen!AW176+'[1]CP-14'!AW97+'[1]CP-15'!AW117+[1]Ouray!AW143+'[1]CP-16'!AW127+'[1]CP-17'!AW75+'[1]Grn-Colo-Confl'!AW109+'[1]CP-18'!AW116+'[1]CP-19'!AW369+'[1]Colo-SanJuan-Confl'!AW157+'[1]CP-20'!AW72+'[1]CP-21'!AW65</f>
        <v>-174754.13089148502</v>
      </c>
      <c r="AX228" s="8">
        <f>'[1]CP-1'!AX127+'[1]CP-2'!AX111+[1]Stateline!AX65+'[1]CP-3'!AX62+'[1]CP-4'!AX109+'[1]CP-5'!AX75+'[1]CP-6'!AX140+'[1]CP-7'!AX142+'[1]CP-8'!AX81+'[1]CP-9'!AX83+'[1]CP-10'!AX95+'[1]CP-11'!AX171+'[1]CP-12'!AX90+'[1]CP-13'!AX103+[1]Jensen!AX176+'[1]CP-14'!AX97+'[1]CP-15'!AX117+[1]Ouray!AX143+'[1]CP-16'!AX127+'[1]CP-17'!AX75+'[1]Grn-Colo-Confl'!AX109+'[1]CP-18'!AX116+'[1]CP-19'!AX369+'[1]Colo-SanJuan-Confl'!AX157+'[1]CP-20'!AX72+'[1]CP-21'!AX65</f>
        <v>-261026.14463497096</v>
      </c>
      <c r="AY228" s="8">
        <f>'[1]CP-1'!AY127+'[1]CP-2'!AY111+[1]Stateline!AY65+'[1]CP-3'!AY62+'[1]CP-4'!AY109+'[1]CP-5'!AY75+'[1]CP-6'!AY140+'[1]CP-7'!AY142+'[1]CP-8'!AY81+'[1]CP-9'!AY83+'[1]CP-10'!AY95+'[1]CP-11'!AY171+'[1]CP-12'!AY90+'[1]CP-13'!AY103+[1]Jensen!AY176+'[1]CP-14'!AY97+'[1]CP-15'!AY117+[1]Ouray!AY143+'[1]CP-16'!AY127+'[1]CP-17'!AY75+'[1]Grn-Colo-Confl'!AY109+'[1]CP-18'!AY116+'[1]CP-19'!AY369+'[1]Colo-SanJuan-Confl'!AY157+'[1]CP-20'!AY72+'[1]CP-21'!AY65</f>
        <v>-238077.33400826447</v>
      </c>
      <c r="AZ228" s="8">
        <f>'[1]CP-1'!AZ127+'[1]CP-2'!AZ111+[1]Stateline!AZ65+'[1]CP-3'!AZ62+'[1]CP-4'!AZ109+'[1]CP-5'!AZ75+'[1]CP-6'!AZ140+'[1]CP-7'!AZ142+'[1]CP-8'!AZ81+'[1]CP-9'!AZ83+'[1]CP-10'!AZ95+'[1]CP-11'!AZ171+'[1]CP-12'!AZ90+'[1]CP-13'!AZ103+[1]Jensen!AZ176+'[1]CP-14'!AZ97+'[1]CP-15'!AZ117+[1]Ouray!AZ143+'[1]CP-16'!AZ127+'[1]CP-17'!AZ75+'[1]Grn-Colo-Confl'!AZ109+'[1]CP-18'!AZ116+'[1]CP-19'!AZ369+'[1]Colo-SanJuan-Confl'!AZ157+'[1]CP-20'!AZ72+'[1]CP-21'!AZ65</f>
        <v>-260973.47300826447</v>
      </c>
      <c r="BA228" s="8">
        <f>'[1]CP-1'!BA127+'[1]CP-2'!BA111+[1]Stateline!BA65+'[1]CP-3'!BA62+'[1]CP-4'!BA109+'[1]CP-5'!BA75+'[1]CP-6'!BA140+'[1]CP-7'!BA142+'[1]CP-8'!BA81+'[1]CP-9'!BA83+'[1]CP-10'!BA95+'[1]CP-11'!BA171+'[1]CP-12'!BA90+'[1]CP-13'!BA103+[1]Jensen!BA176+'[1]CP-14'!BA97+'[1]CP-15'!BA117+[1]Ouray!BA143+'[1]CP-16'!BA127+'[1]CP-17'!BA75+'[1]Grn-Colo-Confl'!BA109+'[1]CP-18'!BA116+'[1]CP-19'!BA369+'[1]Colo-SanJuan-Confl'!BA157+'[1]CP-20'!BA72+'[1]CP-21'!BA65</f>
        <v>-276923.80000000005</v>
      </c>
      <c r="BB228" s="8">
        <f>'[1]CP-1'!BB127+'[1]CP-2'!BB111+[1]Stateline!BB65+'[1]CP-3'!BB62+'[1]CP-4'!BB109+'[1]CP-5'!BB75+'[1]CP-6'!BB140+'[1]CP-7'!BB142+'[1]CP-8'!BB81+'[1]CP-9'!BB83+'[1]CP-10'!BB95+'[1]CP-11'!BB171+'[1]CP-12'!BB90+'[1]CP-13'!BB103+[1]Jensen!BB176+'[1]CP-14'!BB97+'[1]CP-15'!BB117+[1]Ouray!BB143+'[1]CP-16'!BB127+'[1]CP-17'!BB75+'[1]Grn-Colo-Confl'!BB109+'[1]CP-18'!BB116+'[1]CP-19'!BB369+'[1]Colo-SanJuan-Confl'!BB157+'[1]CP-20'!BB72+'[1]CP-21'!BB65</f>
        <v>-210780.20066115697</v>
      </c>
      <c r="BC228" s="8">
        <f>'[1]CP-1'!BC127+'[1]CP-2'!BC111+[1]Stateline!BC65+'[1]CP-3'!BC62+'[1]CP-4'!BC109+'[1]CP-5'!BC75+'[1]CP-6'!BC140+'[1]CP-7'!BC142+'[1]CP-8'!BC81+'[1]CP-9'!BC83+'[1]CP-10'!BC95+'[1]CP-11'!BC171+'[1]CP-12'!BC90+'[1]CP-13'!BC103+[1]Jensen!BC176+'[1]CP-14'!BC97+'[1]CP-15'!BC117+[1]Ouray!BC143+'[1]CP-16'!BC127+'[1]CP-17'!BC75+'[1]Grn-Colo-Confl'!BC109+'[1]CP-18'!BC116+'[1]CP-19'!BC369+'[1]Colo-SanJuan-Confl'!BC157+'[1]CP-20'!BC72+'[1]CP-21'!BC65</f>
        <v>-265513.65066115698</v>
      </c>
      <c r="BD228" s="8">
        <f>'[1]CP-1'!BD127+'[1]CP-2'!BD111+[1]Stateline!BD65+'[1]CP-3'!BD62+'[1]CP-4'!BD109+'[1]CP-5'!BD75+'[1]CP-6'!BD140+'[1]CP-7'!BD142+'[1]CP-8'!BD81+'[1]CP-9'!BD83+'[1]CP-10'!BD95+'[1]CP-11'!BD171+'[1]CP-12'!BD90+'[1]CP-13'!BD103+[1]Jensen!BD176+'[1]CP-14'!BD97+'[1]CP-15'!BD117+[1]Ouray!BD143+'[1]CP-16'!BD127+'[1]CP-17'!BD75+'[1]Grn-Colo-Confl'!BD109+'[1]CP-18'!BD116+'[1]CP-19'!BD369+'[1]Colo-SanJuan-Confl'!BD157+'[1]CP-20'!BD72+'[1]CP-21'!BD65</f>
        <v>-273166.29086115706</v>
      </c>
      <c r="BE228" s="8">
        <f>'[1]CP-1'!BE127+'[1]CP-2'!BE111+[1]Stateline!BE65+'[1]CP-3'!BE62+'[1]CP-4'!BE109+'[1]CP-5'!BE75+'[1]CP-6'!BE140+'[1]CP-7'!BE142+'[1]CP-8'!BE81+'[1]CP-9'!BE83+'[1]CP-10'!BE95+'[1]CP-11'!BE171+'[1]CP-12'!BE90+'[1]CP-13'!BE103+[1]Jensen!BE176+'[1]CP-14'!BE97+'[1]CP-15'!BE117+[1]Ouray!BE143+'[1]CP-16'!BE127+'[1]CP-17'!BE75+'[1]Grn-Colo-Confl'!BE109+'[1]CP-18'!BE116+'[1]CP-19'!BE369+'[1]Colo-SanJuan-Confl'!BE157+'[1]CP-20'!BE72+'[1]CP-21'!BE65</f>
        <v>-117602.26066115704</v>
      </c>
      <c r="BF228" s="8">
        <f>'[1]CP-1'!BF127+'[1]CP-2'!BF111+[1]Stateline!BF65+'[1]CP-3'!BF62+'[1]CP-4'!BF109+'[1]CP-5'!BF75+'[1]CP-6'!BF140+'[1]CP-7'!BF142+'[1]CP-8'!BF81+'[1]CP-9'!BF83+'[1]CP-10'!BF95+'[1]CP-11'!BF171+'[1]CP-12'!BF90+'[1]CP-13'!BF103+[1]Jensen!BF176+'[1]CP-14'!BF97+'[1]CP-15'!BF117+[1]Ouray!BF143+'[1]CP-16'!BF127+'[1]CP-17'!BF75+'[1]Grn-Colo-Confl'!BF109+'[1]CP-18'!BF116+'[1]CP-19'!BF369+'[1]Colo-SanJuan-Confl'!BF157+'[1]CP-20'!BF72+'[1]CP-21'!BF65</f>
        <v>-188365.49356115703</v>
      </c>
      <c r="BG228" s="8">
        <f>'[1]CP-1'!BG127+'[1]CP-2'!BG111+[1]Stateline!BG65+'[1]CP-3'!BG62+'[1]CP-4'!BG109+'[1]CP-5'!BG75+'[1]CP-6'!BG140+'[1]CP-7'!BG142+'[1]CP-8'!BG81+'[1]CP-9'!BG83+'[1]CP-10'!BG95+'[1]CP-11'!BG171+'[1]CP-12'!BG90+'[1]CP-13'!BG103+[1]Jensen!BG176+'[1]CP-14'!BG97+'[1]CP-15'!BG117+[1]Ouray!BG143+'[1]CP-16'!BG127+'[1]CP-17'!BG75+'[1]Grn-Colo-Confl'!BG109+'[1]CP-18'!BG116+'[1]CP-19'!BG369+'[1]Colo-SanJuan-Confl'!BG157+'[1]CP-20'!BG72+'[1]CP-21'!BG65</f>
        <v>-236480.77802115699</v>
      </c>
      <c r="BH228" s="8">
        <f>'[1]CP-1'!BH127+'[1]CP-2'!BH111+[1]Stateline!BH65+'[1]CP-3'!BH62+'[1]CP-4'!BH109+'[1]CP-5'!BH75+'[1]CP-6'!BH140+'[1]CP-7'!BH142+'[1]CP-8'!BH81+'[1]CP-9'!BH83+'[1]CP-10'!BH95+'[1]CP-11'!BH171+'[1]CP-12'!BH90+'[1]CP-13'!BH103+[1]Jensen!BH176+'[1]CP-14'!BH97+'[1]CP-15'!BH117+[1]Ouray!BH143+'[1]CP-16'!BH127+'[1]CP-17'!BH75+'[1]Grn-Colo-Confl'!BH109+'[1]CP-18'!BH116+'[1]CP-19'!BH369+'[1]Colo-SanJuan-Confl'!BH157+'[1]CP-20'!BH72+'[1]CP-21'!BH65</f>
        <v>-233397.38066115699</v>
      </c>
      <c r="BI228" s="8">
        <f>'[1]CP-1'!BI127+'[1]CP-2'!BI111+[1]Stateline!BI65+'[1]CP-3'!BI62+'[1]CP-4'!BI109+'[1]CP-5'!BI75+'[1]CP-6'!BI140+'[1]CP-7'!BI142+'[1]CP-8'!BI81+'[1]CP-9'!BI83+'[1]CP-10'!BI95+'[1]CP-11'!BI171+'[1]CP-12'!BI90+'[1]CP-13'!BI103+[1]Jensen!BI176+'[1]CP-14'!BI97+'[1]CP-15'!BI117+[1]Ouray!BI143+'[1]CP-16'!BI127+'[1]CP-17'!BI75+'[1]Grn-Colo-Confl'!BI109+'[1]CP-18'!BI116+'[1]CP-19'!BI369+'[1]Colo-SanJuan-Confl'!BI157+'[1]CP-20'!BI72+'[1]CP-21'!BI65</f>
        <v>-114.26</v>
      </c>
      <c r="BK228" s="52">
        <f>AVERAGE(AY228:BH228)</f>
        <v>-230128.0662104628</v>
      </c>
      <c r="BL228" s="53">
        <f>AVERAGE(AO228:BH228)</f>
        <v>-234518.32359899604</v>
      </c>
      <c r="BM228" s="53">
        <f>AVERAGE(AE228:BH228)</f>
        <v>-224309.6167602122</v>
      </c>
    </row>
    <row r="229" spans="1:65" ht="13.5" thickTop="1" x14ac:dyDescent="0.2"/>
    <row r="230" spans="1:65" x14ac:dyDescent="0.2">
      <c r="B230" s="57"/>
      <c r="D230" s="36" t="s">
        <v>6</v>
      </c>
      <c r="F230" s="58" t="s">
        <v>7</v>
      </c>
      <c r="G230" s="1">
        <f>'[1]CP-20'!G$72</f>
        <v>0</v>
      </c>
      <c r="H230" s="1">
        <f>'[1]CP-20'!H72</f>
        <v>0</v>
      </c>
      <c r="I230" s="1">
        <f>'[1]CP-20'!I72</f>
        <v>0</v>
      </c>
      <c r="J230" s="1">
        <f>'[1]CP-20'!J72</f>
        <v>0</v>
      </c>
      <c r="K230" s="1">
        <f>'[1]CP-20'!K72</f>
        <v>0</v>
      </c>
      <c r="L230" s="1">
        <f>'[1]CP-20'!L72</f>
        <v>0</v>
      </c>
      <c r="M230" s="1">
        <f>'[1]CP-20'!M72</f>
        <v>0</v>
      </c>
      <c r="N230" s="1">
        <f>'[1]CP-20'!N72</f>
        <v>0</v>
      </c>
      <c r="O230" s="1">
        <f>'[1]CP-20'!O72</f>
        <v>0</v>
      </c>
      <c r="P230" s="1">
        <f>'[1]CP-20'!P72</f>
        <v>0</v>
      </c>
      <c r="Q230" s="1">
        <f>'[1]CP-20'!Q72</f>
        <v>0</v>
      </c>
      <c r="R230" s="1">
        <f>'[1]CP-20'!R72</f>
        <v>0</v>
      </c>
      <c r="S230" s="1">
        <f>'[1]CP-20'!S72</f>
        <v>0</v>
      </c>
      <c r="T230" s="1">
        <f>'[1]CP-20'!T72</f>
        <v>0</v>
      </c>
      <c r="U230" s="1">
        <f>'[1]CP-20'!U72</f>
        <v>0</v>
      </c>
      <c r="V230" s="1">
        <f>'[1]CP-20'!V72</f>
        <v>0</v>
      </c>
      <c r="W230" s="1">
        <f>'[1]CP-20'!W72</f>
        <v>0</v>
      </c>
      <c r="X230" s="1">
        <f>'[1]CP-20'!X72</f>
        <v>0</v>
      </c>
      <c r="Y230" s="1">
        <f>'[1]CP-20'!Y72</f>
        <v>0</v>
      </c>
      <c r="Z230" s="1">
        <f>'[1]CP-20'!Z72</f>
        <v>0</v>
      </c>
      <c r="AA230" s="1">
        <f>'[1]CP-20'!AA72</f>
        <v>0</v>
      </c>
      <c r="AB230" s="1">
        <f>'[1]CP-20'!AB72</f>
        <v>0</v>
      </c>
      <c r="AC230" s="1">
        <f>'[1]CP-20'!AC72</f>
        <v>0</v>
      </c>
      <c r="AD230" s="1">
        <f>'[1]CP-20'!AD72</f>
        <v>0</v>
      </c>
      <c r="AE230" s="1">
        <f>'[1]CP-20'!AE72</f>
        <v>0</v>
      </c>
      <c r="AF230" s="1">
        <f>'[1]CP-20'!AF72</f>
        <v>0</v>
      </c>
      <c r="AG230" s="1">
        <f>'[1]CP-20'!AG72</f>
        <v>0</v>
      </c>
      <c r="AH230" s="1">
        <f>'[1]CP-20'!AH72</f>
        <v>0</v>
      </c>
      <c r="AI230" s="1">
        <f>'[1]CP-20'!AI72</f>
        <v>0</v>
      </c>
      <c r="AJ230" s="1">
        <f>'[1]CP-20'!AJ72</f>
        <v>0</v>
      </c>
      <c r="AK230" s="1">
        <f>'[1]CP-20'!AK72</f>
        <v>0</v>
      </c>
      <c r="AL230" s="1">
        <f>'[1]CP-20'!AL72</f>
        <v>0</v>
      </c>
      <c r="AM230" s="1">
        <f>'[1]CP-20'!AM72</f>
        <v>0</v>
      </c>
      <c r="AN230" s="1">
        <f>'[1]CP-20'!AN72</f>
        <v>0</v>
      </c>
      <c r="AO230" s="1">
        <f>'[1]CP-20'!AO72</f>
        <v>0</v>
      </c>
      <c r="AP230" s="1">
        <f>'[1]CP-20'!AP72</f>
        <v>0</v>
      </c>
      <c r="AQ230" s="1">
        <f>'[1]CP-20'!AQ72</f>
        <v>0</v>
      </c>
      <c r="AR230" s="1">
        <f>'[1]CP-20'!AR72</f>
        <v>0</v>
      </c>
      <c r="AS230" s="1">
        <f>'[1]CP-20'!AS72</f>
        <v>0</v>
      </c>
      <c r="AT230" s="1">
        <f>'[1]CP-20'!AT72</f>
        <v>0</v>
      </c>
      <c r="AU230" s="1">
        <f>'[1]CP-20'!AU72</f>
        <v>0</v>
      </c>
      <c r="AV230" s="1">
        <f>'[1]CP-20'!AV72</f>
        <v>0</v>
      </c>
      <c r="AW230" s="1">
        <f>'[1]CP-20'!AW72</f>
        <v>0</v>
      </c>
      <c r="AX230" s="1">
        <f>'[1]CP-20'!AX72</f>
        <v>0</v>
      </c>
      <c r="AY230" s="1">
        <f>'[1]CP-20'!AY72</f>
        <v>0</v>
      </c>
      <c r="AZ230" s="1">
        <f>'[1]CP-20'!AZ72</f>
        <v>0</v>
      </c>
      <c r="BA230" s="1">
        <f>'[1]CP-20'!BA72</f>
        <v>0</v>
      </c>
      <c r="BB230" s="1">
        <f>'[1]CP-20'!BB72</f>
        <v>0</v>
      </c>
      <c r="BC230" s="1">
        <f>'[1]CP-20'!BC72</f>
        <v>0</v>
      </c>
      <c r="BD230" s="1">
        <f>'[1]CP-20'!BD72</f>
        <v>0</v>
      </c>
      <c r="BE230" s="1">
        <f>'[1]CP-20'!BE72</f>
        <v>0</v>
      </c>
      <c r="BF230" s="1">
        <f>'[1]CP-20'!BF72</f>
        <v>0</v>
      </c>
      <c r="BG230" s="1">
        <f>'[1]CP-20'!BG72</f>
        <v>0</v>
      </c>
      <c r="BH230" s="1">
        <f>'[1]CP-20'!BH72</f>
        <v>0</v>
      </c>
      <c r="BI230" s="1">
        <f>'[1]CP-20'!BI72</f>
        <v>0</v>
      </c>
    </row>
    <row r="231" spans="1:65" x14ac:dyDescent="0.2">
      <c r="D231" s="36" t="s">
        <v>8</v>
      </c>
      <c r="F231" s="58" t="s">
        <v>9</v>
      </c>
      <c r="G231" s="2">
        <f>'[1]CP-11'!G$171+'[1]CP-12'!G$90+[1]Jensen!G$176+'[1]CP-15'!G$117+[1]Ouray!G$143</f>
        <v>0</v>
      </c>
      <c r="H231" s="2">
        <f>'[1]CP-11'!H171+'[1]CP-12'!H90+[1]Jensen!H176+'[1]CP-15'!H117+[1]Ouray!H143</f>
        <v>0</v>
      </c>
      <c r="I231" s="2">
        <f>'[1]CP-11'!I171+'[1]CP-12'!I90+[1]Jensen!I176+'[1]CP-15'!I117+[1]Ouray!I143</f>
        <v>0</v>
      </c>
      <c r="J231" s="2">
        <f>'[1]CP-11'!J171+'[1]CP-12'!J90+[1]Jensen!J176+'[1]CP-15'!J117+[1]Ouray!J143</f>
        <v>0</v>
      </c>
      <c r="K231" s="2">
        <f>'[1]CP-11'!K171+'[1]CP-12'!K90+[1]Jensen!K176+'[1]CP-15'!K117+[1]Ouray!K143</f>
        <v>0</v>
      </c>
      <c r="L231" s="2">
        <f>'[1]CP-11'!L171+'[1]CP-12'!L90+[1]Jensen!L176+'[1]CP-15'!L117+[1]Ouray!L143</f>
        <v>0</v>
      </c>
      <c r="M231" s="2">
        <f>'[1]CP-11'!M171+'[1]CP-12'!M90+[1]Jensen!M176+'[1]CP-15'!M117+[1]Ouray!M143</f>
        <v>0</v>
      </c>
      <c r="N231" s="2">
        <f>'[1]CP-11'!N171+'[1]CP-12'!N90+[1]Jensen!N176+'[1]CP-15'!N117+[1]Ouray!N143</f>
        <v>0</v>
      </c>
      <c r="O231" s="2">
        <f>'[1]CP-11'!O171+'[1]CP-12'!O90+[1]Jensen!O176+'[1]CP-15'!O117+[1]Ouray!O143</f>
        <v>0</v>
      </c>
      <c r="P231" s="2">
        <f>'[1]CP-11'!P171+'[1]CP-12'!P90+[1]Jensen!P176+'[1]CP-15'!P117+[1]Ouray!P143</f>
        <v>0</v>
      </c>
      <c r="Q231" s="2">
        <f>'[1]CP-11'!Q171+'[1]CP-12'!Q90+[1]Jensen!Q176+'[1]CP-15'!Q117+[1]Ouray!Q143</f>
        <v>0</v>
      </c>
      <c r="R231" s="2">
        <f>'[1]CP-11'!R171+'[1]CP-12'!R90+[1]Jensen!R176+'[1]CP-15'!R117+[1]Ouray!R143</f>
        <v>0</v>
      </c>
      <c r="S231" s="2">
        <f>'[1]CP-11'!S171+'[1]CP-12'!S90+[1]Jensen!S176+'[1]CP-15'!S117+[1]Ouray!S143</f>
        <v>0</v>
      </c>
      <c r="T231" s="2">
        <f>'[1]CP-11'!T171+'[1]CP-12'!T90+[1]Jensen!T176+'[1]CP-15'!T117+[1]Ouray!T143</f>
        <v>0</v>
      </c>
      <c r="U231" s="2">
        <f>'[1]CP-11'!U171+'[1]CP-12'!U90+[1]Jensen!U176+'[1]CP-15'!U117+[1]Ouray!U143</f>
        <v>0</v>
      </c>
      <c r="V231" s="2">
        <f>'[1]CP-11'!V171+'[1]CP-12'!V90+[1]Jensen!V176+'[1]CP-15'!V117+[1]Ouray!V143</f>
        <v>0</v>
      </c>
      <c r="W231" s="2">
        <f>'[1]CP-11'!W171+'[1]CP-12'!W90+[1]Jensen!W176+'[1]CP-15'!W117+[1]Ouray!W143</f>
        <v>0</v>
      </c>
      <c r="X231" s="2">
        <f>'[1]CP-11'!X171+'[1]CP-12'!X90+[1]Jensen!X176+'[1]CP-15'!X117+[1]Ouray!X143</f>
        <v>0</v>
      </c>
      <c r="Y231" s="2">
        <f>'[1]CP-11'!Y171+'[1]CP-12'!Y90+[1]Jensen!Y176+'[1]CP-15'!Y117+[1]Ouray!Y143</f>
        <v>0</v>
      </c>
      <c r="Z231" s="2">
        <f>'[1]CP-11'!Z171+'[1]CP-12'!Z90+[1]Jensen!Z176+'[1]CP-15'!Z117+[1]Ouray!Z143</f>
        <v>0</v>
      </c>
      <c r="AA231" s="2">
        <f>'[1]CP-11'!AA171+'[1]CP-12'!AA90+[1]Jensen!AA176+'[1]CP-15'!AA117+[1]Ouray!AA143</f>
        <v>0</v>
      </c>
      <c r="AB231" s="2">
        <f>'[1]CP-11'!AB171+'[1]CP-12'!AB90+[1]Jensen!AB176+'[1]CP-15'!AB117+[1]Ouray!AB143</f>
        <v>0</v>
      </c>
      <c r="AC231" s="2">
        <f>'[1]CP-11'!AC171+'[1]CP-12'!AC90+[1]Jensen!AC176+'[1]CP-15'!AC117+[1]Ouray!AC143</f>
        <v>0</v>
      </c>
      <c r="AD231" s="2">
        <f>'[1]CP-11'!AD171+'[1]CP-12'!AD90+[1]Jensen!AD176+'[1]CP-15'!AD117+[1]Ouray!AD143</f>
        <v>0</v>
      </c>
      <c r="AE231" s="2">
        <f>'[1]CP-11'!AE171+'[1]CP-12'!AE90+[1]Jensen!AE176+'[1]CP-15'!AE117+[1]Ouray!AE143</f>
        <v>0</v>
      </c>
      <c r="AF231" s="2">
        <f>'[1]CP-11'!AF171+'[1]CP-12'!AF90+[1]Jensen!AF176+'[1]CP-15'!AF117+[1]Ouray!AF143</f>
        <v>0</v>
      </c>
      <c r="AG231" s="2">
        <f>'[1]CP-11'!AG171+'[1]CP-12'!AG90+[1]Jensen!AG176+'[1]CP-15'!AG117+[1]Ouray!AG143</f>
        <v>0</v>
      </c>
      <c r="AH231" s="2">
        <f>'[1]CP-11'!AH171+'[1]CP-12'!AH90+[1]Jensen!AH176+'[1]CP-15'!AH117+[1]Ouray!AH143</f>
        <v>0</v>
      </c>
      <c r="AI231" s="2">
        <f>'[1]CP-11'!AI171+'[1]CP-12'!AI90+[1]Jensen!AI176+'[1]CP-15'!AI117+[1]Ouray!AI143</f>
        <v>0</v>
      </c>
      <c r="AJ231" s="2">
        <f>'[1]CP-11'!AJ171+'[1]CP-12'!AJ90+[1]Jensen!AJ176+'[1]CP-15'!AJ117+[1]Ouray!AJ143</f>
        <v>0</v>
      </c>
      <c r="AK231" s="2">
        <f>'[1]CP-11'!AK171+'[1]CP-12'!AK90+[1]Jensen!AK176+'[1]CP-15'!AK117+[1]Ouray!AK143</f>
        <v>0</v>
      </c>
      <c r="AL231" s="2">
        <f>'[1]CP-11'!AL171+'[1]CP-12'!AL90+[1]Jensen!AL176+'[1]CP-15'!AL117+[1]Ouray!AL143</f>
        <v>0</v>
      </c>
      <c r="AM231" s="2">
        <f>'[1]CP-11'!AM171+'[1]CP-12'!AM90+[1]Jensen!AM176+'[1]CP-15'!AM117+[1]Ouray!AM143</f>
        <v>0</v>
      </c>
      <c r="AN231" s="2">
        <f>'[1]CP-11'!AN171+'[1]CP-12'!AN90+[1]Jensen!AN176+'[1]CP-15'!AN117+[1]Ouray!AN143</f>
        <v>0</v>
      </c>
      <c r="AO231" s="2">
        <f>'[1]CP-11'!AO171+'[1]CP-12'!AO90+[1]Jensen!AO176+'[1]CP-15'!AO117+[1]Ouray!AO143</f>
        <v>0</v>
      </c>
      <c r="AP231" s="2">
        <f>'[1]CP-11'!AP171+'[1]CP-12'!AP90+[1]Jensen!AP176+'[1]CP-15'!AP117+[1]Ouray!AP143</f>
        <v>0</v>
      </c>
      <c r="AQ231" s="2">
        <f>'[1]CP-11'!AQ171+'[1]CP-12'!AQ90+[1]Jensen!AQ176+'[1]CP-15'!AQ117+[1]Ouray!AQ143</f>
        <v>0</v>
      </c>
      <c r="AR231" s="2">
        <f>'[1]CP-11'!AR171+'[1]CP-12'!AR90+[1]Jensen!AR176+'[1]CP-15'!AR117+[1]Ouray!AR143</f>
        <v>0</v>
      </c>
      <c r="AS231" s="2">
        <f>'[1]CP-11'!AS171+'[1]CP-12'!AS90+[1]Jensen!AS176+'[1]CP-15'!AS117+[1]Ouray!AS143</f>
        <v>0</v>
      </c>
      <c r="AT231" s="2">
        <f>'[1]CP-11'!AT171+'[1]CP-12'!AT90+[1]Jensen!AT176+'[1]CP-15'!AT117+[1]Ouray!AT143</f>
        <v>0</v>
      </c>
      <c r="AU231" s="2">
        <f>'[1]CP-11'!AU171+'[1]CP-12'!AU90+[1]Jensen!AU176+'[1]CP-15'!AU117+[1]Ouray!AU143</f>
        <v>0</v>
      </c>
      <c r="AV231" s="2">
        <f>'[1]CP-11'!AV171+'[1]CP-12'!AV90+[1]Jensen!AV176+'[1]CP-15'!AV117+[1]Ouray!AV143</f>
        <v>0</v>
      </c>
      <c r="AW231" s="2">
        <f>'[1]CP-11'!AW171+'[1]CP-12'!AW90+[1]Jensen!AW176+'[1]CP-15'!AW117+[1]Ouray!AW143</f>
        <v>0</v>
      </c>
      <c r="AX231" s="2">
        <f>'[1]CP-11'!AX171+'[1]CP-12'!AX90+[1]Jensen!AX176+'[1]CP-15'!AX117+[1]Ouray!AX143</f>
        <v>0</v>
      </c>
      <c r="AY231" s="2">
        <f>'[1]CP-11'!AY171+'[1]CP-12'!AY90+[1]Jensen!AY176+'[1]CP-15'!AY117+[1]Ouray!AY143</f>
        <v>0</v>
      </c>
      <c r="AZ231" s="2">
        <f>'[1]CP-11'!AZ171+'[1]CP-12'!AZ90+[1]Jensen!AZ176+'[1]CP-15'!AZ117+[1]Ouray!AZ143</f>
        <v>0</v>
      </c>
      <c r="BA231" s="2">
        <f>'[1]CP-11'!BA171+'[1]CP-12'!BA90+[1]Jensen!BA176+'[1]CP-15'!BA117+[1]Ouray!BA143</f>
        <v>0</v>
      </c>
      <c r="BB231" s="2">
        <f>'[1]CP-11'!BB171+'[1]CP-12'!BB90+[1]Jensen!BB176+'[1]CP-15'!BB117+[1]Ouray!BB143</f>
        <v>0</v>
      </c>
      <c r="BC231" s="2">
        <f>'[1]CP-11'!BC171+'[1]CP-12'!BC90+[1]Jensen!BC176+'[1]CP-15'!BC117+[1]Ouray!BC143</f>
        <v>0</v>
      </c>
      <c r="BD231" s="2">
        <f>'[1]CP-11'!BD171+'[1]CP-12'!BD90+[1]Jensen!BD176+'[1]CP-15'!BD117+[1]Ouray!BD143</f>
        <v>0</v>
      </c>
      <c r="BE231" s="2">
        <f>'[1]CP-11'!BE171+'[1]CP-12'!BE90+[1]Jensen!BE176+'[1]CP-15'!BE117+[1]Ouray!BE143</f>
        <v>0</v>
      </c>
      <c r="BF231" s="2">
        <f>'[1]CP-11'!BF171+'[1]CP-12'!BF90+[1]Jensen!BF176+'[1]CP-15'!BF117+[1]Ouray!BF143</f>
        <v>0</v>
      </c>
      <c r="BG231" s="2">
        <f>'[1]CP-11'!BG171+'[1]CP-12'!BG90+[1]Jensen!BG176+'[1]CP-15'!BG117+[1]Ouray!BG143</f>
        <v>0</v>
      </c>
      <c r="BH231" s="2">
        <f>'[1]CP-11'!BH171+'[1]CP-12'!BH90+[1]Jensen!BH176+'[1]CP-15'!BH117+[1]Ouray!BH143</f>
        <v>0</v>
      </c>
      <c r="BI231" s="2">
        <f>'[1]CP-11'!BI171+'[1]CP-12'!BI90+[1]Jensen!BI176+'[1]CP-15'!BI117+[1]Ouray!BI143</f>
        <v>0</v>
      </c>
    </row>
    <row r="232" spans="1:65" x14ac:dyDescent="0.2">
      <c r="F232" s="58" t="s">
        <v>10</v>
      </c>
      <c r="G232" s="2">
        <f>'[1]CP-1'!G127+'[1]CP-2'!G111+[1]Stateline!G65+'[1]CP-3'!G62+'[1]CP-4'!G109+'[1]CP-5'!G75+'[1]CP-6'!G140+'[1]CP-7'!G142+'[1]CP-8'!G81+'[1]Grn-Colo-Confl'!G109</f>
        <v>-1.01</v>
      </c>
      <c r="H232" s="2">
        <f>'[1]CP-1'!H127+'[1]CP-2'!H111+[1]Stateline!H65+'[1]CP-3'!H62+'[1]CP-4'!H109+'[1]CP-5'!H75+'[1]CP-6'!H140+'[1]CP-7'!H142+'[1]CP-8'!H81+'[1]Grn-Colo-Confl'!H109</f>
        <v>-381.96999999999997</v>
      </c>
      <c r="I232" s="2">
        <f>'[1]CP-1'!I127+'[1]CP-2'!I111+[1]Stateline!I65+'[1]CP-3'!I62+'[1]CP-4'!I109+'[1]CP-5'!I75+'[1]CP-6'!I140+'[1]CP-7'!I142+'[1]CP-8'!I81+'[1]Grn-Colo-Confl'!I109</f>
        <v>-427.39</v>
      </c>
      <c r="J232" s="2">
        <f>'[1]CP-1'!J127+'[1]CP-2'!J111+[1]Stateline!J65+'[1]CP-3'!J62+'[1]CP-4'!J109+'[1]CP-5'!J75+'[1]CP-6'!J140+'[1]CP-7'!J142+'[1]CP-8'!J81+'[1]Grn-Colo-Confl'!J109</f>
        <v>0</v>
      </c>
      <c r="K232" s="2">
        <f>'[1]CP-1'!K127+'[1]CP-2'!K111+[1]Stateline!K65+'[1]CP-3'!K62+'[1]CP-4'!K109+'[1]CP-5'!K75+'[1]CP-6'!K140+'[1]CP-7'!K142+'[1]CP-8'!K81+'[1]Grn-Colo-Confl'!K109</f>
        <v>-1753.83</v>
      </c>
      <c r="L232" s="2">
        <f>'[1]CP-1'!L127+'[1]CP-2'!L111+[1]Stateline!L65+'[1]CP-3'!L62+'[1]CP-4'!L109+'[1]CP-5'!L75+'[1]CP-6'!L140+'[1]CP-7'!L142+'[1]CP-8'!L81+'[1]Grn-Colo-Confl'!L109</f>
        <v>-1163.6999999999998</v>
      </c>
      <c r="M232" s="2">
        <f>'[1]CP-1'!M127+'[1]CP-2'!M111+[1]Stateline!M65+'[1]CP-3'!M62+'[1]CP-4'!M109+'[1]CP-5'!M75+'[1]CP-6'!M140+'[1]CP-7'!M142+'[1]CP-8'!M81+'[1]Grn-Colo-Confl'!M109</f>
        <v>-1018.63</v>
      </c>
      <c r="N232" s="2">
        <f>'[1]CP-1'!N127+'[1]CP-2'!N111+[1]Stateline!N65+'[1]CP-3'!N62+'[1]CP-4'!N109+'[1]CP-5'!N75+'[1]CP-6'!N140+'[1]CP-7'!N142+'[1]CP-8'!N81+'[1]Grn-Colo-Confl'!N109</f>
        <v>-1807.6799999999998</v>
      </c>
      <c r="O232" s="2">
        <f>'[1]CP-1'!O127+'[1]CP-2'!O111+[1]Stateline!O65+'[1]CP-3'!O62+'[1]CP-4'!O109+'[1]CP-5'!O75+'[1]CP-6'!O140+'[1]CP-7'!O142+'[1]CP-8'!O81+'[1]Grn-Colo-Confl'!O109</f>
        <v>-1992.08</v>
      </c>
      <c r="P232" s="2">
        <f>'[1]CP-1'!P127+'[1]CP-2'!P111+[1]Stateline!P65+'[1]CP-3'!P62+'[1]CP-4'!P109+'[1]CP-5'!P75+'[1]CP-6'!P140+'[1]CP-7'!P142+'[1]CP-8'!P81+'[1]Grn-Colo-Confl'!P109</f>
        <v>-1919.43</v>
      </c>
      <c r="Q232" s="2">
        <f>'[1]CP-1'!Q127+'[1]CP-2'!Q111+[1]Stateline!Q65+'[1]CP-3'!Q62+'[1]CP-4'!Q109+'[1]CP-5'!Q75+'[1]CP-6'!Q140+'[1]CP-7'!Q142+'[1]CP-8'!Q81+'[1]Grn-Colo-Confl'!Q109</f>
        <v>-632.55999999999995</v>
      </c>
      <c r="R232" s="2">
        <f>'[1]CP-1'!R127+'[1]CP-2'!R111+[1]Stateline!R65+'[1]CP-3'!R62+'[1]CP-4'!R109+'[1]CP-5'!R75+'[1]CP-6'!R140+'[1]CP-7'!R142+'[1]CP-8'!R81+'[1]Grn-Colo-Confl'!R109</f>
        <v>-3149.93</v>
      </c>
      <c r="S232" s="2">
        <f>'[1]CP-1'!S127+'[1]CP-2'!S111+[1]Stateline!S65+'[1]CP-3'!S62+'[1]CP-4'!S109+'[1]CP-5'!S75+'[1]CP-6'!S140+'[1]CP-7'!S142+'[1]CP-8'!S81+'[1]Grn-Colo-Confl'!S109</f>
        <v>-3340.41</v>
      </c>
      <c r="T232" s="2">
        <f>'[1]CP-1'!T127+'[1]CP-2'!T111+[1]Stateline!T65+'[1]CP-3'!T62+'[1]CP-4'!T109+'[1]CP-5'!T75+'[1]CP-6'!T140+'[1]CP-7'!T142+'[1]CP-8'!T81+'[1]Grn-Colo-Confl'!T109</f>
        <v>-2336.33</v>
      </c>
      <c r="U232" s="2">
        <f>'[1]CP-1'!U127+'[1]CP-2'!U111+[1]Stateline!U65+'[1]CP-3'!U62+'[1]CP-4'!U109+'[1]CP-5'!U75+'[1]CP-6'!U140+'[1]CP-7'!U142+'[1]CP-8'!U81+'[1]Grn-Colo-Confl'!U109</f>
        <v>-3042.94</v>
      </c>
      <c r="V232" s="2">
        <f>'[1]CP-1'!V127+'[1]CP-2'!V111+[1]Stateline!V65+'[1]CP-3'!V62+'[1]CP-4'!V109+'[1]CP-5'!V75+'[1]CP-6'!V140+'[1]CP-7'!V142+'[1]CP-8'!V81+'[1]Grn-Colo-Confl'!V109</f>
        <v>-3863.11</v>
      </c>
      <c r="W232" s="2">
        <f>'[1]CP-1'!W127+'[1]CP-2'!W111+[1]Stateline!W65+'[1]CP-3'!W62+'[1]CP-4'!W109+'[1]CP-5'!W75+'[1]CP-6'!W140+'[1]CP-7'!W142+'[1]CP-8'!W81+'[1]Grn-Colo-Confl'!W109</f>
        <v>-2089.5500000000002</v>
      </c>
      <c r="X232" s="2">
        <f>'[1]CP-1'!X127+'[1]CP-2'!X111+[1]Stateline!X65+'[1]CP-3'!X62+'[1]CP-4'!X109+'[1]CP-5'!X75+'[1]CP-6'!X140+'[1]CP-7'!X142+'[1]CP-8'!X81+'[1]Grn-Colo-Confl'!X109</f>
        <v>-5384.1999999999989</v>
      </c>
      <c r="Y232" s="2">
        <f>'[1]CP-1'!Y127+'[1]CP-2'!Y111+[1]Stateline!Y65+'[1]CP-3'!Y62+'[1]CP-4'!Y109+'[1]CP-5'!Y75+'[1]CP-6'!Y140+'[1]CP-7'!Y142+'[1]CP-8'!Y81+'[1]Grn-Colo-Confl'!Y109</f>
        <v>-3414.4599999999996</v>
      </c>
      <c r="Z232" s="2">
        <f>'[1]CP-1'!Z127+'[1]CP-2'!Z111+[1]Stateline!Z65+'[1]CP-3'!Z62+'[1]CP-4'!Z109+'[1]CP-5'!Z75+'[1]CP-6'!Z140+'[1]CP-7'!Z142+'[1]CP-8'!Z81+'[1]Grn-Colo-Confl'!Z109</f>
        <v>-2937.86</v>
      </c>
      <c r="AA232" s="2">
        <f>'[1]CP-1'!AA127+'[1]CP-2'!AA111+[1]Stateline!AA65+'[1]CP-3'!AA62+'[1]CP-4'!AA109+'[1]CP-5'!AA75+'[1]CP-6'!AA140+'[1]CP-7'!AA142+'[1]CP-8'!AA81+'[1]Grn-Colo-Confl'!AA109</f>
        <v>-3997.8699999999994</v>
      </c>
      <c r="AB232" s="2">
        <f>'[1]CP-1'!AB127+'[1]CP-2'!AB111+[1]Stateline!AB65+'[1]CP-3'!AB62+'[1]CP-4'!AB109+'[1]CP-5'!AB75+'[1]CP-6'!AB140+'[1]CP-7'!AB142+'[1]CP-8'!AB81+'[1]Grn-Colo-Confl'!AB109</f>
        <v>-3095.11</v>
      </c>
      <c r="AC232" s="2">
        <f>'[1]CP-1'!AC127+'[1]CP-2'!AC111+[1]Stateline!AC65+'[1]CP-3'!AC62+'[1]CP-4'!AC109+'[1]CP-5'!AC75+'[1]CP-6'!AC140+'[1]CP-7'!AC142+'[1]CP-8'!AC81+'[1]Grn-Colo-Confl'!AC109</f>
        <v>-3558.69</v>
      </c>
      <c r="AD232" s="2">
        <f>'[1]CP-1'!AD127+'[1]CP-2'!AD111+[1]Stateline!AD65+'[1]CP-3'!AD62+'[1]CP-4'!AD109+'[1]CP-5'!AD75+'[1]CP-6'!AD140+'[1]CP-7'!AD142+'[1]CP-8'!AD81+'[1]Grn-Colo-Confl'!AD109</f>
        <v>-3517.19</v>
      </c>
      <c r="AE232" s="2">
        <f>'[1]CP-1'!AE127+'[1]CP-2'!AE111+[1]Stateline!AE65+'[1]CP-3'!AE62+'[1]CP-4'!AE109+'[1]CP-5'!AE75+'[1]CP-6'!AE140+'[1]CP-7'!AE142+'[1]CP-8'!AE81+'[1]Grn-Colo-Confl'!AE109</f>
        <v>-3733.75</v>
      </c>
      <c r="AF232" s="2">
        <f>'[1]CP-1'!AF127+'[1]CP-2'!AF111+[1]Stateline!AF65+'[1]CP-3'!AF62+'[1]CP-4'!AF109+'[1]CP-5'!AF75+'[1]CP-6'!AF140+'[1]CP-7'!AF142+'[1]CP-8'!AF81+'[1]Grn-Colo-Confl'!AF109</f>
        <v>-2213.41</v>
      </c>
      <c r="AG232" s="2">
        <f>'[1]CP-1'!AG127+'[1]CP-2'!AG111+[1]Stateline!AG65+'[1]CP-3'!AG62+'[1]CP-4'!AG109+'[1]CP-5'!AG75+'[1]CP-6'!AG140+'[1]CP-7'!AG142+'[1]CP-8'!AG81+'[1]Grn-Colo-Confl'!AG109</f>
        <v>-3250.8199999999997</v>
      </c>
      <c r="AH232" s="2">
        <f>'[1]CP-1'!AH127+'[1]CP-2'!AH111+[1]Stateline!AH65+'[1]CP-3'!AH62+'[1]CP-4'!AH109+'[1]CP-5'!AH75+'[1]CP-6'!AH140+'[1]CP-7'!AH142+'[1]CP-8'!AH81+'[1]Grn-Colo-Confl'!AH109</f>
        <v>-4966.96</v>
      </c>
      <c r="AI232" s="2">
        <f>'[1]CP-1'!AI127+'[1]CP-2'!AI111+[1]Stateline!AI65+'[1]CP-3'!AI62+'[1]CP-4'!AI109+'[1]CP-5'!AI75+'[1]CP-6'!AI140+'[1]CP-7'!AI142+'[1]CP-8'!AI81+'[1]Grn-Colo-Confl'!AI109</f>
        <v>-2583.42</v>
      </c>
      <c r="AJ232" s="2">
        <f>'[1]CP-1'!AJ127+'[1]CP-2'!AJ111+[1]Stateline!AJ65+'[1]CP-3'!AJ62+'[1]CP-4'!AJ109+'[1]CP-5'!AJ75+'[1]CP-6'!AJ140+'[1]CP-7'!AJ142+'[1]CP-8'!AJ81+'[1]Grn-Colo-Confl'!AJ109</f>
        <v>-1980.63</v>
      </c>
      <c r="AK232" s="2">
        <f>'[1]CP-1'!AK127+'[1]CP-2'!AK111+[1]Stateline!AK65+'[1]CP-3'!AK62+'[1]CP-4'!AK109+'[1]CP-5'!AK75+'[1]CP-6'!AK140+'[1]CP-7'!AK142+'[1]CP-8'!AK81+'[1]Grn-Colo-Confl'!AK109</f>
        <v>-2088.04</v>
      </c>
      <c r="AL232" s="2">
        <f>'[1]CP-1'!AL127+'[1]CP-2'!AL111+[1]Stateline!AL65+'[1]CP-3'!AL62+'[1]CP-4'!AL109+'[1]CP-5'!AL75+'[1]CP-6'!AL140+'[1]CP-7'!AL142+'[1]CP-8'!AL81+'[1]Grn-Colo-Confl'!AL109</f>
        <v>-993.65</v>
      </c>
      <c r="AM232" s="2">
        <f>'[1]CP-1'!AM127+'[1]CP-2'!AM111+[1]Stateline!AM65+'[1]CP-3'!AM62+'[1]CP-4'!AM109+'[1]CP-5'!AM75+'[1]CP-6'!AM140+'[1]CP-7'!AM142+'[1]CP-8'!AM81+'[1]Grn-Colo-Confl'!AM109</f>
        <v>-3019.0400000000004</v>
      </c>
      <c r="AN232" s="2">
        <f>'[1]CP-1'!AN127+'[1]CP-2'!AN111+[1]Stateline!AN65+'[1]CP-3'!AN62+'[1]CP-4'!AN109+'[1]CP-5'!AN75+'[1]CP-6'!AN140+'[1]CP-7'!AN142+'[1]CP-8'!AN81+'[1]Grn-Colo-Confl'!AN109</f>
        <v>-2304.4299999999998</v>
      </c>
      <c r="AO232" s="2">
        <f>'[1]CP-1'!AO127+'[1]CP-2'!AO111+[1]Stateline!AO65+'[1]CP-3'!AO62+'[1]CP-4'!AO109+'[1]CP-5'!AO75+'[1]CP-6'!AO140+'[1]CP-7'!AO142+'[1]CP-8'!AO81+'[1]Grn-Colo-Confl'!AO109</f>
        <v>-2811.61</v>
      </c>
      <c r="AP232" s="2">
        <f>'[1]CP-1'!AP127+'[1]CP-2'!AP111+[1]Stateline!AP65+'[1]CP-3'!AP62+'[1]CP-4'!AP109+'[1]CP-5'!AP75+'[1]CP-6'!AP140+'[1]CP-7'!AP142+'[1]CP-8'!AP81+'[1]Grn-Colo-Confl'!AP109</f>
        <v>-2790.9380000000001</v>
      </c>
      <c r="AQ232" s="2">
        <f>'[1]CP-1'!AQ127+'[1]CP-2'!AQ111+[1]Stateline!AQ65+'[1]CP-3'!AQ62+'[1]CP-4'!AQ109+'[1]CP-5'!AQ75+'[1]CP-6'!AQ140+'[1]CP-7'!AQ142+'[1]CP-8'!AQ81+'[1]Grn-Colo-Confl'!AQ109</f>
        <v>-1795.9459999999999</v>
      </c>
      <c r="AR232" s="2">
        <f>'[1]CP-1'!AR127+'[1]CP-2'!AR111+[1]Stateline!AR65+'[1]CP-3'!AR62+'[1]CP-4'!AR109+'[1]CP-5'!AR75+'[1]CP-6'!AR140+'[1]CP-7'!AR142+'[1]CP-8'!AR81+'[1]Grn-Colo-Confl'!AR109</f>
        <v>-2743.09</v>
      </c>
      <c r="AS232" s="2">
        <f>'[1]CP-1'!AS127+'[1]CP-2'!AS111+[1]Stateline!AS65+'[1]CP-3'!AS62+'[1]CP-4'!AS109+'[1]CP-5'!AS75+'[1]CP-6'!AS140+'[1]CP-7'!AS142+'[1]CP-8'!AS81+'[1]Grn-Colo-Confl'!AS109</f>
        <v>-2994.6886</v>
      </c>
      <c r="AT232" s="2">
        <f>'[1]CP-1'!AT127+'[1]CP-2'!AT111+[1]Stateline!AT65+'[1]CP-3'!AT62+'[1]CP-4'!AT109+'[1]CP-5'!AT75+'[1]CP-6'!AT140+'[1]CP-7'!AT142+'[1]CP-8'!AT81+'[1]Grn-Colo-Confl'!AT109</f>
        <v>-2878.136</v>
      </c>
      <c r="AU232" s="2">
        <f>'[1]CP-1'!AU127+'[1]CP-2'!AU111+[1]Stateline!AU65+'[1]CP-3'!AU62+'[1]CP-4'!AU109+'[1]CP-5'!AU75+'[1]CP-6'!AU140+'[1]CP-7'!AU142+'[1]CP-8'!AU81+'[1]Grn-Colo-Confl'!AU109</f>
        <v>-5358.1489999999994</v>
      </c>
      <c r="AV232" s="3">
        <f>'[1]CP-1'!AV127+'[1]CP-2'!AV111+[1]Stateline!AV65+'[1]CP-3'!AV62+'[1]CP-4'!AV109+'[1]CP-5'!AV75+'[1]CP-6'!AV140+'[1]CP-7'!AV142+'[1]CP-8'!AV81+'[1]Grn-Colo-Confl'!AV109</f>
        <v>-1966.5173587546947</v>
      </c>
      <c r="AW232" s="2">
        <f>'[1]CP-1'!AW127+'[1]CP-2'!AW111+[1]Stateline!AW65+'[1]CP-3'!AW62+'[1]CP-4'!AW109+'[1]CP-5'!AW75+'[1]CP-6'!AW140+'[1]CP-7'!AW142+'[1]CP-8'!AW81+'[1]Grn-Colo-Confl'!AW109</f>
        <v>-2378.0131559478577</v>
      </c>
      <c r="AX232" s="2">
        <f>'[1]CP-1'!AX127+'[1]CP-2'!AX111+[1]Stateline!AX65+'[1]CP-3'!AX62+'[1]CP-4'!AX109+'[1]CP-5'!AX75+'[1]CP-6'!AX140+'[1]CP-7'!AX142+'[1]CP-8'!AX81+'[1]Grn-Colo-Confl'!AX109</f>
        <v>-2278.346634970962</v>
      </c>
      <c r="AY232" s="2">
        <f>'[1]CP-1'!AY127+'[1]CP-2'!AY111+[1]Stateline!AY65+'[1]CP-3'!AY62+'[1]CP-4'!AY109+'[1]CP-5'!AY75+'[1]CP-6'!AY140+'[1]CP-7'!AY142+'[1]CP-8'!AY81+'[1]Grn-Colo-Confl'!AY109</f>
        <v>-2138.6289999999999</v>
      </c>
      <c r="AZ232" s="2">
        <f>'[1]CP-1'!AZ127+'[1]CP-2'!AZ111+[1]Stateline!AZ65+'[1]CP-3'!AZ62+'[1]CP-4'!AZ109+'[1]CP-5'!AZ75+'[1]CP-6'!AZ140+'[1]CP-7'!AZ142+'[1]CP-8'!AZ81+'[1]Grn-Colo-Confl'!AZ109</f>
        <v>-3288.0809999999997</v>
      </c>
      <c r="BA232" s="2">
        <f>'[1]CP-1'!BA127+'[1]CP-2'!BA111+[1]Stateline!BA65+'[1]CP-3'!BA62+'[1]CP-4'!BA109+'[1]CP-5'!BA75+'[1]CP-6'!BA140+'[1]CP-7'!BA142+'[1]CP-8'!BA81+'[1]Grn-Colo-Confl'!BA109</f>
        <v>-3312.1079999999997</v>
      </c>
      <c r="BB232" s="2">
        <f>'[1]CP-1'!BB127+'[1]CP-2'!BB111+[1]Stateline!BB65+'[1]CP-3'!BB62+'[1]CP-4'!BB109+'[1]CP-5'!BB75+'[1]CP-6'!BB140+'[1]CP-7'!BB142+'[1]CP-8'!BB81+'[1]Grn-Colo-Confl'!BB109</f>
        <v>-374.90000000000003</v>
      </c>
      <c r="BC232" s="2">
        <f>'[1]CP-1'!BC127+'[1]CP-2'!BC111+[1]Stateline!BC65+'[1]CP-3'!BC62+'[1]CP-4'!BC109+'[1]CP-5'!BC75+'[1]CP-6'!BC140+'[1]CP-7'!BC142+'[1]CP-8'!BC81+'[1]Grn-Colo-Confl'!BC109</f>
        <v>-163.85000000000002</v>
      </c>
      <c r="BD232" s="2">
        <f>'[1]CP-1'!BD127+'[1]CP-2'!BD111+[1]Stateline!BD65+'[1]CP-3'!BD62+'[1]CP-4'!BD109+'[1]CP-5'!BD75+'[1]CP-6'!BD140+'[1]CP-7'!BD142+'[1]CP-8'!BD81+'[1]Grn-Colo-Confl'!BD109</f>
        <v>-124.46000000000001</v>
      </c>
      <c r="BE232" s="2">
        <f>'[1]CP-1'!BE127+'[1]CP-2'!BE111+[1]Stateline!BE65+'[1]CP-3'!BE62+'[1]CP-4'!BE109+'[1]CP-5'!BE75+'[1]CP-6'!BE140+'[1]CP-7'!BE142+'[1]CP-8'!BE81+'[1]Grn-Colo-Confl'!BE109</f>
        <v>0</v>
      </c>
      <c r="BF232" s="2">
        <f>'[1]CP-1'!BF127+'[1]CP-2'!BF111+[1]Stateline!BF65+'[1]CP-3'!BF62+'[1]CP-4'!BF109+'[1]CP-5'!BF75+'[1]CP-6'!BF140+'[1]CP-7'!BF142+'[1]CP-8'!BF81+'[1]Grn-Colo-Confl'!BF109</f>
        <v>-1308.4554000000003</v>
      </c>
      <c r="BG232" s="2">
        <f>'[1]CP-1'!BG127+'[1]CP-2'!BG111+[1]Stateline!BG65+'[1]CP-3'!BG62+'[1]CP-4'!BG109+'[1]CP-5'!BG75+'[1]CP-6'!BG140+'[1]CP-7'!BG142+'[1]CP-8'!BG81+'[1]Grn-Colo-Confl'!BG109</f>
        <v>-450.45736000000005</v>
      </c>
      <c r="BH232" s="2">
        <f>'[1]CP-1'!BH127+'[1]CP-2'!BH111+[1]Stateline!BH65+'[1]CP-3'!BH62+'[1]CP-4'!BH109+'[1]CP-5'!BH75+'[1]CP-6'!BH140+'[1]CP-7'!BH142+'[1]CP-8'!BH81+'[1]Grn-Colo-Confl'!BH109</f>
        <v>-169.48</v>
      </c>
      <c r="BI232" s="2">
        <f>'[1]CP-1'!BI127+'[1]CP-2'!BI111+[1]Stateline!BI65+'[1]CP-3'!BI62+'[1]CP-4'!BI109+'[1]CP-5'!BI75+'[1]CP-6'!BI140+'[1]CP-7'!BI142+'[1]CP-8'!BI81+'[1]Grn-Colo-Confl'!BI109</f>
        <v>-114.26</v>
      </c>
    </row>
    <row r="233" spans="1:65" x14ac:dyDescent="0.2">
      <c r="D233" s="37"/>
      <c r="F233" s="58" t="s">
        <v>7</v>
      </c>
      <c r="G233" s="2">
        <f>'[1]CP-18'!G$116+'[1]CP-19'!G$369</f>
        <v>0</v>
      </c>
      <c r="H233" s="2">
        <f>'[1]CP-18'!H116+'[1]CP-19'!H369</f>
        <v>0</v>
      </c>
      <c r="I233" s="2">
        <f>'[1]CP-18'!I116+'[1]CP-19'!I369</f>
        <v>-2200</v>
      </c>
      <c r="J233" s="2">
        <f>'[1]CP-18'!J116+'[1]CP-19'!J369</f>
        <v>-117441.2</v>
      </c>
      <c r="K233" s="2">
        <f>'[1]CP-18'!K116+'[1]CP-19'!K369</f>
        <v>-137381.40000000002</v>
      </c>
      <c r="L233" s="2">
        <f>'[1]CP-18'!L116+'[1]CP-19'!L369</f>
        <v>-137177.92000000001</v>
      </c>
      <c r="M233" s="2">
        <f>'[1]CP-18'!M116+'[1]CP-19'!M369</f>
        <v>-60669.31</v>
      </c>
      <c r="N233" s="2">
        <f>'[1]CP-18'!N116+'[1]CP-19'!N369</f>
        <v>-121681.16999999998</v>
      </c>
      <c r="O233" s="2">
        <f>'[1]CP-18'!O116+'[1]CP-19'!O369</f>
        <v>-125278.89</v>
      </c>
      <c r="P233" s="2">
        <f>'[1]CP-18'!P116+'[1]CP-19'!P369</f>
        <v>-130663.23</v>
      </c>
      <c r="Q233" s="2">
        <f>'[1]CP-18'!Q116+'[1]CP-19'!Q369</f>
        <v>-130377.57</v>
      </c>
      <c r="R233" s="2">
        <f>'[1]CP-18'!R116+'[1]CP-19'!R369</f>
        <v>-142638.81</v>
      </c>
      <c r="S233" s="2">
        <f>'[1]CP-18'!S116+'[1]CP-19'!S369</f>
        <v>-123822.78</v>
      </c>
      <c r="T233" s="2">
        <f>'[1]CP-18'!T116+'[1]CP-19'!T369</f>
        <v>-136773.04</v>
      </c>
      <c r="U233" s="2">
        <f>'[1]CP-18'!U116+'[1]CP-19'!U369</f>
        <v>-128109.32</v>
      </c>
      <c r="V233" s="2">
        <f>'[1]CP-18'!V116+'[1]CP-19'!V369</f>
        <v>-137832.51</v>
      </c>
      <c r="W233" s="2">
        <f>'[1]CP-18'!W116+'[1]CP-19'!W369</f>
        <v>-139992.91999999998</v>
      </c>
      <c r="X233" s="2">
        <f>'[1]CP-18'!X116+'[1]CP-19'!X369</f>
        <v>-155039.40999999997</v>
      </c>
      <c r="Y233" s="2">
        <f>'[1]CP-18'!Y116+'[1]CP-19'!Y369</f>
        <v>-174467.43000000002</v>
      </c>
      <c r="Z233" s="2">
        <f>'[1]CP-18'!Z116+'[1]CP-19'!Z369</f>
        <v>-167399.37000000002</v>
      </c>
      <c r="AA233" s="2">
        <f>'[1]CP-18'!AA116+'[1]CP-19'!AA369</f>
        <v>-174610</v>
      </c>
      <c r="AB233" s="2">
        <f>'[1]CP-18'!AB116+'[1]CP-19'!AB369</f>
        <v>-161568.59000000003</v>
      </c>
      <c r="AC233" s="2">
        <f>'[1]CP-18'!AC116+'[1]CP-19'!AC369</f>
        <v>-158605.59999999998</v>
      </c>
      <c r="AD233" s="2">
        <f>'[1]CP-18'!AD116+'[1]CP-19'!AD369</f>
        <v>-193078.65000000002</v>
      </c>
      <c r="AE233" s="2">
        <f>'[1]CP-18'!AE116+'[1]CP-19'!AE369</f>
        <v>-187281.40999999997</v>
      </c>
      <c r="AF233" s="2">
        <f>'[1]CP-18'!AF116+'[1]CP-19'!AF369</f>
        <v>-223268.50000000003</v>
      </c>
      <c r="AG233" s="2">
        <f>'[1]CP-18'!AG116+'[1]CP-19'!AG369</f>
        <v>-177399.9</v>
      </c>
      <c r="AH233" s="2">
        <f>'[1]CP-18'!AH116+'[1]CP-19'!AH369</f>
        <v>-217222.75000000003</v>
      </c>
      <c r="AI233" s="2">
        <f>'[1]CP-18'!AI116+'[1]CP-19'!AI369</f>
        <v>-191498.84000000005</v>
      </c>
      <c r="AJ233" s="2">
        <f>'[1]CP-18'!AJ116+'[1]CP-19'!AJ369</f>
        <v>-238821.29000000004</v>
      </c>
      <c r="AK233" s="2">
        <f>'[1]CP-18'!AK116+'[1]CP-19'!AK369</f>
        <v>-232555.46</v>
      </c>
      <c r="AL233" s="2">
        <f>'[1]CP-18'!AL116+'[1]CP-19'!AL369</f>
        <v>-103322.29999999999</v>
      </c>
      <c r="AM233" s="2">
        <f>'[1]CP-18'!AM116+'[1]CP-19'!AM369</f>
        <v>-170421.37</v>
      </c>
      <c r="AN233" s="2">
        <f>'[1]CP-18'!AN116+'[1]CP-19'!AN369</f>
        <v>-218924.16</v>
      </c>
      <c r="AO233" s="2">
        <f>'[1]CP-18'!AO116+'[1]CP-19'!AO369</f>
        <v>-204483.18999999997</v>
      </c>
      <c r="AP233" s="2">
        <f>'[1]CP-18'!AP116+'[1]CP-19'!AP369</f>
        <v>-216717.26</v>
      </c>
      <c r="AQ233" s="2">
        <f>'[1]CP-18'!AQ116+'[1]CP-19'!AQ369</f>
        <v>-222375.47999999995</v>
      </c>
      <c r="AR233" s="2">
        <f>'[1]CP-18'!AR116+'[1]CP-19'!AR369</f>
        <v>-238501.89599999998</v>
      </c>
      <c r="AS233" s="2">
        <f>'[1]CP-18'!AS116+'[1]CP-19'!AS369</f>
        <v>-210344.15000000002</v>
      </c>
      <c r="AT233" s="2">
        <f>'[1]CP-18'!AT116+'[1]CP-19'!AT369</f>
        <v>-220165.86598512402</v>
      </c>
      <c r="AU233" s="2">
        <f>'[1]CP-18'!AU116+'[1]CP-19'!AU369</f>
        <v>-288644.21799999994</v>
      </c>
      <c r="AV233" s="2">
        <f>'[1]CP-18'!AV116+'[1]CP-19'!AV369</f>
        <v>-289234.16800000006</v>
      </c>
      <c r="AW233" s="2">
        <f>'[1]CP-18'!AW116+'[1]CP-19'!AW369</f>
        <v>-166735.12599999999</v>
      </c>
      <c r="AX233" s="2">
        <f>'[1]CP-18'!AX116+'[1]CP-19'!AX369</f>
        <v>-255631.79800000001</v>
      </c>
      <c r="AY233" s="2">
        <f>'[1]CP-18'!AY116+'[1]CP-19'!AY369</f>
        <v>-231168.18600000002</v>
      </c>
      <c r="AZ233" s="2">
        <f>'[1]CP-18'!AZ116+'[1]CP-19'!AZ369</f>
        <v>-252914.87299999999</v>
      </c>
      <c r="BA233" s="2">
        <f>'[1]CP-18'!BA116+'[1]CP-19'!BA369</f>
        <v>-268686.69200000004</v>
      </c>
      <c r="BB233" s="2">
        <f>'[1]CP-18'!BB116+'[1]CP-19'!BB369</f>
        <v>-205715.57999999996</v>
      </c>
      <c r="BC233" s="2">
        <f>'[1]CP-18'!BC116+'[1]CP-19'!BC369</f>
        <v>-260660.07999999996</v>
      </c>
      <c r="BD233" s="2">
        <f>'[1]CP-18'!BD116+'[1]CP-19'!BD369</f>
        <v>-268352.1102</v>
      </c>
      <c r="BE233" s="2">
        <f>'[1]CP-18'!BE116+'[1]CP-19'!BE369</f>
        <v>-112912.54000000001</v>
      </c>
      <c r="BF233" s="2">
        <f>'[1]CP-18'!BF116+'[1]CP-19'!BF369</f>
        <v>-182367.3175</v>
      </c>
      <c r="BG233" s="2">
        <f>'[1]CP-18'!BG116+'[1]CP-19'!BG369</f>
        <v>-231340.59999999998</v>
      </c>
      <c r="BH233" s="2">
        <f>'[1]CP-18'!BH116+'[1]CP-19'!BH369</f>
        <v>-228538.17999999996</v>
      </c>
      <c r="BI233" s="2">
        <f>'[1]CP-18'!BI116+'[1]CP-19'!BI369</f>
        <v>0</v>
      </c>
    </row>
    <row r="234" spans="1:65" x14ac:dyDescent="0.2">
      <c r="B234" s="37"/>
      <c r="E234" s="59"/>
      <c r="F234" s="38" t="s">
        <v>11</v>
      </c>
      <c r="G234" s="1">
        <f t="shared" ref="G234:U234" si="197">SUM(G231:G233)</f>
        <v>-1.01</v>
      </c>
      <c r="H234" s="1">
        <f t="shared" si="197"/>
        <v>-381.96999999999997</v>
      </c>
      <c r="I234" s="1">
        <f t="shared" si="197"/>
        <v>-2627.39</v>
      </c>
      <c r="J234" s="1">
        <f t="shared" si="197"/>
        <v>-117441.2</v>
      </c>
      <c r="K234" s="1">
        <f t="shared" si="197"/>
        <v>-139135.23000000001</v>
      </c>
      <c r="L234" s="1">
        <f t="shared" si="197"/>
        <v>-138341.62000000002</v>
      </c>
      <c r="M234" s="1">
        <f t="shared" si="197"/>
        <v>-61687.939999999995</v>
      </c>
      <c r="N234" s="1">
        <f t="shared" si="197"/>
        <v>-123488.84999999998</v>
      </c>
      <c r="O234" s="1">
        <f t="shared" si="197"/>
        <v>-127270.97</v>
      </c>
      <c r="P234" s="1">
        <f t="shared" si="197"/>
        <v>-132582.66</v>
      </c>
      <c r="Q234" s="1">
        <f t="shared" si="197"/>
        <v>-131010.13</v>
      </c>
      <c r="R234" s="1">
        <f t="shared" si="197"/>
        <v>-145788.74</v>
      </c>
      <c r="S234" s="1">
        <f t="shared" si="197"/>
        <v>-127163.19</v>
      </c>
      <c r="T234" s="1">
        <f t="shared" si="197"/>
        <v>-139109.37</v>
      </c>
      <c r="U234" s="1">
        <f t="shared" si="197"/>
        <v>-131152.26</v>
      </c>
      <c r="V234" s="1">
        <f t="shared" ref="V234:AE234" si="198">SUM(V231:V233)</f>
        <v>-141695.62</v>
      </c>
      <c r="W234" s="1">
        <f t="shared" si="198"/>
        <v>-142082.46999999997</v>
      </c>
      <c r="X234" s="1">
        <f t="shared" si="198"/>
        <v>-160423.60999999999</v>
      </c>
      <c r="Y234" s="1">
        <f t="shared" si="198"/>
        <v>-177881.89</v>
      </c>
      <c r="Z234" s="1">
        <f t="shared" si="198"/>
        <v>-170337.23</v>
      </c>
      <c r="AA234" s="1">
        <f t="shared" si="198"/>
        <v>-178607.87</v>
      </c>
      <c r="AB234" s="1">
        <f t="shared" si="198"/>
        <v>-164663.70000000001</v>
      </c>
      <c r="AC234" s="1">
        <f t="shared" si="198"/>
        <v>-162164.28999999998</v>
      </c>
      <c r="AD234" s="1">
        <f t="shared" si="198"/>
        <v>-196595.84000000003</v>
      </c>
      <c r="AE234" s="1">
        <f t="shared" si="198"/>
        <v>-191015.15999999997</v>
      </c>
      <c r="AF234" s="1">
        <f>SUM(AF231:AF233)</f>
        <v>-225481.91000000003</v>
      </c>
      <c r="AG234" s="1">
        <f>SUM(AG231:AG233)</f>
        <v>-180650.72</v>
      </c>
      <c r="AH234" s="1">
        <f>SUM(AH231:AH233)</f>
        <v>-222189.71000000002</v>
      </c>
      <c r="AI234" s="1">
        <f>SUM(AI231:AI233)</f>
        <v>-194082.26000000007</v>
      </c>
      <c r="AJ234" s="1">
        <f>SUM(AJ231:AJ233)</f>
        <v>-240801.92000000004</v>
      </c>
      <c r="AK234" s="1">
        <f t="shared" ref="AK234:AY234" si="199">SUM(AK231:AK233)</f>
        <v>-234643.5</v>
      </c>
      <c r="AL234" s="1">
        <f t="shared" si="199"/>
        <v>-104315.94999999998</v>
      </c>
      <c r="AM234" s="1">
        <f t="shared" si="199"/>
        <v>-173440.41</v>
      </c>
      <c r="AN234" s="1">
        <f t="shared" si="199"/>
        <v>-221228.59</v>
      </c>
      <c r="AO234" s="1">
        <f t="shared" si="199"/>
        <v>-207294.79999999996</v>
      </c>
      <c r="AP234" s="1">
        <f t="shared" si="199"/>
        <v>-219508.198</v>
      </c>
      <c r="AQ234" s="1">
        <f t="shared" si="199"/>
        <v>-224171.42599999995</v>
      </c>
      <c r="AR234" s="1">
        <f t="shared" si="199"/>
        <v>-241244.98599999998</v>
      </c>
      <c r="AS234" s="1">
        <f t="shared" si="199"/>
        <v>-213338.83860000002</v>
      </c>
      <c r="AT234" s="1">
        <f t="shared" si="199"/>
        <v>-223044.00198512402</v>
      </c>
      <c r="AU234" s="1">
        <f t="shared" si="199"/>
        <v>-294002.36699999991</v>
      </c>
      <c r="AV234" s="1">
        <f t="shared" si="199"/>
        <v>-291200.68535875477</v>
      </c>
      <c r="AW234" s="1">
        <f t="shared" si="199"/>
        <v>-169113.13915594784</v>
      </c>
      <c r="AX234" s="1">
        <f t="shared" si="199"/>
        <v>-257910.14463497096</v>
      </c>
      <c r="AY234" s="1">
        <f t="shared" si="199"/>
        <v>-233306.815</v>
      </c>
      <c r="AZ234" s="1">
        <f>SUM(AZ231:AZ233)</f>
        <v>-256202.954</v>
      </c>
      <c r="BA234" s="1">
        <f>SUM(BA231:BA233)</f>
        <v>-271998.80000000005</v>
      </c>
      <c r="BB234" s="1">
        <f>SUM(BB231:BB233)</f>
        <v>-206090.47999999995</v>
      </c>
      <c r="BC234" s="1">
        <f>SUM(BC231:BC233)</f>
        <v>-260823.92999999996</v>
      </c>
      <c r="BD234" s="1">
        <f>SUM(BD231:BD233)</f>
        <v>-268476.57020000002</v>
      </c>
      <c r="BE234" s="1">
        <f t="shared" ref="BE234:BI234" si="200">SUM(BE231:BE233)</f>
        <v>-112912.54000000001</v>
      </c>
      <c r="BF234" s="1">
        <f t="shared" si="200"/>
        <v>-183675.77290000001</v>
      </c>
      <c r="BG234" s="1">
        <f t="shared" si="200"/>
        <v>-231791.05735999998</v>
      </c>
      <c r="BH234" s="1">
        <f t="shared" si="200"/>
        <v>-228707.65999999997</v>
      </c>
      <c r="BI234" s="1">
        <f t="shared" si="200"/>
        <v>-114.26</v>
      </c>
    </row>
    <row r="235" spans="1:65" x14ac:dyDescent="0.2">
      <c r="B235" s="36" t="s">
        <v>51</v>
      </c>
      <c r="D235" s="36" t="s">
        <v>12</v>
      </c>
      <c r="F235" s="58" t="s">
        <v>7</v>
      </c>
      <c r="G235" s="1">
        <f>0</f>
        <v>0</v>
      </c>
      <c r="H235" s="1">
        <f>0</f>
        <v>0</v>
      </c>
      <c r="I235" s="1">
        <f>0</f>
        <v>0</v>
      </c>
      <c r="J235" s="1">
        <f>0</f>
        <v>0</v>
      </c>
      <c r="K235" s="1">
        <f>0</f>
        <v>0</v>
      </c>
      <c r="L235" s="1">
        <f>0</f>
        <v>0</v>
      </c>
      <c r="M235" s="1">
        <f>0</f>
        <v>0</v>
      </c>
      <c r="N235" s="1">
        <f>0</f>
        <v>0</v>
      </c>
      <c r="O235" s="1">
        <f>0</f>
        <v>0</v>
      </c>
      <c r="P235" s="1">
        <f>0</f>
        <v>0</v>
      </c>
      <c r="Q235" s="1">
        <f>0</f>
        <v>0</v>
      </c>
      <c r="R235" s="1">
        <f>0</f>
        <v>0</v>
      </c>
      <c r="S235" s="1">
        <f>0</f>
        <v>0</v>
      </c>
      <c r="T235" s="1">
        <f>0</f>
        <v>0</v>
      </c>
      <c r="U235" s="1">
        <f>0</f>
        <v>0</v>
      </c>
      <c r="V235" s="1">
        <f>0</f>
        <v>0</v>
      </c>
      <c r="W235" s="1">
        <f>0</f>
        <v>0</v>
      </c>
      <c r="X235" s="1">
        <f>0</f>
        <v>0</v>
      </c>
      <c r="Y235" s="1">
        <f>0</f>
        <v>0</v>
      </c>
      <c r="Z235" s="1">
        <f>0</f>
        <v>0</v>
      </c>
      <c r="AA235" s="1">
        <f>0</f>
        <v>0</v>
      </c>
      <c r="AB235" s="1">
        <f>0</f>
        <v>0</v>
      </c>
      <c r="AC235" s="1">
        <f>0</f>
        <v>0</v>
      </c>
      <c r="AD235" s="1">
        <f>0</f>
        <v>0</v>
      </c>
      <c r="AE235" s="1">
        <f>0</f>
        <v>0</v>
      </c>
      <c r="AF235" s="1">
        <f>0</f>
        <v>0</v>
      </c>
      <c r="AG235" s="1">
        <f>0</f>
        <v>0</v>
      </c>
      <c r="AH235" s="1">
        <f>0</f>
        <v>0</v>
      </c>
      <c r="AI235" s="1">
        <f>0</f>
        <v>0</v>
      </c>
      <c r="AJ235" s="1">
        <f>0</f>
        <v>0</v>
      </c>
      <c r="AK235" s="1">
        <f>0</f>
        <v>0</v>
      </c>
      <c r="AL235" s="1">
        <f>0</f>
        <v>0</v>
      </c>
      <c r="AM235" s="1">
        <f>0</f>
        <v>0</v>
      </c>
      <c r="AN235" s="1">
        <f>0</f>
        <v>0</v>
      </c>
      <c r="AO235" s="1">
        <f>0</f>
        <v>0</v>
      </c>
      <c r="AP235" s="1">
        <f>0</f>
        <v>0</v>
      </c>
      <c r="AQ235" s="1">
        <f>0</f>
        <v>0</v>
      </c>
      <c r="AR235" s="1">
        <f>0</f>
        <v>0</v>
      </c>
      <c r="AS235" s="1">
        <f>0</f>
        <v>0</v>
      </c>
      <c r="AT235" s="1">
        <f>0</f>
        <v>0</v>
      </c>
      <c r="AU235" s="1">
        <f>0</f>
        <v>0</v>
      </c>
      <c r="AV235" s="1">
        <f>0</f>
        <v>0</v>
      </c>
      <c r="AW235" s="1">
        <f>0</f>
        <v>0</v>
      </c>
      <c r="AX235" s="1">
        <f>0</f>
        <v>0</v>
      </c>
      <c r="AY235" s="1">
        <f>0</f>
        <v>0</v>
      </c>
      <c r="AZ235" s="1">
        <f>0</f>
        <v>0</v>
      </c>
      <c r="BA235" s="1">
        <f>0</f>
        <v>0</v>
      </c>
      <c r="BB235" s="1">
        <f>0</f>
        <v>0</v>
      </c>
      <c r="BC235" s="1">
        <f>0</f>
        <v>0</v>
      </c>
      <c r="BD235" s="1">
        <f>0</f>
        <v>0</v>
      </c>
      <c r="BE235" s="1">
        <f>0</f>
        <v>0</v>
      </c>
      <c r="BF235" s="1">
        <f>0</f>
        <v>0</v>
      </c>
      <c r="BG235" s="1">
        <f>0</f>
        <v>0</v>
      </c>
      <c r="BH235" s="1">
        <f>0</f>
        <v>0</v>
      </c>
      <c r="BI235" s="1">
        <f>0</f>
        <v>0</v>
      </c>
    </row>
    <row r="236" spans="1:65" x14ac:dyDescent="0.2">
      <c r="D236" s="36" t="s">
        <v>13</v>
      </c>
      <c r="F236" s="58" t="s">
        <v>9</v>
      </c>
      <c r="G236" s="2">
        <f>'[1]CP-14'!G$97+'[1]CP-16'!G$127+'[1]CP-17'!G$75</f>
        <v>0</v>
      </c>
      <c r="H236" s="2">
        <f>'[1]CP-14'!H97+'[1]CP-16'!H127+'[1]CP-17'!H75</f>
        <v>0</v>
      </c>
      <c r="I236" s="2">
        <f>'[1]CP-14'!I97+'[1]CP-16'!I127+'[1]CP-17'!I75</f>
        <v>0</v>
      </c>
      <c r="J236" s="2">
        <f>'[1]CP-14'!J97+'[1]CP-16'!J127+'[1]CP-17'!J75</f>
        <v>0</v>
      </c>
      <c r="K236" s="2">
        <f>'[1]CP-14'!K97+'[1]CP-16'!K127+'[1]CP-17'!K75</f>
        <v>0</v>
      </c>
      <c r="L236" s="2">
        <f>'[1]CP-14'!L97+'[1]CP-16'!L127+'[1]CP-17'!L75</f>
        <v>0</v>
      </c>
      <c r="M236" s="2">
        <f>'[1]CP-14'!M97+'[1]CP-16'!M127+'[1]CP-17'!M75</f>
        <v>0</v>
      </c>
      <c r="N236" s="2">
        <f>'[1]CP-14'!N97+'[1]CP-16'!N127+'[1]CP-17'!N75</f>
        <v>0</v>
      </c>
      <c r="O236" s="2">
        <f>'[1]CP-14'!O97+'[1]CP-16'!O127+'[1]CP-17'!O75</f>
        <v>0</v>
      </c>
      <c r="P236" s="2">
        <f>'[1]CP-14'!P97+'[1]CP-16'!P127+'[1]CP-17'!P75</f>
        <v>0</v>
      </c>
      <c r="Q236" s="2">
        <f>'[1]CP-14'!Q97+'[1]CP-16'!Q127+'[1]CP-17'!Q75</f>
        <v>0</v>
      </c>
      <c r="R236" s="2">
        <f>'[1]CP-14'!R97+'[1]CP-16'!R127+'[1]CP-17'!R75</f>
        <v>0</v>
      </c>
      <c r="S236" s="2">
        <f>'[1]CP-14'!S97+'[1]CP-16'!S127+'[1]CP-17'!S75</f>
        <v>0</v>
      </c>
      <c r="T236" s="2">
        <f>'[1]CP-14'!T97+'[1]CP-16'!T127+'[1]CP-17'!T75</f>
        <v>0</v>
      </c>
      <c r="U236" s="2">
        <f>'[1]CP-14'!U97+'[1]CP-16'!U127+'[1]CP-17'!U75</f>
        <v>0</v>
      </c>
      <c r="V236" s="2">
        <f>'[1]CP-14'!V97+'[1]CP-16'!V127+'[1]CP-17'!V75</f>
        <v>0</v>
      </c>
      <c r="W236" s="2">
        <f>'[1]CP-14'!W97+'[1]CP-16'!W127+'[1]CP-17'!W75</f>
        <v>0</v>
      </c>
      <c r="X236" s="2">
        <f>'[1]CP-14'!X97+'[1]CP-16'!X127+'[1]CP-17'!X75</f>
        <v>0</v>
      </c>
      <c r="Y236" s="2">
        <f>'[1]CP-14'!Y97+'[1]CP-16'!Y127+'[1]CP-17'!Y75</f>
        <v>0</v>
      </c>
      <c r="Z236" s="2">
        <f>'[1]CP-14'!Z97+'[1]CP-16'!Z127+'[1]CP-17'!Z75</f>
        <v>0</v>
      </c>
      <c r="AA236" s="2">
        <f>'[1]CP-14'!AA97+'[1]CP-16'!AA127+'[1]CP-17'!AA75</f>
        <v>0</v>
      </c>
      <c r="AB236" s="2">
        <f>'[1]CP-14'!AB97+'[1]CP-16'!AB127+'[1]CP-17'!AB75</f>
        <v>0</v>
      </c>
      <c r="AC236" s="2">
        <f>'[1]CP-14'!AC97+'[1]CP-16'!AC127+'[1]CP-17'!AC75</f>
        <v>0</v>
      </c>
      <c r="AD236" s="2">
        <f>'[1]CP-14'!AD97+'[1]CP-16'!AD127+'[1]CP-17'!AD75</f>
        <v>0</v>
      </c>
      <c r="AE236" s="2">
        <f>'[1]CP-14'!AE97+'[1]CP-16'!AE127+'[1]CP-17'!AE75</f>
        <v>0</v>
      </c>
      <c r="AF236" s="2">
        <f>'[1]CP-14'!AF97+'[1]CP-16'!AF127+'[1]CP-17'!AF75</f>
        <v>0</v>
      </c>
      <c r="AG236" s="2">
        <f>'[1]CP-14'!AG97+'[1]CP-16'!AG127+'[1]CP-17'!AG75</f>
        <v>0</v>
      </c>
      <c r="AH236" s="2">
        <f>'[1]CP-14'!AH97+'[1]CP-16'!AH127+'[1]CP-17'!AH75</f>
        <v>0</v>
      </c>
      <c r="AI236" s="2">
        <f>'[1]CP-14'!AI97+'[1]CP-16'!AI127+'[1]CP-17'!AI75</f>
        <v>0</v>
      </c>
      <c r="AJ236" s="2">
        <f>'[1]CP-14'!AJ97+'[1]CP-16'!AJ127+'[1]CP-17'!AJ75</f>
        <v>0</v>
      </c>
      <c r="AK236" s="2">
        <f>'[1]CP-14'!AK97+'[1]CP-16'!AK127+'[1]CP-17'!AK75</f>
        <v>0</v>
      </c>
      <c r="AL236" s="2">
        <f>'[1]CP-14'!AL97+'[1]CP-16'!AL127+'[1]CP-17'!AL75</f>
        <v>0</v>
      </c>
      <c r="AM236" s="2">
        <f>'[1]CP-14'!AM97+'[1]CP-16'!AM127+'[1]CP-17'!AM75</f>
        <v>0</v>
      </c>
      <c r="AN236" s="2">
        <f>'[1]CP-14'!AN97+'[1]CP-16'!AN127+'[1]CP-17'!AN75</f>
        <v>0</v>
      </c>
      <c r="AO236" s="2">
        <f>'[1]CP-14'!AO97+'[1]CP-16'!AO127+'[1]CP-17'!AO75</f>
        <v>0</v>
      </c>
      <c r="AP236" s="2">
        <f>'[1]CP-14'!AP97+'[1]CP-16'!AP127+'[1]CP-17'!AP75</f>
        <v>0</v>
      </c>
      <c r="AQ236" s="2">
        <f>'[1]CP-14'!AQ97+'[1]CP-16'!AQ127+'[1]CP-17'!AQ75</f>
        <v>0</v>
      </c>
      <c r="AR236" s="2">
        <f>'[1]CP-14'!AR97+'[1]CP-16'!AR127+'[1]CP-17'!AR75</f>
        <v>0</v>
      </c>
      <c r="AS236" s="2">
        <f>'[1]CP-14'!AS97+'[1]CP-16'!AS127+'[1]CP-17'!AS75</f>
        <v>0</v>
      </c>
      <c r="AT236" s="2">
        <f>'[1]CP-14'!AT97+'[1]CP-16'!AT127+'[1]CP-17'!AT75</f>
        <v>0</v>
      </c>
      <c r="AU236" s="2">
        <f>'[1]CP-14'!AU97+'[1]CP-16'!AU127+'[1]CP-17'!AU75</f>
        <v>0</v>
      </c>
      <c r="AV236" s="2">
        <f>'[1]CP-14'!AV97+'[1]CP-16'!AV127+'[1]CP-17'!AV75</f>
        <v>0</v>
      </c>
      <c r="AW236" s="2">
        <f>'[1]CP-14'!AW97+'[1]CP-16'!AW127+'[1]CP-17'!AW75</f>
        <v>0</v>
      </c>
      <c r="AX236" s="2">
        <f>'[1]CP-14'!AX97+'[1]CP-16'!AX127+'[1]CP-17'!AX75</f>
        <v>0</v>
      </c>
      <c r="AY236" s="2">
        <f>'[1]CP-14'!AY97+'[1]CP-16'!AY127+'[1]CP-17'!AY75</f>
        <v>0</v>
      </c>
      <c r="AZ236" s="2">
        <f>'[1]CP-14'!AZ97+'[1]CP-16'!AZ127+'[1]CP-17'!AZ75</f>
        <v>0</v>
      </c>
      <c r="BA236" s="2">
        <f>'[1]CP-14'!BA97+'[1]CP-16'!BA127+'[1]CP-17'!BA75</f>
        <v>0</v>
      </c>
      <c r="BB236" s="2">
        <f>'[1]CP-14'!BB97+'[1]CP-16'!BB127+'[1]CP-17'!BB75</f>
        <v>0</v>
      </c>
      <c r="BC236" s="2">
        <f>'[1]CP-14'!BC97+'[1]CP-16'!BC127+'[1]CP-17'!BC75</f>
        <v>0</v>
      </c>
      <c r="BD236" s="2">
        <f>'[1]CP-14'!BD97+'[1]CP-16'!BD127+'[1]CP-17'!BD75</f>
        <v>0</v>
      </c>
      <c r="BE236" s="2">
        <f>'[1]CP-14'!BE97+'[1]CP-16'!BE127+'[1]CP-17'!BE75</f>
        <v>0</v>
      </c>
      <c r="BF236" s="2">
        <f>'[1]CP-14'!BF97+'[1]CP-16'!BF127+'[1]CP-17'!BF75</f>
        <v>0</v>
      </c>
      <c r="BG236" s="2">
        <f>'[1]CP-14'!BG97+'[1]CP-16'!BG127+'[1]CP-17'!BG75</f>
        <v>0</v>
      </c>
      <c r="BH236" s="2">
        <f>'[1]CP-14'!BH97+'[1]CP-16'!BH127+'[1]CP-17'!BH75</f>
        <v>0</v>
      </c>
      <c r="BI236" s="2">
        <f>'[1]CP-14'!BI97+'[1]CP-16'!BI127+'[1]CP-17'!BI75</f>
        <v>0</v>
      </c>
    </row>
    <row r="237" spans="1:65" x14ac:dyDescent="0.2">
      <c r="F237" s="58" t="s">
        <v>10</v>
      </c>
      <c r="G237" s="2">
        <f>0</f>
        <v>0</v>
      </c>
      <c r="H237" s="2">
        <f>0</f>
        <v>0</v>
      </c>
      <c r="I237" s="2">
        <f>0</f>
        <v>0</v>
      </c>
      <c r="J237" s="2">
        <f>0</f>
        <v>0</v>
      </c>
      <c r="K237" s="2">
        <f>0</f>
        <v>0</v>
      </c>
      <c r="L237" s="2">
        <f>0</f>
        <v>0</v>
      </c>
      <c r="M237" s="2">
        <f>0</f>
        <v>0</v>
      </c>
      <c r="N237" s="2">
        <f>0</f>
        <v>0</v>
      </c>
      <c r="O237" s="2">
        <f>0</f>
        <v>0</v>
      </c>
      <c r="P237" s="2">
        <f>0</f>
        <v>0</v>
      </c>
      <c r="Q237" s="2">
        <f>0</f>
        <v>0</v>
      </c>
      <c r="R237" s="2">
        <f>0</f>
        <v>0</v>
      </c>
      <c r="S237" s="2">
        <f>0</f>
        <v>0</v>
      </c>
      <c r="T237" s="2">
        <f>0</f>
        <v>0</v>
      </c>
      <c r="U237" s="2">
        <f>0</f>
        <v>0</v>
      </c>
      <c r="V237" s="2">
        <f>0</f>
        <v>0</v>
      </c>
      <c r="W237" s="2">
        <f>0</f>
        <v>0</v>
      </c>
      <c r="X237" s="2">
        <f>0</f>
        <v>0</v>
      </c>
      <c r="Y237" s="2">
        <f>0</f>
        <v>0</v>
      </c>
      <c r="Z237" s="2">
        <f>0</f>
        <v>0</v>
      </c>
      <c r="AA237" s="2">
        <f>0</f>
        <v>0</v>
      </c>
      <c r="AB237" s="2">
        <f>0</f>
        <v>0</v>
      </c>
      <c r="AC237" s="2">
        <f>0</f>
        <v>0</v>
      </c>
      <c r="AD237" s="2">
        <f>0</f>
        <v>0</v>
      </c>
      <c r="AE237" s="2">
        <f>0</f>
        <v>0</v>
      </c>
      <c r="AF237" s="2">
        <f>0</f>
        <v>0</v>
      </c>
      <c r="AG237" s="2">
        <f>0</f>
        <v>0</v>
      </c>
      <c r="AH237" s="2">
        <f>0</f>
        <v>0</v>
      </c>
      <c r="AI237" s="2">
        <f>0</f>
        <v>0</v>
      </c>
      <c r="AJ237" s="2">
        <f>0</f>
        <v>0</v>
      </c>
      <c r="AK237" s="2">
        <f>0</f>
        <v>0</v>
      </c>
      <c r="AL237" s="2">
        <f>0</f>
        <v>0</v>
      </c>
      <c r="AM237" s="2">
        <f>0</f>
        <v>0</v>
      </c>
      <c r="AN237" s="2">
        <f>0</f>
        <v>0</v>
      </c>
      <c r="AO237" s="2">
        <f>0</f>
        <v>0</v>
      </c>
      <c r="AP237" s="2">
        <f>0</f>
        <v>0</v>
      </c>
      <c r="AQ237" s="2">
        <f>0</f>
        <v>0</v>
      </c>
      <c r="AR237" s="2">
        <f>0</f>
        <v>0</v>
      </c>
      <c r="AS237" s="2">
        <f>0</f>
        <v>0</v>
      </c>
      <c r="AT237" s="2">
        <f>0</f>
        <v>0</v>
      </c>
      <c r="AU237" s="2">
        <f>0</f>
        <v>0</v>
      </c>
      <c r="AV237" s="2">
        <f>0</f>
        <v>0</v>
      </c>
      <c r="AW237" s="2">
        <f>0</f>
        <v>0</v>
      </c>
      <c r="AX237" s="2">
        <f>0</f>
        <v>0</v>
      </c>
      <c r="AY237" s="2">
        <f>0</f>
        <v>0</v>
      </c>
      <c r="AZ237" s="2">
        <f>0</f>
        <v>0</v>
      </c>
      <c r="BA237" s="2">
        <f>0</f>
        <v>0</v>
      </c>
      <c r="BB237" s="2">
        <f>0</f>
        <v>0</v>
      </c>
      <c r="BC237" s="2">
        <f>0</f>
        <v>0</v>
      </c>
      <c r="BD237" s="2">
        <f>0</f>
        <v>0</v>
      </c>
      <c r="BE237" s="2">
        <f>0</f>
        <v>0</v>
      </c>
      <c r="BF237" s="2">
        <f>0</f>
        <v>0</v>
      </c>
      <c r="BG237" s="2">
        <f>0</f>
        <v>0</v>
      </c>
      <c r="BH237" s="2">
        <f>0</f>
        <v>0</v>
      </c>
      <c r="BI237" s="2">
        <f>0</f>
        <v>0</v>
      </c>
    </row>
    <row r="238" spans="1:65" x14ac:dyDescent="0.2">
      <c r="F238" s="58" t="s">
        <v>7</v>
      </c>
      <c r="G238" s="2">
        <f>'[1]Colo-SanJuan-Confl'!G$157+'[1]CP-21'!G$65</f>
        <v>-4572</v>
      </c>
      <c r="H238" s="2">
        <f>'[1]Colo-SanJuan-Confl'!H157+'[1]CP-21'!H65</f>
        <v>-3077</v>
      </c>
      <c r="I238" s="2">
        <f>'[1]Colo-SanJuan-Confl'!I157+'[1]CP-21'!I65</f>
        <v>-6336</v>
      </c>
      <c r="J238" s="2">
        <f>'[1]Colo-SanJuan-Confl'!J157+'[1]CP-21'!J65</f>
        <v>-3934</v>
      </c>
      <c r="K238" s="2">
        <f>'[1]Colo-SanJuan-Confl'!K157+'[1]CP-21'!K65</f>
        <v>-6088</v>
      </c>
      <c r="L238" s="2">
        <f>'[1]Colo-SanJuan-Confl'!L157+'[1]CP-21'!L65</f>
        <v>-4999.9999999999982</v>
      </c>
      <c r="M238" s="2">
        <f>'[1]Colo-SanJuan-Confl'!M157+'[1]CP-21'!M65</f>
        <v>-999.99999999999977</v>
      </c>
      <c r="N238" s="2">
        <f>'[1]Colo-SanJuan-Confl'!N157+'[1]CP-21'!N65</f>
        <v>-4831</v>
      </c>
      <c r="O238" s="2">
        <f>'[1]Colo-SanJuan-Confl'!O157+'[1]CP-21'!O65</f>
        <v>-5192</v>
      </c>
      <c r="P238" s="2">
        <f>'[1]Colo-SanJuan-Confl'!P157+'[1]CP-21'!P65</f>
        <v>-5578</v>
      </c>
      <c r="Q238" s="2">
        <f>'[1]Colo-SanJuan-Confl'!Q157+'[1]CP-21'!Q65</f>
        <v>-5716.9999999999991</v>
      </c>
      <c r="R238" s="2">
        <f>'[1]Colo-SanJuan-Confl'!R157+'[1]CP-21'!R65</f>
        <v>-5981.9999999999991</v>
      </c>
      <c r="S238" s="2">
        <f>'[1]Colo-SanJuan-Confl'!S157+'[1]CP-21'!S65</f>
        <v>-5139</v>
      </c>
      <c r="T238" s="2">
        <f>'[1]Colo-SanJuan-Confl'!T157+'[1]CP-21'!T65</f>
        <v>-6082.9999999999991</v>
      </c>
      <c r="U238" s="2">
        <f>'[1]Colo-SanJuan-Confl'!U157+'[1]CP-21'!U65</f>
        <v>-6147.9999999999991</v>
      </c>
      <c r="V238" s="2">
        <f>'[1]Colo-SanJuan-Confl'!V157+'[1]CP-21'!V65</f>
        <v>-5724.9999999999982</v>
      </c>
      <c r="W238" s="2">
        <f>'[1]Colo-SanJuan-Confl'!W157+'[1]CP-21'!W65</f>
        <v>-6154.9999999999991</v>
      </c>
      <c r="X238" s="2">
        <f>'[1]Colo-SanJuan-Confl'!X157+'[1]CP-21'!X65</f>
        <v>-6146</v>
      </c>
      <c r="Y238" s="2">
        <f>'[1]Colo-SanJuan-Confl'!Y157+'[1]CP-21'!Y65</f>
        <v>-3717</v>
      </c>
      <c r="Z238" s="2">
        <f>'[1]Colo-SanJuan-Confl'!Z157+'[1]CP-21'!Z65</f>
        <v>-3334</v>
      </c>
      <c r="AA238" s="2">
        <f>'[1]Colo-SanJuan-Confl'!AA157+'[1]CP-21'!AA65</f>
        <v>-3612</v>
      </c>
      <c r="AB238" s="2">
        <f>'[1]Colo-SanJuan-Confl'!AB157+'[1]CP-21'!AB65</f>
        <v>-5325</v>
      </c>
      <c r="AC238" s="2">
        <f>'[1]Colo-SanJuan-Confl'!AC157+'[1]CP-21'!AC65</f>
        <v>-6508.9999999999991</v>
      </c>
      <c r="AD238" s="2">
        <f>'[1]Colo-SanJuan-Confl'!AD157+'[1]CP-21'!AD65</f>
        <v>-4800.9999999999991</v>
      </c>
      <c r="AE238" s="2">
        <f>'[1]Colo-SanJuan-Confl'!AE157+'[1]CP-21'!AE65</f>
        <v>-7022</v>
      </c>
      <c r="AF238" s="2">
        <f>'[1]Colo-SanJuan-Confl'!AF157+'[1]CP-21'!AF65</f>
        <v>-4542</v>
      </c>
      <c r="AG238" s="2">
        <f>'[1]Colo-SanJuan-Confl'!AG157+'[1]CP-21'!AG65</f>
        <v>-5442</v>
      </c>
      <c r="AH238" s="2">
        <f>'[1]Colo-SanJuan-Confl'!AH157+'[1]CP-21'!AH65</f>
        <v>-6919</v>
      </c>
      <c r="AI238" s="2">
        <f>'[1]Colo-SanJuan-Confl'!AI157+'[1]CP-21'!AI65</f>
        <v>-6696</v>
      </c>
      <c r="AJ238" s="2">
        <f>'[1]Colo-SanJuan-Confl'!AJ157+'[1]CP-21'!AJ65</f>
        <v>-3413.5537190082664</v>
      </c>
      <c r="AK238" s="2">
        <f>'[1]Colo-SanJuan-Confl'!AK157+'[1]CP-21'!AK65</f>
        <v>-5741</v>
      </c>
      <c r="AL238" s="2">
        <f>'[1]Colo-SanJuan-Confl'!AL157+'[1]CP-21'!AL65</f>
        <v>-6154</v>
      </c>
      <c r="AM238" s="2">
        <f>'[1]Colo-SanJuan-Confl'!AM157+'[1]CP-21'!AM65</f>
        <v>-2711.404958677686</v>
      </c>
      <c r="AN238" s="2">
        <f>'[1]Colo-SanJuan-Confl'!AN157+'[1]CP-21'!AN65</f>
        <v>-2430.9421487603304</v>
      </c>
      <c r="AO238" s="2">
        <f>'[1]Colo-SanJuan-Confl'!AO157+'[1]CP-21'!AO65</f>
        <v>-5311.7355371900812</v>
      </c>
      <c r="AP238" s="2">
        <f>'[1]Colo-SanJuan-Confl'!AP157+'[1]CP-21'!AP65</f>
        <v>-5045.9504132231405</v>
      </c>
      <c r="AQ238" s="2">
        <f>'[1]Colo-SanJuan-Confl'!AQ157+'[1]CP-21'!AQ65</f>
        <v>-4468.7603305785105</v>
      </c>
      <c r="AR238" s="2">
        <f>'[1]Colo-SanJuan-Confl'!AR157+'[1]CP-21'!AR65</f>
        <v>-5319.6694214876006</v>
      </c>
      <c r="AS238" s="2">
        <f>'[1]Colo-SanJuan-Confl'!AS157+'[1]CP-21'!AS65</f>
        <v>-4258.5123966942201</v>
      </c>
      <c r="AT238" s="2">
        <f>'[1]Colo-SanJuan-Confl'!AT157+'[1]CP-21'!AT65</f>
        <v>-5328.9917355371908</v>
      </c>
      <c r="AU238" s="2">
        <f>'[1]Colo-SanJuan-Confl'!AU157+'[1]CP-21'!AU65</f>
        <v>-4667.1074380165301</v>
      </c>
      <c r="AV238" s="2">
        <f>'[1]Colo-SanJuan-Confl'!AV157+'[1]CP-21'!AV65</f>
        <v>-5099.5041322313991</v>
      </c>
      <c r="AW238" s="2">
        <f>'[1]Colo-SanJuan-Confl'!AW157+'[1]CP-21'!AW65</f>
        <v>-5640.9917355371899</v>
      </c>
      <c r="AX238" s="2">
        <f>'[1]Colo-SanJuan-Confl'!AX157+'[1]CP-21'!AX65</f>
        <v>-3116</v>
      </c>
      <c r="AY238" s="2">
        <f>'[1]Colo-SanJuan-Confl'!AY157+'[1]CP-21'!AY65</f>
        <v>-4770.5190082644622</v>
      </c>
      <c r="AZ238" s="2">
        <f>'[1]Colo-SanJuan-Confl'!AZ157+'[1]CP-21'!AZ65</f>
        <v>-4770.5190082644622</v>
      </c>
      <c r="BA238" s="2">
        <f>'[1]Colo-SanJuan-Confl'!BA157+'[1]CP-21'!BA65</f>
        <v>-4925.0000000000009</v>
      </c>
      <c r="BB238" s="2">
        <f>'[1]Colo-SanJuan-Confl'!BB157+'[1]CP-21'!BB65</f>
        <v>-4689.7206611570236</v>
      </c>
      <c r="BC238" s="2">
        <f>'[1]Colo-SanJuan-Confl'!BC157+'[1]CP-21'!BC65</f>
        <v>-4689.7206611570236</v>
      </c>
      <c r="BD238" s="2">
        <f>'[1]Colo-SanJuan-Confl'!BD157+'[1]CP-21'!BD65</f>
        <v>-4689.7206611570236</v>
      </c>
      <c r="BE238" s="2">
        <f>'[1]Colo-SanJuan-Confl'!BE157+'[1]CP-21'!BE65</f>
        <v>-4689.7206611570236</v>
      </c>
      <c r="BF238" s="2">
        <f>'[1]Colo-SanJuan-Confl'!BF157+'[1]CP-21'!BF65</f>
        <v>-4689.7206611570236</v>
      </c>
      <c r="BG238" s="2">
        <f>'[1]Colo-SanJuan-Confl'!BG157+'[1]CP-21'!BG65</f>
        <v>-4689.7206611570236</v>
      </c>
      <c r="BH238" s="2">
        <f>'[1]Colo-SanJuan-Confl'!BH157+'[1]CP-21'!BH65</f>
        <v>-4689.7206611570236</v>
      </c>
      <c r="BI238" s="2">
        <f>'[1]Colo-SanJuan-Confl'!BI157+'[1]CP-21'!BI65</f>
        <v>0</v>
      </c>
    </row>
    <row r="239" spans="1:65" x14ac:dyDescent="0.2">
      <c r="F239" s="38" t="s">
        <v>11</v>
      </c>
      <c r="G239" s="1">
        <f t="shared" ref="G239:U239" si="201">SUM(G236:G238)</f>
        <v>-4572</v>
      </c>
      <c r="H239" s="1">
        <f t="shared" si="201"/>
        <v>-3077</v>
      </c>
      <c r="I239" s="1">
        <f t="shared" si="201"/>
        <v>-6336</v>
      </c>
      <c r="J239" s="1">
        <f t="shared" si="201"/>
        <v>-3934</v>
      </c>
      <c r="K239" s="1">
        <f t="shared" si="201"/>
        <v>-6088</v>
      </c>
      <c r="L239" s="1">
        <f t="shared" si="201"/>
        <v>-4999.9999999999982</v>
      </c>
      <c r="M239" s="1">
        <f t="shared" si="201"/>
        <v>-999.99999999999977</v>
      </c>
      <c r="N239" s="1">
        <f t="shared" si="201"/>
        <v>-4831</v>
      </c>
      <c r="O239" s="1">
        <f t="shared" si="201"/>
        <v>-5192</v>
      </c>
      <c r="P239" s="1">
        <f t="shared" si="201"/>
        <v>-5578</v>
      </c>
      <c r="Q239" s="1">
        <f t="shared" si="201"/>
        <v>-5716.9999999999991</v>
      </c>
      <c r="R239" s="1">
        <f t="shared" si="201"/>
        <v>-5981.9999999999991</v>
      </c>
      <c r="S239" s="1">
        <f t="shared" si="201"/>
        <v>-5139</v>
      </c>
      <c r="T239" s="1">
        <f t="shared" si="201"/>
        <v>-6082.9999999999991</v>
      </c>
      <c r="U239" s="1">
        <f t="shared" si="201"/>
        <v>-6147.9999999999991</v>
      </c>
      <c r="V239" s="1">
        <f t="shared" ref="V239:AE239" si="202">SUM(V236:V238)</f>
        <v>-5724.9999999999982</v>
      </c>
      <c r="W239" s="1">
        <f t="shared" si="202"/>
        <v>-6154.9999999999991</v>
      </c>
      <c r="X239" s="1">
        <f t="shared" si="202"/>
        <v>-6146</v>
      </c>
      <c r="Y239" s="1">
        <f t="shared" si="202"/>
        <v>-3717</v>
      </c>
      <c r="Z239" s="1">
        <f t="shared" si="202"/>
        <v>-3334</v>
      </c>
      <c r="AA239" s="1">
        <f t="shared" si="202"/>
        <v>-3612</v>
      </c>
      <c r="AB239" s="1">
        <f t="shared" si="202"/>
        <v>-5325</v>
      </c>
      <c r="AC239" s="1">
        <f t="shared" si="202"/>
        <v>-6508.9999999999991</v>
      </c>
      <c r="AD239" s="1">
        <f t="shared" si="202"/>
        <v>-4800.9999999999991</v>
      </c>
      <c r="AE239" s="1">
        <f t="shared" si="202"/>
        <v>-7022</v>
      </c>
      <c r="AF239" s="1">
        <f>SUM(AF236:AF238)</f>
        <v>-4542</v>
      </c>
      <c r="AG239" s="1">
        <f>SUM(AG236:AG238)</f>
        <v>-5442</v>
      </c>
      <c r="AH239" s="1">
        <f>SUM(AH236:AH238)</f>
        <v>-6919</v>
      </c>
      <c r="AI239" s="1">
        <f>SUM(AI236:AI238)</f>
        <v>-6696</v>
      </c>
      <c r="AJ239" s="1">
        <f>SUM(AJ236:AJ238)</f>
        <v>-3413.5537190082664</v>
      </c>
      <c r="AK239" s="1">
        <f t="shared" ref="AK239:AY239" si="203">SUM(AK236:AK238)</f>
        <v>-5741</v>
      </c>
      <c r="AL239" s="1">
        <f t="shared" si="203"/>
        <v>-6154</v>
      </c>
      <c r="AM239" s="1">
        <f t="shared" si="203"/>
        <v>-2711.404958677686</v>
      </c>
      <c r="AN239" s="1">
        <f t="shared" si="203"/>
        <v>-2430.9421487603304</v>
      </c>
      <c r="AO239" s="1">
        <f t="shared" si="203"/>
        <v>-5311.7355371900812</v>
      </c>
      <c r="AP239" s="1">
        <f t="shared" si="203"/>
        <v>-5045.9504132231405</v>
      </c>
      <c r="AQ239" s="1">
        <f t="shared" si="203"/>
        <v>-4468.7603305785105</v>
      </c>
      <c r="AR239" s="1">
        <f t="shared" si="203"/>
        <v>-5319.6694214876006</v>
      </c>
      <c r="AS239" s="1">
        <f t="shared" si="203"/>
        <v>-4258.5123966942201</v>
      </c>
      <c r="AT239" s="1">
        <f t="shared" si="203"/>
        <v>-5328.9917355371908</v>
      </c>
      <c r="AU239" s="1">
        <f t="shared" si="203"/>
        <v>-4667.1074380165301</v>
      </c>
      <c r="AV239" s="1">
        <f t="shared" si="203"/>
        <v>-5099.5041322313991</v>
      </c>
      <c r="AW239" s="1">
        <f t="shared" si="203"/>
        <v>-5640.9917355371899</v>
      </c>
      <c r="AX239" s="1">
        <f t="shared" si="203"/>
        <v>-3116</v>
      </c>
      <c r="AY239" s="1">
        <f t="shared" si="203"/>
        <v>-4770.5190082644622</v>
      </c>
      <c r="AZ239" s="1">
        <f>SUM(AZ236:AZ238)</f>
        <v>-4770.5190082644622</v>
      </c>
      <c r="BA239" s="1">
        <f>SUM(BA236:BA238)</f>
        <v>-4925.0000000000009</v>
      </c>
      <c r="BB239" s="1">
        <f>SUM(BB236:BB238)</f>
        <v>-4689.7206611570236</v>
      </c>
      <c r="BC239" s="1">
        <f>SUM(BC236:BC238)</f>
        <v>-4689.7206611570236</v>
      </c>
      <c r="BD239" s="1">
        <f>SUM(BD236:BD238)</f>
        <v>-4689.7206611570236</v>
      </c>
      <c r="BE239" s="1">
        <f t="shared" ref="BE239:BI239" si="204">SUM(BE236:BE238)</f>
        <v>-4689.7206611570236</v>
      </c>
      <c r="BF239" s="1">
        <f t="shared" si="204"/>
        <v>-4689.7206611570236</v>
      </c>
      <c r="BG239" s="1">
        <f t="shared" si="204"/>
        <v>-4689.7206611570236</v>
      </c>
      <c r="BH239" s="1">
        <f t="shared" si="204"/>
        <v>-4689.7206611570236</v>
      </c>
      <c r="BI239" s="1">
        <f t="shared" si="204"/>
        <v>0</v>
      </c>
    </row>
    <row r="240" spans="1:65" x14ac:dyDescent="0.2">
      <c r="D240" s="36" t="s">
        <v>14</v>
      </c>
      <c r="F240" s="58" t="s">
        <v>9</v>
      </c>
      <c r="G240" s="1">
        <f>'[1]CP-10'!G$95+'[1]CP-13'!G$103</f>
        <v>0</v>
      </c>
      <c r="H240" s="1">
        <f>'[1]CP-10'!H95+'[1]CP-13'!H103</f>
        <v>0</v>
      </c>
      <c r="I240" s="1">
        <f>'[1]CP-10'!I95+'[1]CP-13'!I103</f>
        <v>0</v>
      </c>
      <c r="J240" s="1">
        <f>'[1]CP-10'!J95+'[1]CP-13'!J103</f>
        <v>0</v>
      </c>
      <c r="K240" s="1">
        <f>'[1]CP-10'!K95+'[1]CP-13'!K103</f>
        <v>0</v>
      </c>
      <c r="L240" s="1">
        <f>'[1]CP-10'!L95+'[1]CP-13'!L103</f>
        <v>0</v>
      </c>
      <c r="M240" s="1">
        <f>'[1]CP-10'!M95+'[1]CP-13'!M103</f>
        <v>0</v>
      </c>
      <c r="N240" s="1">
        <f>'[1]CP-10'!N95+'[1]CP-13'!N103</f>
        <v>0</v>
      </c>
      <c r="O240" s="1">
        <f>'[1]CP-10'!O95+'[1]CP-13'!O103</f>
        <v>0</v>
      </c>
      <c r="P240" s="1">
        <f>'[1]CP-10'!P95+'[1]CP-13'!P103</f>
        <v>0</v>
      </c>
      <c r="Q240" s="1">
        <f>'[1]CP-10'!Q95+'[1]CP-13'!Q103</f>
        <v>0</v>
      </c>
      <c r="R240" s="1">
        <f>'[1]CP-10'!R95+'[1]CP-13'!R103</f>
        <v>0</v>
      </c>
      <c r="S240" s="1">
        <f>'[1]CP-10'!S95+'[1]CP-13'!S103</f>
        <v>0</v>
      </c>
      <c r="T240" s="1">
        <f>'[1]CP-10'!T95+'[1]CP-13'!T103</f>
        <v>0</v>
      </c>
      <c r="U240" s="1">
        <f>'[1]CP-10'!U95+'[1]CP-13'!U103</f>
        <v>0</v>
      </c>
      <c r="V240" s="1">
        <f>'[1]CP-10'!V95+'[1]CP-13'!V103</f>
        <v>0</v>
      </c>
      <c r="W240" s="1">
        <f>'[1]CP-10'!W95+'[1]CP-13'!W103</f>
        <v>0</v>
      </c>
      <c r="X240" s="1">
        <f>'[1]CP-10'!X95+'[1]CP-13'!X103</f>
        <v>0</v>
      </c>
      <c r="Y240" s="1">
        <f>'[1]CP-10'!Y95+'[1]CP-13'!Y103</f>
        <v>0</v>
      </c>
      <c r="Z240" s="1">
        <f>'[1]CP-10'!Z95+'[1]CP-13'!Z103</f>
        <v>0</v>
      </c>
      <c r="AA240" s="1">
        <f>'[1]CP-10'!AA95+'[1]CP-13'!AA103</f>
        <v>0</v>
      </c>
      <c r="AB240" s="1">
        <f>'[1]CP-10'!AB95+'[1]CP-13'!AB103</f>
        <v>0</v>
      </c>
      <c r="AC240" s="1">
        <f>'[1]CP-10'!AC95+'[1]CP-13'!AC103</f>
        <v>0</v>
      </c>
      <c r="AD240" s="1">
        <f>'[1]CP-10'!AD95+'[1]CP-13'!AD103</f>
        <v>0</v>
      </c>
      <c r="AE240" s="1">
        <f>'[1]CP-10'!AE95+'[1]CP-13'!AE103</f>
        <v>0</v>
      </c>
      <c r="AF240" s="1">
        <f>'[1]CP-10'!AF95+'[1]CP-13'!AF103</f>
        <v>0</v>
      </c>
      <c r="AG240" s="1">
        <f>'[1]CP-10'!AG95+'[1]CP-13'!AG103</f>
        <v>0</v>
      </c>
      <c r="AH240" s="1">
        <f>'[1]CP-10'!AH95+'[1]CP-13'!AH103</f>
        <v>0</v>
      </c>
      <c r="AI240" s="1">
        <f>'[1]CP-10'!AI95+'[1]CP-13'!AI103</f>
        <v>0</v>
      </c>
      <c r="AJ240" s="1">
        <f>'[1]CP-10'!AJ95+'[1]CP-13'!AJ103</f>
        <v>0</v>
      </c>
      <c r="AK240" s="1">
        <f>'[1]CP-10'!AK95+'[1]CP-13'!AK103</f>
        <v>0</v>
      </c>
      <c r="AL240" s="1">
        <f>'[1]CP-10'!AL95+'[1]CP-13'!AL103</f>
        <v>0</v>
      </c>
      <c r="AM240" s="1">
        <f>'[1]CP-10'!AM95+'[1]CP-13'!AM103</f>
        <v>0</v>
      </c>
      <c r="AN240" s="1">
        <f>'[1]CP-10'!AN95+'[1]CP-13'!AN103</f>
        <v>0</v>
      </c>
      <c r="AO240" s="1">
        <f>'[1]CP-10'!AO95+'[1]CP-13'!AO103</f>
        <v>0</v>
      </c>
      <c r="AP240" s="1">
        <f>'[1]CP-10'!AP95+'[1]CP-13'!AP103</f>
        <v>0</v>
      </c>
      <c r="AQ240" s="1">
        <f>'[1]CP-10'!AQ95+'[1]CP-13'!AQ103</f>
        <v>0</v>
      </c>
      <c r="AR240" s="1">
        <f>'[1]CP-10'!AR95+'[1]CP-13'!AR103</f>
        <v>0</v>
      </c>
      <c r="AS240" s="1">
        <f>'[1]CP-10'!AS95+'[1]CP-13'!AS103</f>
        <v>0</v>
      </c>
      <c r="AT240" s="1">
        <f>'[1]CP-10'!AT95+'[1]CP-13'!AT103</f>
        <v>0</v>
      </c>
      <c r="AU240" s="1">
        <f>'[1]CP-10'!AU95+'[1]CP-13'!AU103</f>
        <v>0</v>
      </c>
      <c r="AV240" s="1">
        <f>'[1]CP-10'!AV95+'[1]CP-13'!AV103</f>
        <v>0</v>
      </c>
      <c r="AW240" s="1">
        <f>'[1]CP-10'!AW95+'[1]CP-13'!AW103</f>
        <v>0</v>
      </c>
      <c r="AX240" s="1">
        <f>'[1]CP-10'!AX95+'[1]CP-13'!AX103</f>
        <v>0</v>
      </c>
      <c r="AY240" s="1">
        <f>'[1]CP-10'!AY95+'[1]CP-13'!AY103</f>
        <v>0</v>
      </c>
      <c r="AZ240" s="1">
        <f>'[1]CP-10'!AZ95+'[1]CP-13'!AZ103</f>
        <v>0</v>
      </c>
      <c r="BA240" s="1">
        <f>'[1]CP-10'!BA95+'[1]CP-13'!BA103</f>
        <v>0</v>
      </c>
      <c r="BB240" s="1">
        <f>'[1]CP-10'!BB95+'[1]CP-13'!BB103</f>
        <v>0</v>
      </c>
      <c r="BC240" s="1">
        <f>'[1]CP-10'!BC95+'[1]CP-13'!BC103</f>
        <v>0</v>
      </c>
      <c r="BD240" s="1">
        <f>'[1]CP-10'!BD95+'[1]CP-13'!BD103</f>
        <v>0</v>
      </c>
      <c r="BE240" s="1">
        <f>'[1]CP-10'!BE95+'[1]CP-13'!BE103</f>
        <v>0</v>
      </c>
      <c r="BF240" s="1">
        <f>'[1]CP-10'!BF95+'[1]CP-13'!BF103</f>
        <v>0</v>
      </c>
      <c r="BG240" s="1">
        <f>'[1]CP-10'!BG95+'[1]CP-13'!BG103</f>
        <v>0</v>
      </c>
      <c r="BH240" s="1">
        <f>'[1]CP-10'!BH95+'[1]CP-13'!BH103</f>
        <v>0</v>
      </c>
      <c r="BI240" s="1">
        <f>'[1]CP-10'!BI95+'[1]CP-13'!BI103</f>
        <v>0</v>
      </c>
    </row>
    <row r="241" spans="1:61" x14ac:dyDescent="0.2">
      <c r="F241" s="58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</row>
    <row r="242" spans="1:61" x14ac:dyDescent="0.2">
      <c r="A242" s="62"/>
      <c r="B242" s="63"/>
      <c r="C242" s="63"/>
      <c r="D242" s="57"/>
      <c r="E242" s="57"/>
      <c r="F242" s="64" t="s">
        <v>21</v>
      </c>
      <c r="G242" s="5">
        <f t="shared" ref="G242:AE242" si="205">G230+G234+G235+G239+G240</f>
        <v>-4573.01</v>
      </c>
      <c r="H242" s="5">
        <f t="shared" si="205"/>
        <v>-3458.97</v>
      </c>
      <c r="I242" s="5">
        <f t="shared" si="205"/>
        <v>-8963.39</v>
      </c>
      <c r="J242" s="5">
        <f t="shared" si="205"/>
        <v>-121375.2</v>
      </c>
      <c r="K242" s="5">
        <f t="shared" si="205"/>
        <v>-145223.23000000001</v>
      </c>
      <c r="L242" s="5">
        <f t="shared" si="205"/>
        <v>-143341.62000000002</v>
      </c>
      <c r="M242" s="5">
        <f t="shared" si="205"/>
        <v>-62687.939999999995</v>
      </c>
      <c r="N242" s="5">
        <f t="shared" si="205"/>
        <v>-128319.84999999998</v>
      </c>
      <c r="O242" s="5">
        <f t="shared" si="205"/>
        <v>-132462.97</v>
      </c>
      <c r="P242" s="5">
        <f t="shared" si="205"/>
        <v>-138160.66</v>
      </c>
      <c r="Q242" s="5">
        <f t="shared" si="205"/>
        <v>-136727.13</v>
      </c>
      <c r="R242" s="5">
        <f t="shared" si="205"/>
        <v>-151770.74</v>
      </c>
      <c r="S242" s="5">
        <f t="shared" si="205"/>
        <v>-132302.19</v>
      </c>
      <c r="T242" s="5">
        <f t="shared" si="205"/>
        <v>-145192.37</v>
      </c>
      <c r="U242" s="5">
        <f t="shared" si="205"/>
        <v>-137300.26</v>
      </c>
      <c r="V242" s="5">
        <f t="shared" si="205"/>
        <v>-147420.62</v>
      </c>
      <c r="W242" s="5">
        <f t="shared" si="205"/>
        <v>-148237.46999999997</v>
      </c>
      <c r="X242" s="5">
        <f t="shared" si="205"/>
        <v>-166569.60999999999</v>
      </c>
      <c r="Y242" s="5">
        <f t="shared" si="205"/>
        <v>-181598.89</v>
      </c>
      <c r="Z242" s="5">
        <f t="shared" si="205"/>
        <v>-173671.23</v>
      </c>
      <c r="AA242" s="5">
        <f t="shared" si="205"/>
        <v>-182219.87</v>
      </c>
      <c r="AB242" s="5">
        <f t="shared" si="205"/>
        <v>-169988.7</v>
      </c>
      <c r="AC242" s="5">
        <f t="shared" si="205"/>
        <v>-168673.28999999998</v>
      </c>
      <c r="AD242" s="5">
        <f t="shared" si="205"/>
        <v>-201396.84000000003</v>
      </c>
      <c r="AE242" s="5">
        <f t="shared" si="205"/>
        <v>-198037.15999999997</v>
      </c>
      <c r="AF242" s="5">
        <f>AF230+AF234+AF235+AF239+AF240</f>
        <v>-230023.91000000003</v>
      </c>
      <c r="AG242" s="5">
        <f>AG230+AG234+AG235+AG239+AG240</f>
        <v>-186092.72</v>
      </c>
      <c r="AH242" s="5">
        <f>AH230+AH234+AH235+AH239+AH240</f>
        <v>-229108.71000000002</v>
      </c>
      <c r="AI242" s="5">
        <f>AI230+AI234+AI235+AI239+AI240</f>
        <v>-200778.26000000007</v>
      </c>
      <c r="AJ242" s="5">
        <f>AJ230+AJ234+AJ235+AJ239+AJ240</f>
        <v>-244215.4737190083</v>
      </c>
      <c r="AK242" s="5">
        <f t="shared" ref="AK242:AY242" si="206">AK230+AK234+AK235+AK239+AK240</f>
        <v>-240384.5</v>
      </c>
      <c r="AL242" s="5">
        <f t="shared" si="206"/>
        <v>-110469.94999999998</v>
      </c>
      <c r="AM242" s="5">
        <f t="shared" si="206"/>
        <v>-176151.81495867769</v>
      </c>
      <c r="AN242" s="5">
        <f t="shared" si="206"/>
        <v>-223659.53214876034</v>
      </c>
      <c r="AO242" s="5">
        <f t="shared" si="206"/>
        <v>-212606.53553719004</v>
      </c>
      <c r="AP242" s="5">
        <f t="shared" si="206"/>
        <v>-224554.14841322316</v>
      </c>
      <c r="AQ242" s="5">
        <f t="shared" si="206"/>
        <v>-228640.18633057846</v>
      </c>
      <c r="AR242" s="5">
        <f t="shared" si="206"/>
        <v>-246564.65542148758</v>
      </c>
      <c r="AS242" s="5">
        <f t="shared" si="206"/>
        <v>-217597.35099669424</v>
      </c>
      <c r="AT242" s="5">
        <f t="shared" si="206"/>
        <v>-228372.99372066121</v>
      </c>
      <c r="AU242" s="5">
        <f t="shared" si="206"/>
        <v>-298669.47443801642</v>
      </c>
      <c r="AV242" s="5">
        <f t="shared" si="206"/>
        <v>-296300.18949098617</v>
      </c>
      <c r="AW242" s="5">
        <f t="shared" si="206"/>
        <v>-174754.13089148502</v>
      </c>
      <c r="AX242" s="5">
        <f t="shared" si="206"/>
        <v>-261026.14463497096</v>
      </c>
      <c r="AY242" s="5">
        <f t="shared" si="206"/>
        <v>-238077.33400826447</v>
      </c>
      <c r="AZ242" s="5">
        <f>AZ230+AZ234+AZ235+AZ239+AZ240</f>
        <v>-260973.47300826447</v>
      </c>
      <c r="BA242" s="5">
        <f>BA230+BA234+BA235+BA239+BA240</f>
        <v>-276923.80000000005</v>
      </c>
      <c r="BB242" s="5">
        <f>BB230+BB234+BB235+BB239+BB240</f>
        <v>-210780.20066115697</v>
      </c>
      <c r="BC242" s="5">
        <f>BC230+BC234+BC235+BC239+BC240</f>
        <v>-265513.65066115698</v>
      </c>
      <c r="BD242" s="5">
        <f>BD230+BD234+BD235+BD239+BD240</f>
        <v>-273166.29086115706</v>
      </c>
      <c r="BE242" s="5">
        <f t="shared" ref="BE242:BI242" si="207">BE230+BE234+BE235+BE239+BE240</f>
        <v>-117602.26066115704</v>
      </c>
      <c r="BF242" s="5">
        <f t="shared" si="207"/>
        <v>-188365.49356115703</v>
      </c>
      <c r="BG242" s="5">
        <f t="shared" si="207"/>
        <v>-236480.77802115699</v>
      </c>
      <c r="BH242" s="5">
        <f t="shared" si="207"/>
        <v>-233397.38066115699</v>
      </c>
      <c r="BI242" s="5">
        <f t="shared" si="207"/>
        <v>-114.26</v>
      </c>
    </row>
    <row r="243" spans="1:61" x14ac:dyDescent="0.2">
      <c r="G243" s="2">
        <v>-150504</v>
      </c>
      <c r="H243" s="2">
        <v>-150504</v>
      </c>
      <c r="I243" s="2">
        <v>-150504</v>
      </c>
      <c r="J243" s="2">
        <v>-150504</v>
      </c>
      <c r="K243" s="2">
        <v>-150504</v>
      </c>
      <c r="L243" s="2">
        <v>-150504</v>
      </c>
      <c r="M243" s="2">
        <v>-150504</v>
      </c>
      <c r="N243" s="2">
        <v>-150504</v>
      </c>
      <c r="O243" s="2">
        <v>-150504</v>
      </c>
      <c r="P243" s="2">
        <v>-150504</v>
      </c>
      <c r="Q243" s="2">
        <v>-150504</v>
      </c>
      <c r="R243" s="2">
        <v>-150504</v>
      </c>
      <c r="S243" s="2">
        <v>-150504</v>
      </c>
      <c r="T243" s="2">
        <v>-150504</v>
      </c>
      <c r="U243" s="2">
        <v>-150504</v>
      </c>
      <c r="V243" s="2">
        <v>-150504</v>
      </c>
      <c r="W243" s="2">
        <v>-153671</v>
      </c>
      <c r="X243" s="2">
        <v>-160528</v>
      </c>
      <c r="Y243" s="2">
        <v>-168155</v>
      </c>
      <c r="Z243" s="2">
        <v>-146674</v>
      </c>
      <c r="AA243" s="2">
        <v>-100818</v>
      </c>
      <c r="AB243" s="2">
        <v>-102774.1</v>
      </c>
      <c r="AC243" s="2">
        <v>-107117</v>
      </c>
      <c r="AD243" s="2">
        <v>-117945.1</v>
      </c>
      <c r="AE243" s="2">
        <v>-115890.6</v>
      </c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</row>
    <row r="244" spans="1:61" ht="13.5" thickBot="1" x14ac:dyDescent="0.25"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</row>
    <row r="245" spans="1:61" ht="14.25" thickTop="1" thickBot="1" x14ac:dyDescent="0.25">
      <c r="A245" s="76" t="s">
        <v>52</v>
      </c>
      <c r="B245" s="77"/>
      <c r="C245" s="77"/>
      <c r="D245" s="80"/>
      <c r="E245" s="80"/>
      <c r="F245" s="80" t="s">
        <v>19</v>
      </c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5"/>
    </row>
    <row r="246" spans="1:61" ht="13.5" thickTop="1" x14ac:dyDescent="0.2">
      <c r="A246" s="63"/>
      <c r="B246" s="63"/>
      <c r="C246" s="63"/>
      <c r="D246" s="57"/>
      <c r="E246" s="57"/>
      <c r="F246" s="57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</row>
    <row r="247" spans="1:61" x14ac:dyDescent="0.2">
      <c r="B247" s="57"/>
      <c r="D247" s="36" t="s">
        <v>6</v>
      </c>
      <c r="F247" s="58" t="s">
        <v>7</v>
      </c>
      <c r="G247" s="4">
        <f>'[1]CP-20'!G65+'[1]CP-20'!G70+'[1]CP-20'!G$72</f>
        <v>0</v>
      </c>
      <c r="H247" s="4">
        <f>'[1]CP-20'!H65+'[1]CP-20'!H70+'[1]CP-20'!H$72</f>
        <v>0</v>
      </c>
      <c r="I247" s="4">
        <f>'[1]CP-20'!I65+'[1]CP-20'!I70+'[1]CP-20'!I$72</f>
        <v>0</v>
      </c>
      <c r="J247" s="4">
        <f>'[1]CP-20'!J65+'[1]CP-20'!J70+'[1]CP-20'!J$72</f>
        <v>0</v>
      </c>
      <c r="K247" s="4">
        <f>'[1]CP-20'!K65+'[1]CP-20'!K70+'[1]CP-20'!K$72</f>
        <v>0</v>
      </c>
      <c r="L247" s="4">
        <f>'[1]CP-20'!L65+'[1]CP-20'!L70+'[1]CP-20'!L$72</f>
        <v>0</v>
      </c>
      <c r="M247" s="4">
        <f>'[1]CP-20'!M65+'[1]CP-20'!M70+'[1]CP-20'!M$72</f>
        <v>0</v>
      </c>
      <c r="N247" s="4">
        <f>'[1]CP-20'!N65+'[1]CP-20'!N70+'[1]CP-20'!N$72</f>
        <v>0</v>
      </c>
      <c r="O247" s="4">
        <f>'[1]CP-20'!O65+'[1]CP-20'!O70+'[1]CP-20'!O$72</f>
        <v>0</v>
      </c>
      <c r="P247" s="4">
        <f>'[1]CP-20'!P65+'[1]CP-20'!P70+'[1]CP-20'!P$72</f>
        <v>0</v>
      </c>
      <c r="Q247" s="4">
        <f>'[1]CP-20'!Q65+'[1]CP-20'!Q70+'[1]CP-20'!Q$72</f>
        <v>0</v>
      </c>
      <c r="R247" s="4">
        <f>'[1]CP-20'!R65+'[1]CP-20'!R70+'[1]CP-20'!R$72</f>
        <v>0</v>
      </c>
      <c r="S247" s="4">
        <f>'[1]CP-20'!S65+'[1]CP-20'!S70+'[1]CP-20'!S$72</f>
        <v>0</v>
      </c>
      <c r="T247" s="4">
        <f>'[1]CP-20'!T65+'[1]CP-20'!T70+'[1]CP-20'!T$72</f>
        <v>0</v>
      </c>
      <c r="U247" s="4">
        <f>'[1]CP-20'!U65+'[1]CP-20'!U70+'[1]CP-20'!U$72</f>
        <v>0</v>
      </c>
      <c r="V247" s="4">
        <f>'[1]CP-20'!V65+'[1]CP-20'!V70+'[1]CP-20'!V$72</f>
        <v>0</v>
      </c>
      <c r="W247" s="4">
        <f>'[1]CP-20'!W65+'[1]CP-20'!W70+'[1]CP-20'!W$72</f>
        <v>0</v>
      </c>
      <c r="X247" s="4">
        <f>'[1]CP-20'!X65+'[1]CP-20'!X70+'[1]CP-20'!X$72</f>
        <v>0</v>
      </c>
      <c r="Y247" s="4">
        <f>'[1]CP-20'!Y65+'[1]CP-20'!Y70+'[1]CP-20'!Y$72</f>
        <v>0</v>
      </c>
      <c r="Z247" s="4">
        <f>'[1]CP-20'!Z65+'[1]CP-20'!Z70+'[1]CP-20'!Z$72</f>
        <v>0</v>
      </c>
      <c r="AA247" s="4">
        <f>'[1]CP-20'!AA65+'[1]CP-20'!AA70+'[1]CP-20'!AA$72</f>
        <v>0</v>
      </c>
      <c r="AB247" s="4">
        <f>'[1]CP-20'!AB65+'[1]CP-20'!AB70+'[1]CP-20'!AB$72</f>
        <v>0</v>
      </c>
      <c r="AC247" s="4">
        <f>'[1]CP-20'!AC65+'[1]CP-20'!AC70+'[1]CP-20'!AC$72</f>
        <v>0</v>
      </c>
      <c r="AD247" s="4">
        <f>'[1]CP-20'!AD65+'[1]CP-20'!AD70+'[1]CP-20'!AD$72</f>
        <v>0</v>
      </c>
      <c r="AE247" s="4">
        <f>'[1]CP-20'!AE65+'[1]CP-20'!AE70+'[1]CP-20'!AE$72</f>
        <v>0</v>
      </c>
      <c r="AF247" s="4">
        <f>'[1]CP-20'!AF65+'[1]CP-20'!AF70+'[1]CP-20'!AF$72</f>
        <v>0</v>
      </c>
      <c r="AG247" s="4">
        <f>'[1]CP-20'!AG65+'[1]CP-20'!AG70+'[1]CP-20'!AG$72</f>
        <v>0</v>
      </c>
      <c r="AH247" s="4">
        <f>'[1]CP-20'!AH65+'[1]CP-20'!AH70+'[1]CP-20'!AH$72</f>
        <v>0</v>
      </c>
      <c r="AI247" s="4">
        <f>'[1]CP-20'!AI65+'[1]CP-20'!AI70+'[1]CP-20'!AI$72</f>
        <v>0</v>
      </c>
      <c r="AJ247" s="4">
        <f>'[1]CP-20'!AJ65+'[1]CP-20'!AJ70+'[1]CP-20'!AJ$72</f>
        <v>0</v>
      </c>
      <c r="AK247" s="4">
        <f>'[1]CP-20'!AK65+'[1]CP-20'!AK70+'[1]CP-20'!AK$72</f>
        <v>0</v>
      </c>
      <c r="AL247" s="4">
        <f>'[1]CP-20'!AL65+'[1]CP-20'!AL70+'[1]CP-20'!AL$72</f>
        <v>0</v>
      </c>
      <c r="AM247" s="4">
        <f>'[1]CP-20'!AM65+'[1]CP-20'!AM70+'[1]CP-20'!AM$72</f>
        <v>0</v>
      </c>
      <c r="AN247" s="4">
        <f>'[1]CP-20'!AN65+'[1]CP-20'!AN70+'[1]CP-20'!AN$72</f>
        <v>0</v>
      </c>
      <c r="AO247" s="4">
        <f>'[1]CP-20'!AO65+'[1]CP-20'!AO70+'[1]CP-20'!AO$72</f>
        <v>0</v>
      </c>
      <c r="AP247" s="4">
        <f>'[1]CP-20'!AP65+'[1]CP-20'!AP70+'[1]CP-20'!AP$72</f>
        <v>0</v>
      </c>
      <c r="AQ247" s="4">
        <f>'[1]CP-20'!AQ65+'[1]CP-20'!AQ70+'[1]CP-20'!AQ$72</f>
        <v>0</v>
      </c>
      <c r="AR247" s="4">
        <f>'[1]CP-20'!AR65+'[1]CP-20'!AR70+'[1]CP-20'!AR$72</f>
        <v>0</v>
      </c>
      <c r="AS247" s="4">
        <f>'[1]CP-20'!AS65+'[1]CP-20'!AS70+'[1]CP-20'!AS$72</f>
        <v>0</v>
      </c>
      <c r="AT247" s="4">
        <f>'[1]CP-20'!AT65+'[1]CP-20'!AT70+'[1]CP-20'!AT$72</f>
        <v>0</v>
      </c>
      <c r="AU247" s="4">
        <f>'[1]CP-20'!AU65+'[1]CP-20'!AU70+'[1]CP-20'!AU$72</f>
        <v>0</v>
      </c>
      <c r="AV247" s="4">
        <f>'[1]CP-20'!AV65+'[1]CP-20'!AV70+'[1]CP-20'!AV$72</f>
        <v>0</v>
      </c>
      <c r="AW247" s="4">
        <f>'[1]CP-20'!AW65+'[1]CP-20'!AW70+'[1]CP-20'!AW$72</f>
        <v>0</v>
      </c>
      <c r="AX247" s="4">
        <f>'[1]CP-20'!AX65+'[1]CP-20'!AX70+'[1]CP-20'!AX$72</f>
        <v>0</v>
      </c>
      <c r="AY247" s="4">
        <f>'[1]CP-20'!AY65+'[1]CP-20'!AY70+'[1]CP-20'!AY$72</f>
        <v>0</v>
      </c>
      <c r="AZ247" s="4">
        <f>'[1]CP-20'!AZ65+'[1]CP-20'!AZ70+'[1]CP-20'!AZ$72</f>
        <v>0</v>
      </c>
      <c r="BA247" s="4">
        <f>'[1]CP-20'!BA65+'[1]CP-20'!BA70+'[1]CP-20'!BA$72</f>
        <v>0</v>
      </c>
      <c r="BB247" s="4">
        <f>'[1]CP-20'!BB65+'[1]CP-20'!BB70+'[1]CP-20'!BB$72</f>
        <v>0</v>
      </c>
      <c r="BC247" s="4">
        <f>'[1]CP-20'!BC65+'[1]CP-20'!BC70+'[1]CP-20'!BC$72</f>
        <v>0</v>
      </c>
      <c r="BD247" s="4">
        <f>'[1]CP-20'!BD65+'[1]CP-20'!BD70+'[1]CP-20'!BD$72</f>
        <v>0</v>
      </c>
      <c r="BE247" s="4">
        <f>'[1]CP-20'!BE65+'[1]CP-20'!BE70+'[1]CP-20'!BE$72</f>
        <v>0</v>
      </c>
      <c r="BF247" s="4">
        <f>'[1]CP-20'!BF65+'[1]CP-20'!BF70+'[1]CP-20'!BF$72</f>
        <v>0</v>
      </c>
      <c r="BG247" s="4">
        <f>'[1]CP-20'!BG65+'[1]CP-20'!BG70+'[1]CP-20'!BG$72</f>
        <v>0</v>
      </c>
      <c r="BH247" s="4">
        <f>'[1]CP-20'!BH65+'[1]CP-20'!BH70+'[1]CP-20'!BH$72</f>
        <v>0</v>
      </c>
      <c r="BI247" s="4">
        <f>'[1]CP-20'!BI65+'[1]CP-20'!BI70+'[1]CP-20'!BI$72</f>
        <v>0</v>
      </c>
    </row>
    <row r="248" spans="1:61" x14ac:dyDescent="0.2">
      <c r="D248" s="36" t="s">
        <v>8</v>
      </c>
      <c r="F248" s="58" t="s">
        <v>9</v>
      </c>
      <c r="G248" s="15">
        <f>'[1]CP-11'!G$161+[1]Jensen!G$171+'[1]CP-15'!G$112+[1]Ouray!G$138+'[1]CP-11'!G$171+'[1]CP-12'!G$90+[1]Jensen!G$176+'[1]CP-15'!G$117+[1]Ouray!G$143</f>
        <v>0</v>
      </c>
      <c r="H248" s="15">
        <f>'[1]CP-11'!H$161+[1]Jensen!H$171+'[1]CP-15'!H$112+[1]Ouray!H$138+'[1]CP-11'!H$171+'[1]CP-12'!H$90+[1]Jensen!H$176+'[1]CP-15'!H$117+[1]Ouray!H$143</f>
        <v>0</v>
      </c>
      <c r="I248" s="15">
        <f>'[1]CP-11'!I$161+[1]Jensen!I$171+'[1]CP-15'!I$112+[1]Ouray!I$138+'[1]CP-11'!I$171+'[1]CP-12'!I$90+[1]Jensen!I$176+'[1]CP-15'!I$117+[1]Ouray!I$143</f>
        <v>0</v>
      </c>
      <c r="J248" s="15">
        <f>'[1]CP-11'!J$161+[1]Jensen!J$171+'[1]CP-15'!J$112+[1]Ouray!J$138+'[1]CP-11'!J$171+'[1]CP-12'!J$90+[1]Jensen!J$176+'[1]CP-15'!J$117+[1]Ouray!J$143</f>
        <v>0</v>
      </c>
      <c r="K248" s="15">
        <f>'[1]CP-11'!K$161+[1]Jensen!K$171+'[1]CP-15'!K$112+[1]Ouray!K$138+'[1]CP-11'!K$171+'[1]CP-12'!K$90+[1]Jensen!K$176+'[1]CP-15'!K$117+[1]Ouray!K$143</f>
        <v>0</v>
      </c>
      <c r="L248" s="15">
        <f>'[1]CP-11'!L$161+[1]Jensen!L$171+'[1]CP-15'!L$112+[1]Ouray!L$138+'[1]CP-11'!L$171+'[1]CP-12'!L$90+[1]Jensen!L$176+'[1]CP-15'!L$117+[1]Ouray!L$143</f>
        <v>0</v>
      </c>
      <c r="M248" s="15">
        <f>'[1]CP-11'!M$161+[1]Jensen!M$171+'[1]CP-15'!M$112+[1]Ouray!M$138+'[1]CP-11'!M$171+'[1]CP-12'!M$90+[1]Jensen!M$176+'[1]CP-15'!M$117+[1]Ouray!M$143</f>
        <v>0</v>
      </c>
      <c r="N248" s="15">
        <f>'[1]CP-11'!N$161+[1]Jensen!N$171+'[1]CP-15'!N$112+[1]Ouray!N$138+'[1]CP-11'!N$171+'[1]CP-12'!N$90+[1]Jensen!N$176+'[1]CP-15'!N$117+[1]Ouray!N$143</f>
        <v>0</v>
      </c>
      <c r="O248" s="15">
        <f>'[1]CP-11'!O$161+[1]Jensen!O$171+'[1]CP-15'!O$112+[1]Ouray!O$138+'[1]CP-11'!O$171+'[1]CP-12'!O$90+[1]Jensen!O$176+'[1]CP-15'!O$117+[1]Ouray!O$143</f>
        <v>0</v>
      </c>
      <c r="P248" s="15">
        <f>'[1]CP-11'!P$161+[1]Jensen!P$171+'[1]CP-15'!P$112+[1]Ouray!P$138+'[1]CP-11'!P$171+'[1]CP-12'!P$90+[1]Jensen!P$176+'[1]CP-15'!P$117+[1]Ouray!P$143</f>
        <v>0</v>
      </c>
      <c r="Q248" s="15">
        <f>'[1]CP-11'!Q$161+[1]Jensen!Q$171+'[1]CP-15'!Q$112+[1]Ouray!Q$138+'[1]CP-11'!Q$171+'[1]CP-12'!Q$90+[1]Jensen!Q$176+'[1]CP-15'!Q$117+[1]Ouray!Q$143</f>
        <v>0</v>
      </c>
      <c r="R248" s="15">
        <f>'[1]CP-11'!R$161+[1]Jensen!R$171+'[1]CP-15'!R$112+[1]Ouray!R$138+'[1]CP-11'!R$171+'[1]CP-12'!R$90+[1]Jensen!R$176+'[1]CP-15'!R$117+[1]Ouray!R$143</f>
        <v>0</v>
      </c>
      <c r="S248" s="15">
        <f>'[1]CP-11'!S$161+[1]Jensen!S$171+'[1]CP-15'!S$112+[1]Ouray!S$138+'[1]CP-11'!S$171+'[1]CP-12'!S$90+[1]Jensen!S$176+'[1]CP-15'!S$117+[1]Ouray!S$143</f>
        <v>0</v>
      </c>
      <c r="T248" s="15">
        <f>'[1]CP-11'!T$161+[1]Jensen!T$171+'[1]CP-15'!T$112+[1]Ouray!T$138+'[1]CP-11'!T$171+'[1]CP-12'!T$90+[1]Jensen!T$176+'[1]CP-15'!T$117+[1]Ouray!T$143</f>
        <v>0</v>
      </c>
      <c r="U248" s="15">
        <f>'[1]CP-11'!U$161+[1]Jensen!U$171+'[1]CP-15'!U$112+[1]Ouray!U$138+'[1]CP-11'!U$171+'[1]CP-12'!U$90+[1]Jensen!U$176+'[1]CP-15'!U$117+[1]Ouray!U$143</f>
        <v>0</v>
      </c>
      <c r="V248" s="15">
        <f>'[1]CP-11'!V$161+[1]Jensen!V$171+'[1]CP-15'!V$112+[1]Ouray!V$138+'[1]CP-11'!V$171+'[1]CP-12'!V$90+[1]Jensen!V$176+'[1]CP-15'!V$117+[1]Ouray!V$143</f>
        <v>0</v>
      </c>
      <c r="W248" s="15">
        <f>'[1]CP-11'!W$161+[1]Jensen!W$171+'[1]CP-15'!W$112+[1]Ouray!W$138+'[1]CP-11'!W$171+'[1]CP-12'!W$90+[1]Jensen!W$176+'[1]CP-15'!W$117+[1]Ouray!W$143</f>
        <v>0</v>
      </c>
      <c r="X248" s="15">
        <f>'[1]CP-11'!X$161+[1]Jensen!X$171+'[1]CP-15'!X$112+[1]Ouray!X$138+'[1]CP-11'!X$171+'[1]CP-12'!X$90+[1]Jensen!X$176+'[1]CP-15'!X$117+[1]Ouray!X$143</f>
        <v>0</v>
      </c>
      <c r="Y248" s="15">
        <f>'[1]CP-11'!Y$161+[1]Jensen!Y$171+'[1]CP-15'!Y$112+[1]Ouray!Y$138+'[1]CP-11'!Y$171+'[1]CP-12'!Y$90+[1]Jensen!Y$176+'[1]CP-15'!Y$117+[1]Ouray!Y$143</f>
        <v>0</v>
      </c>
      <c r="Z248" s="15">
        <f>'[1]CP-11'!Z$161+[1]Jensen!Z$171+'[1]CP-15'!Z$112+[1]Ouray!Z$138+'[1]CP-11'!Z$171+'[1]CP-12'!Z$90+[1]Jensen!Z$176+'[1]CP-15'!Z$117+[1]Ouray!Z$143</f>
        <v>0</v>
      </c>
      <c r="AA248" s="15">
        <f>'[1]CP-11'!AA$161+[1]Jensen!AA$171+'[1]CP-15'!AA$112+[1]Ouray!AA$138+'[1]CP-11'!AA$171+'[1]CP-12'!AA$90+[1]Jensen!AA$176+'[1]CP-15'!AA$117+[1]Ouray!AA$143</f>
        <v>0</v>
      </c>
      <c r="AB248" s="15">
        <f>'[1]CP-11'!AB$161+[1]Jensen!AB$171+'[1]CP-15'!AB$112+[1]Ouray!AB$138+'[1]CP-11'!AB$171+'[1]CP-12'!AB$90+[1]Jensen!AB$176+'[1]CP-15'!AB$117+[1]Ouray!AB$143</f>
        <v>0</v>
      </c>
      <c r="AC248" s="15">
        <f>'[1]CP-11'!AC$161+[1]Jensen!AC$171+'[1]CP-15'!AC$112+[1]Ouray!AC$138+'[1]CP-11'!AC$171+'[1]CP-12'!AC$90+[1]Jensen!AC$176+'[1]CP-15'!AC$117+[1]Ouray!AC$143</f>
        <v>0</v>
      </c>
      <c r="AD248" s="15">
        <f>'[1]CP-11'!AD$161+[1]Jensen!AD$171+'[1]CP-15'!AD$112+[1]Ouray!AD$138+'[1]CP-11'!AD$171+'[1]CP-12'!AD$90+[1]Jensen!AD$176+'[1]CP-15'!AD$117+[1]Ouray!AD$143</f>
        <v>0</v>
      </c>
      <c r="AE248" s="15">
        <f>'[1]CP-11'!AE$161+[1]Jensen!AE$171+'[1]CP-15'!AE$112+[1]Ouray!AE$138+'[1]CP-11'!AE$171+'[1]CP-12'!AE$90+[1]Jensen!AE$176+'[1]CP-15'!AE$117+[1]Ouray!AE$143</f>
        <v>0</v>
      </c>
      <c r="AF248" s="2">
        <f>'[1]CP-11'!AF$161+[1]Jensen!AF$171+'[1]CP-15'!AF$112+[1]Ouray!AF$138+'[1]CP-11'!AF$171+'[1]CP-12'!AF$90+[1]Jensen!AF$176+'[1]CP-15'!AF$117+[1]Ouray!AF$143</f>
        <v>0</v>
      </c>
      <c r="AG248" s="2">
        <f>'[1]CP-11'!AG$161+[1]Jensen!AG$171+'[1]CP-15'!AG$112+[1]Ouray!AG$138+'[1]CP-11'!AG$171+'[1]CP-12'!AG$90+[1]Jensen!AG$176+'[1]CP-15'!AG$117+[1]Ouray!AG$143</f>
        <v>0</v>
      </c>
      <c r="AH248" s="2">
        <f>'[1]CP-11'!AH$161+[1]Jensen!AH$171+'[1]CP-15'!AH$112+[1]Ouray!AH$138+'[1]CP-11'!AH$171+'[1]CP-12'!AH$90+[1]Jensen!AH$176+'[1]CP-15'!AH$117+[1]Ouray!AH$143</f>
        <v>0</v>
      </c>
      <c r="AI248" s="2">
        <f>'[1]CP-11'!AI$161+[1]Jensen!AI$171+'[1]CP-15'!AI$112+[1]Ouray!AI$138+'[1]CP-11'!AI$171+'[1]CP-12'!AI$90+[1]Jensen!AI$176+'[1]CP-15'!AI$117+[1]Ouray!AI$143</f>
        <v>0</v>
      </c>
      <c r="AJ248" s="2">
        <f>'[1]CP-11'!AJ$161+[1]Jensen!AJ$171+'[1]CP-15'!AJ$112+[1]Ouray!AJ$138+'[1]CP-11'!AJ$171+'[1]CP-12'!AJ$90+[1]Jensen!AJ$176+'[1]CP-15'!AJ$117+[1]Ouray!AJ$143</f>
        <v>0</v>
      </c>
      <c r="AK248" s="2">
        <f>'[1]CP-11'!AK$161+[1]Jensen!AK$171+'[1]CP-15'!AK$112+[1]Ouray!AK$138+'[1]CP-11'!AK$171+'[1]CP-12'!AK$90+[1]Jensen!AK$176+'[1]CP-15'!AK$117+[1]Ouray!AK$143</f>
        <v>0</v>
      </c>
      <c r="AL248" s="2">
        <f>'[1]CP-11'!AL$161+[1]Jensen!AL$171+'[1]CP-15'!AL$112+[1]Ouray!AL$138+'[1]CP-11'!AL$171+'[1]CP-12'!AL$90+[1]Jensen!AL$176+'[1]CP-15'!AL$117+[1]Ouray!AL$143</f>
        <v>0</v>
      </c>
      <c r="AM248" s="2">
        <f>'[1]CP-11'!AM$161+[1]Jensen!AM$171+'[1]CP-15'!AM$112+[1]Ouray!AM$138+'[1]CP-11'!AM$171+'[1]CP-12'!AM$90+[1]Jensen!AM$176+'[1]CP-15'!AM$117+[1]Ouray!AM$143</f>
        <v>0</v>
      </c>
      <c r="AN248" s="2">
        <f>'[1]CP-11'!AN$161+[1]Jensen!AN$171+'[1]CP-15'!AN$112+[1]Ouray!AN$138+'[1]CP-11'!AN$171+'[1]CP-12'!AN$90+[1]Jensen!AN$176+'[1]CP-15'!AN$117+[1]Ouray!AN$143</f>
        <v>0</v>
      </c>
      <c r="AO248" s="2">
        <f>'[1]CP-11'!AO$161+[1]Jensen!AO$171+'[1]CP-15'!AO$112+[1]Ouray!AO$138+'[1]CP-11'!AO$171+'[1]CP-12'!AO$90+[1]Jensen!AO$176+'[1]CP-15'!AO$117+[1]Ouray!AO$143</f>
        <v>0</v>
      </c>
      <c r="AP248" s="2">
        <f>'[1]CP-11'!AP$161+[1]Jensen!AP$171+'[1]CP-15'!AP$112+[1]Ouray!AP$138+'[1]CP-11'!AP$171+'[1]CP-12'!AP$90+[1]Jensen!AP$176+'[1]CP-15'!AP$117+[1]Ouray!AP$143</f>
        <v>0</v>
      </c>
      <c r="AQ248" s="2">
        <f>'[1]CP-11'!AQ$161+[1]Jensen!AQ$171+'[1]CP-15'!AQ$112+[1]Ouray!AQ$138+'[1]CP-11'!AQ$171+'[1]CP-12'!AQ$90+[1]Jensen!AQ$176+'[1]CP-15'!AQ$117+[1]Ouray!AQ$143</f>
        <v>0</v>
      </c>
      <c r="AR248" s="2">
        <f>'[1]CP-11'!AR$161+[1]Jensen!AR$171+'[1]CP-15'!AR$112+[1]Ouray!AR$138+'[1]CP-11'!AR$171+'[1]CP-12'!AR$90+[1]Jensen!AR$176+'[1]CP-15'!AR$117+[1]Ouray!AR$143</f>
        <v>0</v>
      </c>
      <c r="AS248" s="2">
        <f>'[1]CP-11'!AS$161+[1]Jensen!AS$171+'[1]CP-15'!AS$112+[1]Ouray!AS$138+'[1]CP-11'!AS$171+'[1]CP-12'!AS$90+[1]Jensen!AS$176+'[1]CP-15'!AS$117+[1]Ouray!AS$143</f>
        <v>0</v>
      </c>
      <c r="AT248" s="2">
        <f>'[1]CP-11'!AT$161+[1]Jensen!AT$171+'[1]CP-15'!AT$112+[1]Ouray!AT$138+'[1]CP-11'!AT$171+'[1]CP-12'!AT$90+[1]Jensen!AT$176+'[1]CP-15'!AT$117+[1]Ouray!AT$143</f>
        <v>0</v>
      </c>
      <c r="AU248" s="2">
        <f>'[1]CP-11'!AU$161+[1]Jensen!AU$171+'[1]CP-15'!AU$112+[1]Ouray!AU$138+'[1]CP-11'!AU$171+'[1]CP-12'!AU$90+[1]Jensen!AU$176+'[1]CP-15'!AU$117+[1]Ouray!AU$143</f>
        <v>0</v>
      </c>
      <c r="AV248" s="2">
        <f>'[1]CP-11'!AV$161+[1]Jensen!AV$171+'[1]CP-15'!AV$112+[1]Ouray!AV$138+'[1]CP-11'!AV$171+'[1]CP-12'!AV$90+[1]Jensen!AV$176+'[1]CP-15'!AV$117+[1]Ouray!AV$143</f>
        <v>0</v>
      </c>
      <c r="AW248" s="2">
        <f>'[1]CP-11'!AW$161+[1]Jensen!AW$171+'[1]CP-15'!AW$112+[1]Ouray!AW$138+'[1]CP-11'!AW$171+'[1]CP-12'!AW$90+[1]Jensen!AW$176+'[1]CP-15'!AW$117+[1]Ouray!AW$143</f>
        <v>0</v>
      </c>
      <c r="AX248" s="2">
        <f>'[1]CP-11'!AX$161+[1]Jensen!AX$171+'[1]CP-15'!AX$112+[1]Ouray!AX$138+'[1]CP-11'!AX$171+'[1]CP-12'!AX$90+[1]Jensen!AX$176+'[1]CP-15'!AX$117+[1]Ouray!AX$143</f>
        <v>0</v>
      </c>
      <c r="AY248" s="2">
        <f>'[1]CP-11'!AY$161+[1]Jensen!AY$171+'[1]CP-15'!AY$112+[1]Ouray!AY$138+'[1]CP-11'!AY$171+'[1]CP-12'!AY$90+[1]Jensen!AY$176+'[1]CP-15'!AY$117+[1]Ouray!AY$143</f>
        <v>0</v>
      </c>
      <c r="AZ248" s="2">
        <f>'[1]CP-11'!AZ$161+[1]Jensen!AZ$171+'[1]CP-15'!AZ$112+[1]Ouray!AZ$138+'[1]CP-11'!AZ$171+'[1]CP-12'!AZ$90+[1]Jensen!AZ$176+'[1]CP-15'!AZ$117+[1]Ouray!AZ$143</f>
        <v>0</v>
      </c>
      <c r="BA248" s="2">
        <f>'[1]CP-11'!BA$161+[1]Jensen!BA$171+'[1]CP-15'!BA$112+[1]Ouray!BA$138+'[1]CP-11'!BA$171+'[1]CP-12'!BA$90+[1]Jensen!BA$176+'[1]CP-15'!BA$117+[1]Ouray!BA$143</f>
        <v>0</v>
      </c>
      <c r="BB248" s="2">
        <f>'[1]CP-11'!BB$161+[1]Jensen!BB$171+'[1]CP-15'!BB$112+[1]Ouray!BB$138+'[1]CP-11'!BB$171+'[1]CP-12'!BB$90+[1]Jensen!BB$176+'[1]CP-15'!BB$117+[1]Ouray!BB$143</f>
        <v>0</v>
      </c>
      <c r="BC248" s="2">
        <f>'[1]CP-11'!BC$161+[1]Jensen!BC$171+'[1]CP-15'!BC$112+[1]Ouray!BC$138+'[1]CP-11'!BC$171+'[1]CP-12'!BC$90+[1]Jensen!BC$176+'[1]CP-15'!BC$117+[1]Ouray!BC$143</f>
        <v>0</v>
      </c>
      <c r="BD248" s="2">
        <f>'[1]CP-11'!BD$161+[1]Jensen!BD$171+'[1]CP-15'!BD$112+[1]Ouray!BD$138+'[1]CP-11'!BD$171+'[1]CP-12'!BD$90+[1]Jensen!BD$176+'[1]CP-15'!BD$117+[1]Ouray!BD$143</f>
        <v>0</v>
      </c>
      <c r="BE248" s="2">
        <f>'[1]CP-11'!BE$161+[1]Jensen!BE$171+'[1]CP-15'!BE$112+[1]Ouray!BE$138+'[1]CP-11'!BE$171+'[1]CP-12'!BE$90+[1]Jensen!BE$176+'[1]CP-15'!BE$117+[1]Ouray!BE$143</f>
        <v>0</v>
      </c>
      <c r="BF248" s="2">
        <f>'[1]CP-11'!BF$161+[1]Jensen!BF$171+'[1]CP-15'!BF$112+[1]Ouray!BF$138+'[1]CP-11'!BF$171+'[1]CP-12'!BF$90+[1]Jensen!BF$176+'[1]CP-15'!BF$117+[1]Ouray!BF$143</f>
        <v>0</v>
      </c>
      <c r="BG248" s="2">
        <f>'[1]CP-11'!BG$161+[1]Jensen!BG$171+'[1]CP-15'!BG$112+[1]Ouray!BG$138+'[1]CP-11'!BG$171+'[1]CP-12'!BG$90+[1]Jensen!BG$176+'[1]CP-15'!BG$117+[1]Ouray!BG$143</f>
        <v>0</v>
      </c>
      <c r="BH248" s="2">
        <f>'[1]CP-11'!BH$161+[1]Jensen!BH$171+'[1]CP-15'!BH$112+[1]Ouray!BH$138+'[1]CP-11'!BH$171+'[1]CP-12'!BH$90+[1]Jensen!BH$176+'[1]CP-15'!BH$117+[1]Ouray!BH$143</f>
        <v>0</v>
      </c>
      <c r="BI248" s="2">
        <f>'[1]CP-11'!BI$161+[1]Jensen!BI$171+'[1]CP-15'!BI$112+[1]Ouray!BI$138+'[1]CP-11'!BI$171+'[1]CP-12'!BI$90+[1]Jensen!BI$176+'[1]CP-15'!BI$117+[1]Ouray!BI$143</f>
        <v>0</v>
      </c>
    </row>
    <row r="249" spans="1:61" x14ac:dyDescent="0.2">
      <c r="F249" s="58" t="s">
        <v>10</v>
      </c>
      <c r="G249" s="21">
        <f>'[1]CP-1'!G$120+'[1]CP-2'!G$106+[1]Stateline!G$60+'[1]CP-3'!G$57+'[1]CP-4'!G$104+'[1]CP-5'!G$70+'[1]CP-6'!G$133+'[1]CP-8'!G$76+'[1]Grn-Colo-Confl'!G$104+'[1]CP-2'!G$111+[1]Stateline!G$65+'[1]CP-3'!G$62+'[1]CP-4'!G$109+'[1]CP-5'!G$74+'[1]CP-7'!G$142+'[1]CP-8'!G$81+'[1]Grn-Colo-Confl'!G$109</f>
        <v>398617.77</v>
      </c>
      <c r="H249" s="21">
        <f>'[1]CP-1'!H$120+'[1]CP-2'!H$106+[1]Stateline!H$60+'[1]CP-3'!H$57+'[1]CP-4'!H$104+'[1]CP-5'!H$70+'[1]CP-6'!H$133+'[1]CP-8'!H$76+'[1]Grn-Colo-Confl'!H$104+'[1]CP-2'!H$111+[1]Stateline!H$65+'[1]CP-3'!H$62+'[1]CP-4'!H$109+'[1]CP-5'!H$74+'[1]CP-7'!H$142+'[1]CP-8'!H$81+'[1]Grn-Colo-Confl'!H$109</f>
        <v>470049.46010351798</v>
      </c>
      <c r="I249" s="21">
        <f>'[1]CP-1'!I$120+'[1]CP-2'!I$106+[1]Stateline!I$60+'[1]CP-3'!I$57+'[1]CP-4'!I$104+'[1]CP-5'!I$70+'[1]CP-6'!I$133+'[1]CP-8'!I$76+'[1]Grn-Colo-Confl'!I$104+'[1]CP-2'!I$111+[1]Stateline!I$65+'[1]CP-3'!I$62+'[1]CP-4'!I$109+'[1]CP-5'!I$74+'[1]CP-7'!I$142+'[1]CP-8'!I$81+'[1]Grn-Colo-Confl'!I$109</f>
        <v>380839.39999999997</v>
      </c>
      <c r="J249" s="21">
        <f>'[1]CP-1'!J$120+'[1]CP-2'!J$106+[1]Stateline!J$60+'[1]CP-3'!J$57+'[1]CP-4'!J$104+'[1]CP-5'!J$70+'[1]CP-6'!J$133+'[1]CP-8'!J$76+'[1]Grn-Colo-Confl'!J$104+'[1]CP-2'!J$111+[1]Stateline!J$65+'[1]CP-3'!J$62+'[1]CP-4'!J$109+'[1]CP-5'!J$74+'[1]CP-7'!J$142+'[1]CP-8'!J$81+'[1]Grn-Colo-Confl'!J$109</f>
        <v>512635.49</v>
      </c>
      <c r="K249" s="21">
        <f>'[1]CP-1'!K$120+'[1]CP-2'!K$106+[1]Stateline!K$60+'[1]CP-3'!K$57+'[1]CP-4'!K$104+'[1]CP-5'!K$70+'[1]CP-6'!K$133+'[1]CP-8'!K$76+'[1]Grn-Colo-Confl'!K$104+'[1]CP-2'!K$111+[1]Stateline!K$65+'[1]CP-3'!K$62+'[1]CP-4'!K$109+'[1]CP-5'!K$74+'[1]CP-7'!K$142+'[1]CP-8'!K$81+'[1]Grn-Colo-Confl'!K$109</f>
        <v>547942.59999999986</v>
      </c>
      <c r="L249" s="21">
        <f>'[1]CP-1'!L$120+'[1]CP-2'!L$106+[1]Stateline!L$60+'[1]CP-3'!L$57+'[1]CP-4'!L$104+'[1]CP-5'!L$70+'[1]CP-6'!L$133+'[1]CP-8'!L$76+'[1]Grn-Colo-Confl'!L$104+'[1]CP-2'!L$111+[1]Stateline!L$65+'[1]CP-3'!L$62+'[1]CP-4'!L$109+'[1]CP-5'!L$74+'[1]CP-7'!L$142+'[1]CP-8'!L$81+'[1]Grn-Colo-Confl'!L$109</f>
        <v>507927.48000000004</v>
      </c>
      <c r="M249" s="21">
        <f>'[1]CP-1'!M$120+'[1]CP-2'!M$106+[1]Stateline!M$60+'[1]CP-3'!M$57+'[1]CP-4'!M$104+'[1]CP-5'!M$70+'[1]CP-6'!M$133+'[1]CP-8'!M$76+'[1]Grn-Colo-Confl'!M$104+'[1]CP-2'!M$111+[1]Stateline!M$65+'[1]CP-3'!M$62+'[1]CP-4'!M$109+'[1]CP-5'!M$74+'[1]CP-7'!M$142+'[1]CP-8'!M$81+'[1]Grn-Colo-Confl'!M$109</f>
        <v>515977.07999999996</v>
      </c>
      <c r="N249" s="21">
        <f>'[1]CP-1'!N$120+'[1]CP-2'!N$106+[1]Stateline!N$60+'[1]CP-3'!N$57+'[1]CP-4'!N$104+'[1]CP-5'!N$70+'[1]CP-6'!N$133+'[1]CP-8'!N$76+'[1]Grn-Colo-Confl'!N$104+'[1]CP-2'!N$111+[1]Stateline!N$65+'[1]CP-3'!N$62+'[1]CP-4'!N$109+'[1]CP-5'!N$74+'[1]CP-7'!N$142+'[1]CP-8'!N$81+'[1]Grn-Colo-Confl'!N$109</f>
        <v>651058.70000000019</v>
      </c>
      <c r="O249" s="21">
        <f>'[1]CP-1'!O$120+'[1]CP-2'!O$106+[1]Stateline!O$60+'[1]CP-3'!O$57+'[1]CP-4'!O$104+'[1]CP-5'!O$70+'[1]CP-6'!O$133+'[1]CP-8'!O$76+'[1]Grn-Colo-Confl'!O$104+'[1]CP-2'!O$111+[1]Stateline!O$65+'[1]CP-3'!O$62+'[1]CP-4'!O$109+'[1]CP-5'!O$74+'[1]CP-7'!O$142+'[1]CP-8'!O$81+'[1]Grn-Colo-Confl'!O$109</f>
        <v>449319.1546781002</v>
      </c>
      <c r="P249" s="21">
        <f>'[1]CP-1'!P$120+'[1]CP-2'!P$106+[1]Stateline!P$60+'[1]CP-3'!P$57+'[1]CP-4'!P$104+'[1]CP-5'!P$70+'[1]CP-6'!P$133+'[1]CP-8'!P$76+'[1]Grn-Colo-Confl'!P$104+'[1]CP-2'!P$111+[1]Stateline!P$65+'[1]CP-3'!P$62+'[1]CP-4'!P$109+'[1]CP-5'!P$74+'[1]CP-7'!P$142+'[1]CP-8'!P$81+'[1]Grn-Colo-Confl'!P$109</f>
        <v>410445.57</v>
      </c>
      <c r="Q249" s="21">
        <f>'[1]CP-1'!Q$120+'[1]CP-2'!Q$106+[1]Stateline!Q$60+'[1]CP-3'!Q$57+'[1]CP-4'!Q$104+'[1]CP-5'!Q$70+'[1]CP-6'!Q$133+'[1]CP-8'!Q$76+'[1]Grn-Colo-Confl'!Q$104+'[1]CP-2'!Q$111+[1]Stateline!Q$65+'[1]CP-3'!Q$62+'[1]CP-4'!Q$109+'[1]CP-5'!Q$74+'[1]CP-7'!Q$142+'[1]CP-8'!Q$81+'[1]Grn-Colo-Confl'!Q$109</f>
        <v>565882.86</v>
      </c>
      <c r="R249" s="21">
        <f>'[1]CP-1'!R$120+'[1]CP-2'!R$106+[1]Stateline!R$60+'[1]CP-3'!R$57+'[1]CP-4'!R$104+'[1]CP-5'!R$70+'[1]CP-6'!R$133+'[1]CP-8'!R$76+'[1]Grn-Colo-Confl'!R$104+'[1]CP-2'!R$111+[1]Stateline!R$65+'[1]CP-3'!R$62+'[1]CP-4'!R$109+'[1]CP-5'!R$74+'[1]CP-7'!R$142+'[1]CP-8'!R$81+'[1]Grn-Colo-Confl'!R$109</f>
        <v>551316.39</v>
      </c>
      <c r="S249" s="21">
        <f>'[1]CP-1'!S$120+'[1]CP-2'!S$106+[1]Stateline!S$60+'[1]CP-3'!S$57+'[1]CP-4'!S$104+'[1]CP-5'!S$70+'[1]CP-6'!S$133+'[1]CP-8'!S$76+'[1]Grn-Colo-Confl'!S$104+'[1]CP-2'!S$111+[1]Stateline!S$65+'[1]CP-3'!S$62+'[1]CP-4'!S$109+'[1]CP-5'!S$74+'[1]CP-7'!S$142+'[1]CP-8'!S$81+'[1]Grn-Colo-Confl'!S$109</f>
        <v>423353.57999999996</v>
      </c>
      <c r="T249" s="21">
        <f>'[1]CP-1'!T$120+'[1]CP-2'!T$106+[1]Stateline!T$60+'[1]CP-3'!T$57+'[1]CP-4'!T$104+'[1]CP-5'!T$70+'[1]CP-6'!T$133+'[1]CP-8'!T$76+'[1]Grn-Colo-Confl'!T$104+'[1]CP-2'!T$111+[1]Stateline!T$65+'[1]CP-3'!T$62+'[1]CP-4'!T$109+'[1]CP-5'!T$74+'[1]CP-7'!T$142+'[1]CP-8'!T$81+'[1]Grn-Colo-Confl'!T$109</f>
        <v>442315.29</v>
      </c>
      <c r="U249" s="21">
        <f>'[1]CP-1'!U$120+'[1]CP-2'!U$106+[1]Stateline!U$60+'[1]CP-3'!U$57+'[1]CP-4'!U$104+'[1]CP-5'!U$70+'[1]CP-6'!U$133+'[1]CP-8'!U$76+'[1]Grn-Colo-Confl'!U$104+'[1]CP-2'!U$111+[1]Stateline!U$65+'[1]CP-3'!U$62+'[1]CP-4'!U$109+'[1]CP-5'!U$74+'[1]CP-7'!U$142+'[1]CP-8'!U$81+'[1]Grn-Colo-Confl'!U$109</f>
        <v>502311.03999999992</v>
      </c>
      <c r="V249" s="21">
        <f>'[1]CP-1'!V$120+'[1]CP-2'!V$106+[1]Stateline!V$60+'[1]CP-3'!V$57+'[1]CP-4'!V$104+'[1]CP-5'!V$70+'[1]CP-6'!V$133+'[1]CP-8'!V$76+'[1]Grn-Colo-Confl'!V$104+'[1]CP-2'!V$111+[1]Stateline!V$65+'[1]CP-3'!V$62+'[1]CP-4'!V$109+'[1]CP-5'!V$74+'[1]CP-7'!V$142+'[1]CP-8'!V$81+'[1]Grn-Colo-Confl'!V$109</f>
        <v>521537.13000000006</v>
      </c>
      <c r="W249" s="21">
        <f>'[1]CP-1'!W$120+'[1]CP-2'!W$106+[1]Stateline!W$60+'[1]CP-3'!W$57+'[1]CP-4'!W$104+'[1]CP-5'!W$70+'[1]CP-6'!W$133+'[1]CP-8'!W$76+'[1]Grn-Colo-Confl'!W$104+'[1]CP-2'!W$111+[1]Stateline!W$65+'[1]CP-3'!W$62+'[1]CP-4'!W$109+'[1]CP-5'!W$74+'[1]CP-7'!W$142+'[1]CP-8'!W$81+'[1]Grn-Colo-Confl'!W$109</f>
        <v>367130.56999999995</v>
      </c>
      <c r="X249" s="21">
        <f>'[1]CP-1'!X$120+'[1]CP-2'!X$106+[1]Stateline!X$60+'[1]CP-3'!X$57+'[1]CP-4'!X$104+'[1]CP-5'!X$70+'[1]CP-6'!X$133+'[1]CP-8'!X$76+'[1]Grn-Colo-Confl'!X$104+'[1]CP-2'!X$111+[1]Stateline!X$65+'[1]CP-3'!X$62+'[1]CP-4'!X$109+'[1]CP-5'!X$74+'[1]CP-7'!X$142+'[1]CP-8'!X$81+'[1]Grn-Colo-Confl'!X$109</f>
        <v>541248.23</v>
      </c>
      <c r="Y249" s="21">
        <f>'[1]CP-1'!Y$120+'[1]CP-2'!Y$106+[1]Stateline!Y$60+'[1]CP-3'!Y$57+'[1]CP-4'!Y$104+'[1]CP-5'!Y$70+'[1]CP-6'!Y$133+'[1]CP-8'!Y$76+'[1]Grn-Colo-Confl'!Y$104+'[1]CP-2'!Y$111+[1]Stateline!Y$65+'[1]CP-3'!Y$62+'[1]CP-4'!Y$109+'[1]CP-5'!Y$74+'[1]CP-7'!Y$142+'[1]CP-8'!Y$81+'[1]Grn-Colo-Confl'!Y$109</f>
        <v>572386.12</v>
      </c>
      <c r="Z249" s="21">
        <f>'[1]CP-1'!Z$120+'[1]CP-2'!Z$106+[1]Stateline!Z$60+'[1]CP-3'!Z$57+'[1]CP-4'!Z$104+'[1]CP-5'!Z$70+'[1]CP-6'!Z$133+'[1]CP-8'!Z$76+'[1]Grn-Colo-Confl'!Z$104+'[1]CP-2'!Z$111+[1]Stateline!Z$65+'[1]CP-3'!Z$62+'[1]CP-4'!Z$109+'[1]CP-5'!Z$74+'[1]CP-7'!Z$142+'[1]CP-8'!Z$81+'[1]Grn-Colo-Confl'!Z$109</f>
        <v>453006.53999999992</v>
      </c>
      <c r="AA249" s="21">
        <f>'[1]CP-1'!AA$120+'[1]CP-2'!AA$106+[1]Stateline!AA$60+'[1]CP-3'!AA$57+'[1]CP-4'!AA$104+'[1]CP-5'!AA$70+'[1]CP-6'!AA$133+'[1]CP-8'!AA$76+'[1]Grn-Colo-Confl'!AA$104+'[1]CP-2'!AA$111+[1]Stateline!AA$65+'[1]CP-3'!AA$62+'[1]CP-4'!AA$109+'[1]CP-5'!AA$74+'[1]CP-7'!AA$142+'[1]CP-8'!AA$81+'[1]Grn-Colo-Confl'!AA$109</f>
        <v>506631.16</v>
      </c>
      <c r="AB249" s="21">
        <f>'[1]CP-1'!AB$120+'[1]CP-2'!AB$106+[1]Stateline!AB$60+'[1]CP-3'!AB$57+'[1]CP-4'!AB$104+'[1]CP-5'!AB$70+'[1]CP-6'!AB$133+'[1]CP-8'!AB$76+'[1]Grn-Colo-Confl'!AB$104+'[1]CP-2'!AB$111+[1]Stateline!AB$65+'[1]CP-3'!AB$62+'[1]CP-4'!AB$109+'[1]CP-5'!AB$74+'[1]CP-7'!AB$142+'[1]CP-8'!AB$81+'[1]Grn-Colo-Confl'!AB$109</f>
        <v>490941.55999999994</v>
      </c>
      <c r="AC249" s="21">
        <f>'[1]CP-1'!AC$120+'[1]CP-2'!AC$106+[1]Stateline!AC$60+'[1]CP-3'!AC$57+'[1]CP-4'!AC$104+'[1]CP-5'!AC$70+'[1]CP-6'!AC$133+'[1]CP-8'!AC$76+'[1]Grn-Colo-Confl'!AC$104+'[1]CP-2'!AC$111+[1]Stateline!AC$65+'[1]CP-3'!AC$62+'[1]CP-4'!AC$109+'[1]CP-5'!AC$74+'[1]CP-7'!AC$142+'[1]CP-8'!AC$81+'[1]Grn-Colo-Confl'!AC$109</f>
        <v>591553.68999999994</v>
      </c>
      <c r="AD249" s="21">
        <f>'[1]CP-1'!AD$120+'[1]CP-2'!AD$106+[1]Stateline!AD$60+'[1]CP-3'!AD$57+'[1]CP-4'!AD$104+'[1]CP-5'!AD$70+'[1]CP-6'!AD$133+'[1]CP-8'!AD$76+'[1]Grn-Colo-Confl'!AD$104+'[1]CP-2'!AD$111+[1]Stateline!AD$65+'[1]CP-3'!AD$62+'[1]CP-4'!AD$109+'[1]CP-5'!AD$74+'[1]CP-7'!AD$142+'[1]CP-8'!AD$81+'[1]Grn-Colo-Confl'!AD$109</f>
        <v>543396.18000000005</v>
      </c>
      <c r="AE249" s="21">
        <f>'[1]CP-1'!AE$120+'[1]CP-2'!AE$106+[1]Stateline!AE$60+'[1]CP-3'!AE$57+'[1]CP-4'!AE$104+'[1]CP-5'!AE$70+'[1]CP-6'!AE$133+'[1]CP-8'!AE$76+'[1]Grn-Colo-Confl'!AE$104+'[1]CP-2'!AE$111+[1]Stateline!AE$65+'[1]CP-3'!AE$62+'[1]CP-4'!AE$109+'[1]CP-5'!AE$74+'[1]CP-7'!AE$142+'[1]CP-8'!AE$81+'[1]Grn-Colo-Confl'!AE$109</f>
        <v>456288.43999999994</v>
      </c>
      <c r="AF249" s="2">
        <f>'[1]CP-1'!AF$120+'[1]CP-2'!AF$106+[1]Stateline!AF$60+'[1]CP-3'!AF$57+'[1]CP-4'!AF$104+'[1]CP-5'!AF$70+'[1]CP-6'!AF$133+'[1]CP-8'!AF$76+'[1]Grn-Colo-Confl'!AF$104+'[1]CP-2'!AF$111+[1]Stateline!AF$65+'[1]CP-3'!AF$62+'[1]CP-4'!AF$109+'[1]CP-5'!AF$74+'[1]CP-7'!AF$142+'[1]CP-8'!AF$81+'[1]Grn-Colo-Confl'!AF$109</f>
        <v>484735.99</v>
      </c>
      <c r="AG249" s="2">
        <f>'[1]CP-1'!AG$120+'[1]CP-2'!AG$106+[1]Stateline!AG$60+'[1]CP-3'!AG$57+'[1]CP-4'!AG$104+'[1]CP-5'!AG$70+'[1]CP-6'!AG$133+'[1]CP-8'!AG$76+'[1]Grn-Colo-Confl'!AG$104+'[1]CP-2'!AG$111+[1]Stateline!AG$65+'[1]CP-3'!AG$62+'[1]CP-4'!AG$109+'[1]CP-5'!AG$74+'[1]CP-7'!AG$142+'[1]CP-8'!AG$81+'[1]Grn-Colo-Confl'!AG$109</f>
        <v>520762.31999999995</v>
      </c>
      <c r="AH249" s="2">
        <f>'[1]CP-1'!AH$120+'[1]CP-2'!AH$106+[1]Stateline!AH$60+'[1]CP-3'!AH$57+'[1]CP-4'!AH$104+'[1]CP-5'!AH$70+'[1]CP-6'!AH$133+'[1]CP-8'!AH$76+'[1]Grn-Colo-Confl'!AH$104+'[1]CP-2'!AH$111+[1]Stateline!AH$65+'[1]CP-3'!AH$62+'[1]CP-4'!AH$109+'[1]CP-5'!AH$74+'[1]CP-7'!AH$142+'[1]CP-8'!AH$81+'[1]Grn-Colo-Confl'!AH$109</f>
        <v>402269.94</v>
      </c>
      <c r="AI249" s="2">
        <f>'[1]CP-1'!AI$120+'[1]CP-2'!AI$106+[1]Stateline!AI$60+'[1]CP-3'!AI$57+'[1]CP-4'!AI$104+'[1]CP-5'!AI$70+'[1]CP-6'!AI$133+'[1]CP-8'!AI$76+'[1]Grn-Colo-Confl'!AI$104+'[1]CP-2'!AI$111+[1]Stateline!AI$65+'[1]CP-3'!AI$62+'[1]CP-4'!AI$109+'[1]CP-5'!AI$74+'[1]CP-7'!AI$142+'[1]CP-8'!AI$81+'[1]Grn-Colo-Confl'!AI$109</f>
        <v>385772.23</v>
      </c>
      <c r="AJ249" s="2">
        <f>'[1]CP-1'!AJ$120+'[1]CP-2'!AJ$106+[1]Stateline!AJ$60+'[1]CP-3'!AJ$57+'[1]CP-4'!AJ$104+'[1]CP-5'!AJ$70+'[1]CP-6'!AJ$133+'[1]CP-8'!AJ$76+'[1]Grn-Colo-Confl'!AJ$104+'[1]CP-2'!AJ$111+[1]Stateline!AJ$65+'[1]CP-3'!AJ$62+'[1]CP-4'!AJ$109+'[1]CP-5'!AJ$74+'[1]CP-7'!AJ$142+'[1]CP-8'!AJ$81+'[1]Grn-Colo-Confl'!AJ$109</f>
        <v>583678</v>
      </c>
      <c r="AK249" s="2">
        <f>'[1]CP-1'!AK$120+'[1]CP-2'!AK$106+[1]Stateline!AK$60+'[1]CP-3'!AK$57+'[1]CP-4'!AK$104+'[1]CP-5'!AK$70+'[1]CP-6'!AK$133+'[1]CP-8'!AK$76+'[1]Grn-Colo-Confl'!AK$104+'[1]CP-2'!AK$111+[1]Stateline!AK$65+'[1]CP-3'!AK$62+'[1]CP-4'!AK$109+'[1]CP-5'!AK$74+'[1]CP-7'!AK$142+'[1]CP-8'!AK$81+'[1]Grn-Colo-Confl'!AK$109</f>
        <v>627880.14999999991</v>
      </c>
      <c r="AL249" s="2">
        <f>'[1]CP-1'!AL$120+'[1]CP-2'!AL$106+[1]Stateline!AL$60+'[1]CP-3'!AL$57+'[1]CP-4'!AL$104+'[1]CP-5'!AL$70+'[1]CP-6'!AL$133+'[1]CP-8'!AL$76+'[1]Grn-Colo-Confl'!AL$104+'[1]CP-2'!AL$111+[1]Stateline!AL$65+'[1]CP-3'!AL$62+'[1]CP-4'!AL$109+'[1]CP-5'!AL$74+'[1]CP-7'!AL$142+'[1]CP-8'!AL$81+'[1]Grn-Colo-Confl'!AL$109</f>
        <v>486404.7</v>
      </c>
      <c r="AM249" s="2">
        <f>'[1]CP-1'!AM$120+'[1]CP-2'!AM$106+[1]Stateline!AM$60+'[1]CP-3'!AM$57+'[1]CP-4'!AM$104+'[1]CP-5'!AM$70+'[1]CP-6'!AM$133+'[1]CP-8'!AM$76+'[1]Grn-Colo-Confl'!AM$104+'[1]CP-2'!AM$111+[1]Stateline!AM$65+'[1]CP-3'!AM$62+'[1]CP-4'!AM$109+'[1]CP-5'!AM$74+'[1]CP-7'!AM$142+'[1]CP-8'!AM$81+'[1]Grn-Colo-Confl'!AM$109</f>
        <v>484751.97000000003</v>
      </c>
      <c r="AN249" s="2">
        <f>'[1]CP-1'!AN$120+'[1]CP-2'!AN$106+[1]Stateline!AN$60+'[1]CP-3'!AN$57+'[1]CP-4'!AN$104+'[1]CP-5'!AN$70+'[1]CP-6'!AN$133+'[1]CP-8'!AN$76+'[1]Grn-Colo-Confl'!AN$104+'[1]CP-2'!AN$111+[1]Stateline!AN$65+'[1]CP-3'!AN$62+'[1]CP-4'!AN$109+'[1]CP-5'!AN$74+'[1]CP-7'!AN$142+'[1]CP-8'!AN$81+'[1]Grn-Colo-Confl'!AN$109</f>
        <v>478413.23000000004</v>
      </c>
      <c r="AO249" s="2">
        <f>'[1]CP-1'!AO$120+'[1]CP-2'!AO$106+[1]Stateline!AO$60+'[1]CP-3'!AO$57+'[1]CP-4'!AO$104+'[1]CP-5'!AO$70+'[1]CP-6'!AO$133+'[1]CP-8'!AO$76+'[1]Grn-Colo-Confl'!AO$104+'[1]CP-2'!AO$111+[1]Stateline!AO$65+'[1]CP-3'!AO$62+'[1]CP-4'!AO$109+'[1]CP-5'!AO$74+'[1]CP-7'!AO$142+'[1]CP-8'!AO$81+'[1]Grn-Colo-Confl'!AO$109</f>
        <v>443915.29000000004</v>
      </c>
      <c r="AP249" s="2">
        <f>'[1]CP-1'!AP$120+'[1]CP-2'!AP$106+[1]Stateline!AP$60+'[1]CP-3'!AP$57+'[1]CP-4'!AP$104+'[1]CP-5'!AP$70+'[1]CP-6'!AP$133+'[1]CP-8'!AP$76+'[1]Grn-Colo-Confl'!AP$104+'[1]CP-2'!AP$111+[1]Stateline!AP$65+'[1]CP-3'!AP$62+'[1]CP-4'!AP$109+'[1]CP-5'!AP$74+'[1]CP-7'!AP$142+'[1]CP-8'!AP$81+'[1]Grn-Colo-Confl'!AP$109</f>
        <v>658476.64000000013</v>
      </c>
      <c r="AQ249" s="2">
        <f>'[1]CP-1'!AQ$120+'[1]CP-2'!AQ$106+[1]Stateline!AQ$60+'[1]CP-3'!AQ$57+'[1]CP-4'!AQ$104+'[1]CP-5'!AQ$70+'[1]CP-6'!AQ$133+'[1]CP-8'!AQ$76+'[1]Grn-Colo-Confl'!AQ$104+'[1]CP-2'!AQ$111+[1]Stateline!AQ$65+'[1]CP-3'!AQ$62+'[1]CP-4'!AQ$109+'[1]CP-5'!AQ$74+'[1]CP-7'!AQ$142+'[1]CP-8'!AQ$81+'[1]Grn-Colo-Confl'!AQ$109</f>
        <v>516983</v>
      </c>
      <c r="AR249" s="2">
        <f>'[1]CP-1'!AR$120+'[1]CP-2'!AR$106+[1]Stateline!AR$60+'[1]CP-3'!AR$57+'[1]CP-4'!AR$104+'[1]CP-5'!AR$70+'[1]CP-6'!AR$133+'[1]CP-8'!AR$76+'[1]Grn-Colo-Confl'!AR$104+'[1]CP-2'!AR$111+[1]Stateline!AR$65+'[1]CP-3'!AR$62+'[1]CP-4'!AR$109+'[1]CP-5'!AR$74+'[1]CP-7'!AR$142+'[1]CP-8'!AR$81+'[1]Grn-Colo-Confl'!AR$109</f>
        <v>673262.3899999999</v>
      </c>
      <c r="AS249" s="2">
        <f>'[1]CP-1'!AS$120+'[1]CP-2'!AS$106+[1]Stateline!AS$60+'[1]CP-3'!AS$57+'[1]CP-4'!AS$104+'[1]CP-5'!AS$70+'[1]CP-6'!AS$133+'[1]CP-8'!AS$76+'[1]Grn-Colo-Confl'!AS$104+'[1]CP-2'!AS$111+[1]Stateline!AS$65+'[1]CP-3'!AS$62+'[1]CP-4'!AS$109+'[1]CP-5'!AS$74+'[1]CP-7'!AS$142+'[1]CP-8'!AS$81+'[1]Grn-Colo-Confl'!AS$109</f>
        <v>559293.22</v>
      </c>
      <c r="AT249" s="2">
        <f>'[1]CP-1'!AT$120+'[1]CP-2'!AT$106+[1]Stateline!AT$60+'[1]CP-3'!AT$57+'[1]CP-4'!AT$104+'[1]CP-5'!AT$70+'[1]CP-6'!AT$133+'[1]CP-8'!AT$76+'[1]Grn-Colo-Confl'!AT$104+'[1]CP-2'!AT$111+[1]Stateline!AT$65+'[1]CP-3'!AT$62+'[1]CP-4'!AT$109+'[1]CP-5'!AT$74+'[1]CP-7'!AT$142+'[1]CP-8'!AT$81+'[1]Grn-Colo-Confl'!AT$109</f>
        <v>446598.45</v>
      </c>
      <c r="AU249" s="2">
        <f>'[1]CP-1'!AU$120+'[1]CP-2'!AU$106+[1]Stateline!AU$60+'[1]CP-3'!AU$57+'[1]CP-4'!AU$104+'[1]CP-5'!AU$70+'[1]CP-6'!AU$133+'[1]CP-8'!AU$76+'[1]Grn-Colo-Confl'!AU$104+'[1]CP-2'!AU$111+[1]Stateline!AU$65+'[1]CP-3'!AU$62+'[1]CP-4'!AU$109+'[1]CP-5'!AU$74+'[1]CP-7'!AU$142+'[1]CP-8'!AU$81+'[1]Grn-Colo-Confl'!AU$109</f>
        <v>640338.7699999999</v>
      </c>
      <c r="AV249" s="2">
        <f>'[1]CP-1'!AV$120+'[1]CP-2'!AV$106+[1]Stateline!AV$60+'[1]CP-3'!AV$57+'[1]CP-4'!AV$104+'[1]CP-5'!AV$70+'[1]CP-6'!AV$133+'[1]CP-8'!AV$76+'[1]Grn-Colo-Confl'!AV$104+'[1]CP-2'!AV$111+[1]Stateline!AV$65+'[1]CP-3'!AV$62+'[1]CP-4'!AV$109+'[1]CP-5'!AV$74+'[1]CP-7'!AV$142+'[1]CP-8'!AV$81+'[1]Grn-Colo-Confl'!AV$109</f>
        <v>555789.51</v>
      </c>
      <c r="AW249" s="2">
        <f>'[1]CP-1'!AW$120+'[1]CP-2'!AW$106+[1]Stateline!AW$60+'[1]CP-3'!AW$57+'[1]CP-4'!AW$104+'[1]CP-5'!AW$70+'[1]CP-6'!AW$133+'[1]CP-8'!AW$76+'[1]Grn-Colo-Confl'!AW$104+'[1]CP-2'!AW$111+[1]Stateline!AW$65+'[1]CP-3'!AW$62+'[1]CP-4'!AW$109+'[1]CP-5'!AW$74+'[1]CP-7'!AW$142+'[1]CP-8'!AW$81+'[1]Grn-Colo-Confl'!AW$109</f>
        <v>454525.94</v>
      </c>
      <c r="AX249" s="2">
        <f>'[1]CP-1'!AX$120+'[1]CP-2'!AX$106+[1]Stateline!AX$60+'[1]CP-3'!AX$57+'[1]CP-4'!AX$104+'[1]CP-5'!AX$70+'[1]CP-6'!AX$133+'[1]CP-8'!AX$76+'[1]Grn-Colo-Confl'!AX$104+'[1]CP-2'!AX$111+[1]Stateline!AX$65+'[1]CP-3'!AX$62+'[1]CP-4'!AX$109+'[1]CP-5'!AX$74+'[1]CP-7'!AX$142+'[1]CP-8'!AX$81+'[1]Grn-Colo-Confl'!AX$109</f>
        <v>450134.93000000005</v>
      </c>
      <c r="AY249" s="2">
        <f>'[1]CP-1'!AY$120+'[1]CP-2'!AY$106+[1]Stateline!AY$60+'[1]CP-3'!AY$57+'[1]CP-4'!AY$104+'[1]CP-5'!AY$70+'[1]CP-6'!AY$133+'[1]CP-8'!AY$76+'[1]Grn-Colo-Confl'!AY$104+'[1]CP-2'!AY$111+[1]Stateline!AY$65+'[1]CP-3'!AY$62+'[1]CP-4'!AY$109+'[1]CP-5'!AY$74+'[1]CP-7'!AY$142+'[1]CP-8'!AY$81+'[1]Grn-Colo-Confl'!AY$109</f>
        <v>290266.28000000003</v>
      </c>
      <c r="AZ249" s="2">
        <f>'[1]CP-1'!AZ$120+'[1]CP-2'!AZ$106+[1]Stateline!AZ$60+'[1]CP-3'!AZ$57+'[1]CP-4'!AZ$104+'[1]CP-5'!AZ$70+'[1]CP-6'!AZ$133+'[1]CP-8'!AZ$76+'[1]Grn-Colo-Confl'!AZ$104+'[1]CP-2'!AZ$111+[1]Stateline!AZ$65+'[1]CP-3'!AZ$62+'[1]CP-4'!AZ$109+'[1]CP-5'!AZ$74+'[1]CP-7'!AZ$142+'[1]CP-8'!AZ$81+'[1]Grn-Colo-Confl'!AZ$109</f>
        <v>451567.76</v>
      </c>
      <c r="BA249" s="2">
        <f>'[1]CP-1'!BA$120+'[1]CP-2'!BA$106+[1]Stateline!BA$60+'[1]CP-3'!BA$57+'[1]CP-4'!BA$104+'[1]CP-5'!BA$70+'[1]CP-6'!BA$133+'[1]CP-8'!BA$76+'[1]Grn-Colo-Confl'!BA$104+'[1]CP-2'!BA$111+[1]Stateline!BA$65+'[1]CP-3'!BA$62+'[1]CP-4'!BA$109+'[1]CP-5'!BA$74+'[1]CP-7'!BA$142+'[1]CP-8'!BA$81+'[1]Grn-Colo-Confl'!BA$109</f>
        <v>500778.93</v>
      </c>
      <c r="BB249" s="2">
        <f>'[1]CP-1'!BB$120+'[1]CP-2'!BB$106+[1]Stateline!BB$60+'[1]CP-3'!BB$57+'[1]CP-4'!BB$104+'[1]CP-5'!BB$70+'[1]CP-6'!BB$133+'[1]CP-8'!BB$76+'[1]Grn-Colo-Confl'!BB$104+'[1]CP-2'!BB$111+[1]Stateline!BB$65+'[1]CP-3'!BB$62+'[1]CP-4'!BB$109+'[1]CP-5'!BB$74+'[1]CP-7'!BB$142+'[1]CP-8'!BB$81+'[1]Grn-Colo-Confl'!BB$109</f>
        <v>546294.27</v>
      </c>
      <c r="BC249" s="2">
        <f>'[1]CP-1'!BC$120+'[1]CP-2'!BC$106+[1]Stateline!BC$60+'[1]CP-3'!BC$57+'[1]CP-4'!BC$104+'[1]CP-5'!BC$70+'[1]CP-6'!BC$133+'[1]CP-8'!BC$76+'[1]Grn-Colo-Confl'!BC$104+'[1]CP-2'!BC$111+[1]Stateline!BC$65+'[1]CP-3'!BC$62+'[1]CP-4'!BC$109+'[1]CP-5'!BC$74+'[1]CP-7'!BC$142+'[1]CP-8'!BC$81+'[1]Grn-Colo-Confl'!BC$109</f>
        <v>580040.88000000012</v>
      </c>
      <c r="BD249" s="2">
        <f>'[1]CP-1'!BD$120+'[1]CP-2'!BD$106+[1]Stateline!BD$60+'[1]CP-3'!BD$57+'[1]CP-4'!BD$104+'[1]CP-5'!BD$70+'[1]CP-6'!BD$133+'[1]CP-8'!BD$76+'[1]Grn-Colo-Confl'!BD$104+'[1]CP-2'!BD$111+[1]Stateline!BD$65+'[1]CP-3'!BD$62+'[1]CP-4'!BD$109+'[1]CP-5'!BD$74+'[1]CP-7'!BD$142+'[1]CP-8'!BD$81+'[1]Grn-Colo-Confl'!BD$109</f>
        <v>494722.84</v>
      </c>
      <c r="BE249" s="2">
        <f>'[1]CP-1'!BE$120+'[1]CP-2'!BE$106+[1]Stateline!BE$60+'[1]CP-3'!BE$57+'[1]CP-4'!BE$104+'[1]CP-5'!BE$70+'[1]CP-6'!BE$133+'[1]CP-8'!BE$76+'[1]Grn-Colo-Confl'!BE$104+'[1]CP-2'!BE$111+[1]Stateline!BE$65+'[1]CP-3'!BE$62+'[1]CP-4'!BE$109+'[1]CP-5'!BE$74+'[1]CP-7'!BE$142+'[1]CP-8'!BE$81+'[1]Grn-Colo-Confl'!BE$109</f>
        <v>512467.29</v>
      </c>
      <c r="BF249" s="2">
        <f>'[1]CP-1'!BF$120+'[1]CP-2'!BF$106+[1]Stateline!BF$60+'[1]CP-3'!BF$57+'[1]CP-4'!BF$104+'[1]CP-5'!BF$70+'[1]CP-6'!BF$133+'[1]CP-8'!BF$76+'[1]Grn-Colo-Confl'!BF$104+'[1]CP-2'!BF$111+[1]Stateline!BF$65+'[1]CP-3'!BF$62+'[1]CP-4'!BF$109+'[1]CP-5'!BF$74+'[1]CP-7'!BF$142+'[1]CP-8'!BF$81+'[1]Grn-Colo-Confl'!BF$109</f>
        <v>503305.85999999993</v>
      </c>
      <c r="BG249" s="2">
        <f>'[1]CP-1'!BG$120+'[1]CP-2'!BG$106+[1]Stateline!BG$60+'[1]CP-3'!BG$57+'[1]CP-4'!BG$104+'[1]CP-5'!BG$70+'[1]CP-6'!BG$133+'[1]CP-8'!BG$76+'[1]Grn-Colo-Confl'!BG$104+'[1]CP-2'!BG$111+[1]Stateline!BG$65+'[1]CP-3'!BG$62+'[1]CP-4'!BG$109+'[1]CP-5'!BG$74+'[1]CP-7'!BG$142+'[1]CP-8'!BG$81+'[1]Grn-Colo-Confl'!BG$109</f>
        <v>499611.80333884299</v>
      </c>
      <c r="BH249" s="2">
        <f>'[1]CP-1'!BH$120+'[1]CP-2'!BH$106+[1]Stateline!BH$60+'[1]CP-3'!BH$57+'[1]CP-4'!BH$104+'[1]CP-5'!BH$70+'[1]CP-6'!BH$133+'[1]CP-8'!BH$76+'[1]Grn-Colo-Confl'!BH$104+'[1]CP-2'!BH$111+[1]Stateline!BH$65+'[1]CP-3'!BH$62+'[1]CP-4'!BH$109+'[1]CP-5'!BH$74+'[1]CP-7'!BH$142+'[1]CP-8'!BH$81+'[1]Grn-Colo-Confl'!BH$109</f>
        <v>507842.55200000003</v>
      </c>
      <c r="BI249" s="2">
        <f>'[1]CP-1'!BI$120+'[1]CP-2'!BI$106+[1]Stateline!BI$60+'[1]CP-3'!BI$57+'[1]CP-4'!BI$104+'[1]CP-5'!BI$70+'[1]CP-6'!BI$133+'[1]CP-8'!BI$76+'[1]Grn-Colo-Confl'!BI$104+'[1]CP-2'!BI$111+[1]Stateline!BI$65+'[1]CP-3'!BI$62+'[1]CP-4'!BI$109+'[1]CP-5'!BI$74+'[1]CP-7'!BI$142+'[1]CP-8'!BI$81+'[1]Grn-Colo-Confl'!BI$109</f>
        <v>0</v>
      </c>
    </row>
    <row r="250" spans="1:61" x14ac:dyDescent="0.2">
      <c r="D250" s="37"/>
      <c r="F250" s="58" t="s">
        <v>7</v>
      </c>
      <c r="G250" s="15">
        <f>'[1]CP-18'!G$100+'[1]CP-18'!G$101+'[1]CP-18'!G$102+'[1]CP-18'!G$108+'[1]CP-18'!G$116</f>
        <v>2219.02</v>
      </c>
      <c r="H250" s="21">
        <f>'[1]CP-18'!H$100+'[1]CP-18'!H$101+'[1]CP-18'!H$102+'[1]CP-18'!H$108+'[1]CP-18'!H$116</f>
        <v>1710.98</v>
      </c>
      <c r="I250" s="21">
        <f>'[1]CP-18'!I$100+'[1]CP-18'!I$101+'[1]CP-18'!I$102+'[1]CP-18'!I$108+'[1]CP-18'!I$116</f>
        <v>3997.64</v>
      </c>
      <c r="J250" s="15">
        <f>'[1]CP-18'!J$100+'[1]CP-18'!J$101+'[1]CP-18'!J$102+'[1]CP-18'!J$108+'[1]CP-18'!J$116</f>
        <v>1172.8400000000001</v>
      </c>
      <c r="K250" s="21">
        <f>'[1]CP-18'!K$100+'[1]CP-18'!K$101+'[1]CP-18'!K$102+'[1]CP-18'!K$108+'[1]CP-18'!K$116</f>
        <v>2787.73</v>
      </c>
      <c r="L250" s="21">
        <f>'[1]CP-18'!L$100+'[1]CP-18'!L$101+'[1]CP-18'!L$102+'[1]CP-18'!L$108+'[1]CP-18'!L$116</f>
        <v>3044.45</v>
      </c>
      <c r="M250" s="15">
        <f>'[1]CP-18'!M$100+'[1]CP-18'!M$101+'[1]CP-18'!M$102+'[1]CP-18'!M$108+'[1]CP-18'!M$116</f>
        <v>255.45</v>
      </c>
      <c r="N250" s="15">
        <f>'[1]CP-18'!N$100+'[1]CP-18'!N$101+'[1]CP-18'!N$102+'[1]CP-18'!N$108+'[1]CP-18'!N$116</f>
        <v>2029.15</v>
      </c>
      <c r="O250" s="21">
        <f>'[1]CP-18'!O$100+'[1]CP-18'!O$101+'[1]CP-18'!O$102+'[1]CP-18'!O$108+'[1]CP-18'!O$116</f>
        <v>2054.34</v>
      </c>
      <c r="P250" s="15">
        <f>'[1]CP-18'!P$100+'[1]CP-18'!P$101+'[1]CP-18'!P$102+'[1]CP-18'!P$108+'[1]CP-18'!P$116</f>
        <v>2374.77</v>
      </c>
      <c r="Q250" s="21">
        <f>'[1]CP-18'!Q$100+'[1]CP-18'!Q$101+'[1]CP-18'!Q$102+'[1]CP-18'!Q$108+'[1]CP-18'!Q$116</f>
        <v>2788.86</v>
      </c>
      <c r="R250" s="15">
        <f>'[1]CP-18'!R$100+'[1]CP-18'!R$101+'[1]CP-18'!R$102+'[1]CP-18'!R$108+'[1]CP-18'!R$116</f>
        <v>2951.96</v>
      </c>
      <c r="S250" s="15">
        <f>'[1]CP-18'!S$100+'[1]CP-18'!S$101+'[1]CP-18'!S$102+'[1]CP-18'!S$108+'[1]CP-18'!S$116</f>
        <v>3424.93</v>
      </c>
      <c r="T250" s="15">
        <f>'[1]CP-18'!T$100+'[1]CP-18'!T$101+'[1]CP-18'!T$102+'[1]CP-18'!T$108+'[1]CP-18'!T$116</f>
        <v>3733.23</v>
      </c>
      <c r="U250" s="15">
        <f>'[1]CP-18'!U$100+'[1]CP-18'!U$101+'[1]CP-18'!U$102+'[1]CP-18'!U$108+'[1]CP-18'!U$116</f>
        <v>4274.57</v>
      </c>
      <c r="V250" s="15">
        <f>'[1]CP-18'!V$100+'[1]CP-18'!V$101+'[1]CP-18'!V$102+'[1]CP-18'!V$108+'[1]CP-18'!V$116</f>
        <v>4805.83</v>
      </c>
      <c r="W250" s="15">
        <f>'[1]CP-18'!W$100+'[1]CP-18'!W$101+'[1]CP-18'!W$102+'[1]CP-18'!W$108+'[1]CP-18'!W$116</f>
        <v>1473.0800000000002</v>
      </c>
      <c r="X250" s="15">
        <f>'[1]CP-18'!X$100+'[1]CP-18'!X$101+'[1]CP-18'!X$102+'[1]CP-18'!X$108+'[1]CP-18'!X$116</f>
        <v>2701.54</v>
      </c>
      <c r="Y250" s="15">
        <f>'[1]CP-18'!Y$100+'[1]CP-18'!Y$101+'[1]CP-18'!Y$102+'[1]CP-18'!Y$108+'[1]CP-18'!Y$116</f>
        <v>1904.4900000000002</v>
      </c>
      <c r="Z250" s="15">
        <f>'[1]CP-18'!Z$100+'[1]CP-18'!Z$101+'[1]CP-18'!Z$102+'[1]CP-18'!Z$108+'[1]CP-18'!Z$116</f>
        <v>1806.77</v>
      </c>
      <c r="AA250" s="15">
        <f>'[1]CP-18'!AA$100+'[1]CP-18'!AA$101+'[1]CP-18'!AA$102+'[1]CP-18'!AA$108+'[1]CP-18'!AA$116</f>
        <v>1677.1</v>
      </c>
      <c r="AB250" s="15">
        <f>'[1]CP-18'!AB$100+'[1]CP-18'!AB$101+'[1]CP-18'!AB$102+'[1]CP-18'!AB$108+'[1]CP-18'!AB$116</f>
        <v>4151.09</v>
      </c>
      <c r="AC250" s="15">
        <f>'[1]CP-18'!AC$100+'[1]CP-18'!AC$101+'[1]CP-18'!AC$102+'[1]CP-18'!AC$108+'[1]CP-18'!AC$116</f>
        <v>803.59</v>
      </c>
      <c r="AD250" s="15">
        <f>'[1]CP-18'!AD$100+'[1]CP-18'!AD$101+'[1]CP-18'!AD$102+'[1]CP-18'!AD$108+'[1]CP-18'!AD$116</f>
        <v>950.95999999999992</v>
      </c>
      <c r="AE250" s="15">
        <f>'[1]CP-18'!AE$100+'[1]CP-18'!AE$101+'[1]CP-18'!AE$102+'[1]CP-18'!AE$108+'[1]CP-18'!AE$116</f>
        <v>1051.98</v>
      </c>
      <c r="AF250" s="2">
        <f>'[1]CP-18'!AF$100+'[1]CP-18'!AF$101+'[1]CP-18'!AF$102+'[1]CP-18'!AF$108+'[1]CP-18'!AF$116</f>
        <v>291.45999999999998</v>
      </c>
      <c r="AG250" s="2">
        <f>'[1]CP-18'!AG$100+'[1]CP-18'!AG$101+'[1]CP-18'!AG$102+'[1]CP-18'!AG$108+'[1]CP-18'!AG$116</f>
        <v>2892.6299999999997</v>
      </c>
      <c r="AH250" s="2">
        <f>'[1]CP-18'!AH$100+'[1]CP-18'!AH$101+'[1]CP-18'!AH$102+'[1]CP-18'!AH$108+'[1]CP-18'!AH$116</f>
        <v>1346.33</v>
      </c>
      <c r="AI250" s="2">
        <f>'[1]CP-18'!AI$100+'[1]CP-18'!AI$101+'[1]CP-18'!AI$102+'[1]CP-18'!AI$108+'[1]CP-18'!AI$116</f>
        <v>5621.92</v>
      </c>
      <c r="AJ250" s="2">
        <f>'[1]CP-18'!AJ$100+'[1]CP-18'!AJ$101+'[1]CP-18'!AJ$102+'[1]CP-18'!AJ$108+'[1]CP-18'!AJ$116</f>
        <v>503.08000000000004</v>
      </c>
      <c r="AK250" s="2">
        <f>'[1]CP-18'!AK$100+'[1]CP-18'!AK$101+'[1]CP-18'!AK$102+'[1]CP-18'!AK$108+'[1]CP-18'!AK$116</f>
        <v>906.34</v>
      </c>
      <c r="AL250" s="2">
        <f>'[1]CP-18'!AL$100+'[1]CP-18'!AL$101+'[1]CP-18'!AL$102+'[1]CP-18'!AL$108+'[1]CP-18'!AL$116</f>
        <v>91.14</v>
      </c>
      <c r="AM250" s="2">
        <f>'[1]CP-18'!AM$100+'[1]CP-18'!AM$101+'[1]CP-18'!AM$102+'[1]CP-18'!AM$108+'[1]CP-18'!AM$116</f>
        <v>578.24</v>
      </c>
      <c r="AN250" s="2">
        <f>'[1]CP-18'!AN$100+'[1]CP-18'!AN$101+'[1]CP-18'!AN$102+'[1]CP-18'!AN$108+'[1]CP-18'!AN$116</f>
        <v>1415.3799999999999</v>
      </c>
      <c r="AO250" s="2">
        <f>'[1]CP-18'!AO$100+'[1]CP-18'!AO$101+'[1]CP-18'!AO$102+'[1]CP-18'!AO$108+'[1]CP-18'!AO$116</f>
        <v>4202.46</v>
      </c>
      <c r="AP250" s="2">
        <f>'[1]CP-18'!AP$100+'[1]CP-18'!AP$101+'[1]CP-18'!AP$102+'[1]CP-18'!AP$108+'[1]CP-18'!AP$116</f>
        <v>1133.4199999999998</v>
      </c>
      <c r="AQ250" s="2">
        <f>'[1]CP-18'!AQ$100+'[1]CP-18'!AQ$101+'[1]CP-18'!AQ$102+'[1]CP-18'!AQ$108+'[1]CP-18'!AQ$116</f>
        <v>2509.9699999999998</v>
      </c>
      <c r="AR250" s="2">
        <f>'[1]CP-18'!AR$100+'[1]CP-18'!AR$101+'[1]CP-18'!AR$102+'[1]CP-18'!AR$108+'[1]CP-18'!AR$116</f>
        <v>1741.21</v>
      </c>
      <c r="AS250" s="2">
        <f>'[1]CP-18'!AS$100+'[1]CP-18'!AS$101+'[1]CP-18'!AS$102+'[1]CP-18'!AS$108+'[1]CP-18'!AS$116</f>
        <v>1837.2399999999998</v>
      </c>
      <c r="AT250" s="2">
        <f>'[1]CP-18'!AT$100+'[1]CP-18'!AT$101+'[1]CP-18'!AT$102+'[1]CP-18'!AT$108+'[1]CP-18'!AT$116</f>
        <v>1435.5400000000002</v>
      </c>
      <c r="AU250" s="2">
        <f>'[1]CP-18'!AU$100+'[1]CP-18'!AU$101+'[1]CP-18'!AU$102+'[1]CP-18'!AU$108+'[1]CP-18'!AU$116</f>
        <v>1488.8899999999999</v>
      </c>
      <c r="AV250" s="2">
        <f>'[1]CP-18'!AV$100+'[1]CP-18'!AV$101+'[1]CP-18'!AV$102+'[1]CP-18'!AV$108+'[1]CP-18'!AV$116</f>
        <v>1195.53</v>
      </c>
      <c r="AW250" s="2">
        <f>'[1]CP-18'!AW$100+'[1]CP-18'!AW$101+'[1]CP-18'!AW$102+'[1]CP-18'!AW$108+'[1]CP-18'!AW$116</f>
        <v>2182</v>
      </c>
      <c r="AX250" s="2">
        <f>'[1]CP-18'!AX$100+'[1]CP-18'!AX$101+'[1]CP-18'!AX$102+'[1]CP-18'!AX$108+'[1]CP-18'!AX$116</f>
        <v>2854.3199999999997</v>
      </c>
      <c r="AY250" s="2">
        <f>'[1]CP-18'!AY$100+'[1]CP-18'!AY$101+'[1]CP-18'!AY$102+'[1]CP-18'!AY$108+'[1]CP-18'!AY$116</f>
        <v>4781.0199999999995</v>
      </c>
      <c r="AZ250" s="2">
        <f>'[1]CP-18'!AZ$100+'[1]CP-18'!AZ$101+'[1]CP-18'!AZ$102+'[1]CP-18'!AZ$108+'[1]CP-18'!AZ$116</f>
        <v>3530.46</v>
      </c>
      <c r="BA250" s="2">
        <f>'[1]CP-18'!BA$100+'[1]CP-18'!BA$101+'[1]CP-18'!BA$102+'[1]CP-18'!BA$108+'[1]CP-18'!BA$116</f>
        <v>3385.0200000000004</v>
      </c>
      <c r="BB250" s="2">
        <f>'[1]CP-18'!BB$100+'[1]CP-18'!BB$101+'[1]CP-18'!BB$102+'[1]CP-18'!BB$108+'[1]CP-18'!BB$116</f>
        <v>1373.6299999999999</v>
      </c>
      <c r="BC250" s="2">
        <f>'[1]CP-18'!BC$100+'[1]CP-18'!BC$101+'[1]CP-18'!BC$102+'[1]CP-18'!BC$108+'[1]CP-18'!BC$116</f>
        <v>2165.1999999999998</v>
      </c>
      <c r="BD250" s="2">
        <f>'[1]CP-18'!BD$100+'[1]CP-18'!BD$101+'[1]CP-18'!BD$102+'[1]CP-18'!BD$108+'[1]CP-18'!BD$116</f>
        <v>1787.95</v>
      </c>
      <c r="BE250" s="2">
        <f>'[1]CP-18'!BE$100+'[1]CP-18'!BE$101+'[1]CP-18'!BE$102+'[1]CP-18'!BE$108+'[1]CP-18'!BE$116</f>
        <v>2065.65</v>
      </c>
      <c r="BF250" s="2">
        <f>'[1]CP-18'!BF$100+'[1]CP-18'!BF$101+'[1]CP-18'!BF$102+'[1]CP-18'!BF$108+'[1]CP-18'!BF$116</f>
        <v>1341.33</v>
      </c>
      <c r="BG250" s="2">
        <f>'[1]CP-18'!BG$100+'[1]CP-18'!BG$101+'[1]CP-18'!BG$102+'[1]CP-18'!BG$108+'[1]CP-18'!BG$116</f>
        <v>3077.2799999999997</v>
      </c>
      <c r="BH250" s="2">
        <f>'[1]CP-18'!BH$100+'[1]CP-18'!BH$101+'[1]CP-18'!BH$102+'[1]CP-18'!BH$108+'[1]CP-18'!BH$116</f>
        <v>2285.79</v>
      </c>
      <c r="BI250" s="2">
        <f>'[1]CP-18'!BI$100+'[1]CP-18'!BI$101+'[1]CP-18'!BI$102+'[1]CP-18'!BI$108+'[1]CP-18'!BI$116</f>
        <v>0</v>
      </c>
    </row>
    <row r="251" spans="1:61" x14ac:dyDescent="0.2">
      <c r="B251" s="37"/>
      <c r="E251" s="59"/>
      <c r="F251" s="38" t="s">
        <v>11</v>
      </c>
      <c r="G251" s="4">
        <f t="shared" ref="G251:AJ251" si="208">SUM(G248:G250)</f>
        <v>400836.79000000004</v>
      </c>
      <c r="H251" s="4">
        <f t="shared" si="208"/>
        <v>471760.44010351796</v>
      </c>
      <c r="I251" s="4">
        <f t="shared" si="208"/>
        <v>384837.04</v>
      </c>
      <c r="J251" s="4">
        <f t="shared" si="208"/>
        <v>513808.33</v>
      </c>
      <c r="K251" s="4">
        <f t="shared" si="208"/>
        <v>550730.32999999984</v>
      </c>
      <c r="L251" s="4">
        <f t="shared" si="208"/>
        <v>510971.93000000005</v>
      </c>
      <c r="M251" s="4">
        <f t="shared" si="208"/>
        <v>516232.52999999997</v>
      </c>
      <c r="N251" s="4">
        <f t="shared" si="208"/>
        <v>653087.85000000021</v>
      </c>
      <c r="O251" s="4">
        <f t="shared" si="208"/>
        <v>451373.49467810022</v>
      </c>
      <c r="P251" s="4">
        <f t="shared" si="208"/>
        <v>412820.34</v>
      </c>
      <c r="Q251" s="4">
        <f t="shared" si="208"/>
        <v>568671.72</v>
      </c>
      <c r="R251" s="4">
        <f t="shared" si="208"/>
        <v>554268.35</v>
      </c>
      <c r="S251" s="4">
        <f t="shared" si="208"/>
        <v>426778.50999999995</v>
      </c>
      <c r="T251" s="4">
        <f t="shared" si="208"/>
        <v>446048.51999999996</v>
      </c>
      <c r="U251" s="4">
        <f t="shared" si="208"/>
        <v>506585.60999999993</v>
      </c>
      <c r="V251" s="4">
        <f t="shared" si="208"/>
        <v>526342.96000000008</v>
      </c>
      <c r="W251" s="4">
        <f t="shared" si="208"/>
        <v>368603.64999999997</v>
      </c>
      <c r="X251" s="4">
        <f t="shared" si="208"/>
        <v>543949.77</v>
      </c>
      <c r="Y251" s="4">
        <f t="shared" si="208"/>
        <v>574290.61</v>
      </c>
      <c r="Z251" s="4">
        <f t="shared" si="208"/>
        <v>454813.30999999994</v>
      </c>
      <c r="AA251" s="4">
        <f t="shared" si="208"/>
        <v>508308.25999999995</v>
      </c>
      <c r="AB251" s="4">
        <f t="shared" si="208"/>
        <v>495092.64999999997</v>
      </c>
      <c r="AC251" s="4">
        <f t="shared" si="208"/>
        <v>592357.27999999991</v>
      </c>
      <c r="AD251" s="4">
        <f t="shared" si="208"/>
        <v>544347.14</v>
      </c>
      <c r="AE251" s="4">
        <f t="shared" si="208"/>
        <v>457340.41999999993</v>
      </c>
      <c r="AF251" s="1">
        <f t="shared" si="208"/>
        <v>485027.45</v>
      </c>
      <c r="AG251" s="1">
        <f t="shared" si="208"/>
        <v>523654.94999999995</v>
      </c>
      <c r="AH251" s="1">
        <f t="shared" si="208"/>
        <v>403616.27</v>
      </c>
      <c r="AI251" s="1">
        <f t="shared" si="208"/>
        <v>391394.14999999997</v>
      </c>
      <c r="AJ251" s="1">
        <f t="shared" si="208"/>
        <v>584181.07999999996</v>
      </c>
      <c r="AK251" s="1">
        <f t="shared" ref="AK251:AY251" si="209">SUM(AK248:AK250)</f>
        <v>628786.48999999987</v>
      </c>
      <c r="AL251" s="1">
        <f t="shared" si="209"/>
        <v>486495.84</v>
      </c>
      <c r="AM251" s="1">
        <f t="shared" si="209"/>
        <v>485330.21</v>
      </c>
      <c r="AN251" s="1">
        <f t="shared" si="209"/>
        <v>479828.61000000004</v>
      </c>
      <c r="AO251" s="1">
        <f t="shared" si="209"/>
        <v>448117.75000000006</v>
      </c>
      <c r="AP251" s="1">
        <f t="shared" si="209"/>
        <v>659610.06000000017</v>
      </c>
      <c r="AQ251" s="1">
        <f t="shared" si="209"/>
        <v>519492.97</v>
      </c>
      <c r="AR251" s="1">
        <f t="shared" si="209"/>
        <v>675003.59999999986</v>
      </c>
      <c r="AS251" s="1">
        <f t="shared" si="209"/>
        <v>561130.46</v>
      </c>
      <c r="AT251" s="1">
        <f t="shared" si="209"/>
        <v>448033.99</v>
      </c>
      <c r="AU251" s="1">
        <f t="shared" si="209"/>
        <v>641827.65999999992</v>
      </c>
      <c r="AV251" s="1">
        <f t="shared" si="209"/>
        <v>556985.04</v>
      </c>
      <c r="AW251" s="1">
        <f t="shared" si="209"/>
        <v>456707.94</v>
      </c>
      <c r="AX251" s="1">
        <f t="shared" si="209"/>
        <v>452989.25000000006</v>
      </c>
      <c r="AY251" s="1">
        <f t="shared" si="209"/>
        <v>295047.30000000005</v>
      </c>
      <c r="AZ251" s="1">
        <f>SUM(AZ248:AZ250)</f>
        <v>455098.22000000003</v>
      </c>
      <c r="BA251" s="1">
        <f>SUM(BA248:BA250)</f>
        <v>504163.95</v>
      </c>
      <c r="BB251" s="1">
        <f>SUM(BB248:BB250)</f>
        <v>547667.9</v>
      </c>
      <c r="BC251" s="1">
        <f>SUM(BC248:BC250)</f>
        <v>582206.08000000007</v>
      </c>
      <c r="BD251" s="1">
        <f>SUM(BD248:BD250)</f>
        <v>496510.79000000004</v>
      </c>
      <c r="BE251" s="1">
        <f t="shared" ref="BE251:BI251" si="210">SUM(BE248:BE250)</f>
        <v>514532.94</v>
      </c>
      <c r="BF251" s="1">
        <f t="shared" si="210"/>
        <v>504647.18999999994</v>
      </c>
      <c r="BG251" s="1">
        <f t="shared" si="210"/>
        <v>502689.08333884302</v>
      </c>
      <c r="BH251" s="1">
        <f t="shared" si="210"/>
        <v>510128.342</v>
      </c>
      <c r="BI251" s="1">
        <f t="shared" si="210"/>
        <v>0</v>
      </c>
    </row>
    <row r="252" spans="1:61" x14ac:dyDescent="0.2">
      <c r="B252" s="36" t="s">
        <v>53</v>
      </c>
      <c r="D252" s="36" t="s">
        <v>12</v>
      </c>
      <c r="F252" s="58" t="s">
        <v>7</v>
      </c>
      <c r="G252" s="10">
        <f>'[1]CP-18'!G$104</f>
        <v>59959.177800000005</v>
      </c>
      <c r="H252" s="10">
        <f>'[1]CP-18'!H$104</f>
        <v>58054.085904</v>
      </c>
      <c r="I252" s="10">
        <f>'[1]CP-18'!I$104</f>
        <v>153284.94816</v>
      </c>
      <c r="J252" s="10">
        <f>'[1]CP-18'!J$104</f>
        <v>44514.49</v>
      </c>
      <c r="K252" s="10">
        <f>'[1]CP-18'!K$104</f>
        <v>137228.94000000003</v>
      </c>
      <c r="L252" s="10">
        <f>'[1]CP-18'!L$104</f>
        <v>80618.95</v>
      </c>
      <c r="M252" s="4">
        <f>'[1]CP-18'!M$104</f>
        <v>17380.000000000004</v>
      </c>
      <c r="N252" s="10">
        <f>'[1]CP-18'!N$104</f>
        <v>97317.99</v>
      </c>
      <c r="O252" s="4">
        <f>'[1]CP-18'!O$104</f>
        <v>156281.65000000002</v>
      </c>
      <c r="P252" s="4">
        <f>'[1]CP-18'!P$104</f>
        <v>137159.31999999998</v>
      </c>
      <c r="Q252" s="4">
        <f>'[1]CP-18'!Q$104</f>
        <v>49634.350000000006</v>
      </c>
      <c r="R252" s="4">
        <f>'[1]CP-18'!R$104</f>
        <v>122714.49000000002</v>
      </c>
      <c r="S252" s="4">
        <f>'[1]CP-18'!S$104</f>
        <v>120993.81999999999</v>
      </c>
      <c r="T252" s="4">
        <f>'[1]CP-18'!T$104</f>
        <v>106700.15999999999</v>
      </c>
      <c r="U252" s="4">
        <f>'[1]CP-18'!U$104</f>
        <v>86374.819999999992</v>
      </c>
      <c r="V252" s="4">
        <f>'[1]CP-18'!V$104</f>
        <v>83873.78</v>
      </c>
      <c r="W252" s="4">
        <f>'[1]CP-18'!W$104</f>
        <v>78853.56</v>
      </c>
      <c r="X252" s="4">
        <f>'[1]CP-18'!X$104</f>
        <v>59950.080000000002</v>
      </c>
      <c r="Y252" s="4">
        <f>'[1]CP-18'!Y$104</f>
        <v>47702.559999999998</v>
      </c>
      <c r="Z252" s="4">
        <f>'[1]CP-18'!Z$104</f>
        <v>71619.739999999991</v>
      </c>
      <c r="AA252" s="4">
        <f>'[1]CP-18'!AA$104</f>
        <v>109433.87000000001</v>
      </c>
      <c r="AB252" s="4">
        <f>'[1]CP-18'!AB$104</f>
        <v>83980.07</v>
      </c>
      <c r="AC252" s="4">
        <f>'[1]CP-18'!AC$104</f>
        <v>105679</v>
      </c>
      <c r="AD252" s="4">
        <f>'[1]CP-18'!AD$104</f>
        <v>77348</v>
      </c>
      <c r="AE252" s="4">
        <f>'[1]CP-18'!AE$104</f>
        <v>85053.420000000013</v>
      </c>
      <c r="AF252" s="1">
        <f>'[1]CP-18'!AF$104</f>
        <v>56578.32</v>
      </c>
      <c r="AG252" s="1">
        <f>'[1]CP-18'!AG$104</f>
        <v>136994</v>
      </c>
      <c r="AH252" s="1">
        <f>'[1]CP-18'!AH$104</f>
        <v>95600</v>
      </c>
      <c r="AI252" s="1">
        <f>'[1]CP-18'!AI$104</f>
        <v>114466.2</v>
      </c>
      <c r="AJ252" s="1">
        <f>'[1]CP-18'!AJ$104</f>
        <v>40955.200000000004</v>
      </c>
      <c r="AK252" s="1">
        <f>'[1]CP-18'!AK$104</f>
        <v>105206</v>
      </c>
      <c r="AL252" s="1">
        <f>'[1]CP-18'!AL$104</f>
        <v>5745.76</v>
      </c>
      <c r="AM252" s="1">
        <f>'[1]CP-18'!AM$104</f>
        <v>59250</v>
      </c>
      <c r="AN252" s="1">
        <f>'[1]CP-18'!AN$104</f>
        <v>79702.399999999994</v>
      </c>
      <c r="AO252" s="1">
        <f>'[1]CP-18'!AO$104</f>
        <v>147805</v>
      </c>
      <c r="AP252" s="1">
        <f>'[1]CP-18'!AP$104</f>
        <v>75485</v>
      </c>
      <c r="AQ252" s="1">
        <f>'[1]CP-18'!AQ$104</f>
        <v>99937.1</v>
      </c>
      <c r="AR252" s="1">
        <f>'[1]CP-18'!AR$104</f>
        <v>133670</v>
      </c>
      <c r="AS252" s="1">
        <f>'[1]CP-18'!AS$104</f>
        <v>99911</v>
      </c>
      <c r="AT252" s="1">
        <f>'[1]CP-18'!AT$104</f>
        <v>85918</v>
      </c>
      <c r="AU252" s="1">
        <f>'[1]CP-18'!AU$104</f>
        <v>93725.38</v>
      </c>
      <c r="AV252" s="1">
        <f>'[1]CP-18'!AV$104</f>
        <v>46233.279999999999</v>
      </c>
      <c r="AW252" s="1">
        <f>'[1]CP-18'!AW$104</f>
        <v>44466.9</v>
      </c>
      <c r="AX252" s="1">
        <f>'[1]CP-18'!AX$104</f>
        <v>58287.8</v>
      </c>
      <c r="AY252" s="1">
        <f>'[1]CP-18'!AY$104</f>
        <v>88606.6</v>
      </c>
      <c r="AZ252" s="1">
        <f>'[1]CP-18'!AZ$104</f>
        <v>88028</v>
      </c>
      <c r="BA252" s="1">
        <f>'[1]CP-18'!BA$104</f>
        <v>153580</v>
      </c>
      <c r="BB252" s="1">
        <f>'[1]CP-18'!BB$104</f>
        <v>33896.199999999997</v>
      </c>
      <c r="BC252" s="1">
        <f>'[1]CP-18'!BC$104</f>
        <v>137520.5</v>
      </c>
      <c r="BD252" s="1">
        <f>'[1]CP-18'!BD$104</f>
        <v>45015.18</v>
      </c>
      <c r="BE252" s="1">
        <f>'[1]CP-18'!BE$104</f>
        <v>56279.5</v>
      </c>
      <c r="BF252" s="1">
        <f>'[1]CP-18'!BF$104</f>
        <v>63802.3</v>
      </c>
      <c r="BG252" s="1">
        <f>'[1]CP-18'!BG$104</f>
        <v>130542.94</v>
      </c>
      <c r="BH252" s="1">
        <f>'[1]CP-18'!BH$104</f>
        <v>68124.95</v>
      </c>
      <c r="BI252" s="1">
        <f>'[1]CP-18'!BI$104</f>
        <v>0</v>
      </c>
    </row>
    <row r="253" spans="1:61" x14ac:dyDescent="0.2">
      <c r="D253" s="36" t="s">
        <v>13</v>
      </c>
      <c r="F253" s="58" t="s">
        <v>9</v>
      </c>
      <c r="G253" s="21">
        <f>'[1]CP-14'!G$92+'[1]CP-16'!G$122+'[1]CP-17'!G$70+'[1]CP-14'!G$97+'[1]CP-16'!G$127+'[1]CP-17'!G$75</f>
        <v>102841.091575</v>
      </c>
      <c r="H253" s="21">
        <f>'[1]CP-14'!H$92+'[1]CP-16'!H$122+'[1]CP-17'!H$70+'[1]CP-14'!H$97+'[1]CP-16'!H$127+'[1]CP-17'!H$75</f>
        <v>119354.99760999999</v>
      </c>
      <c r="I253" s="21">
        <f>'[1]CP-14'!I$92+'[1]CP-16'!I$122+'[1]CP-17'!I$70+'[1]CP-14'!I$97+'[1]CP-16'!I$127+'[1]CP-17'!I$75</f>
        <v>97349.520294066082</v>
      </c>
      <c r="J253" s="21">
        <f>'[1]CP-14'!J$92+'[1]CP-16'!J$122+'[1]CP-17'!J$70+'[1]CP-14'!J$97+'[1]CP-16'!J$127+'[1]CP-17'!J$75</f>
        <v>109714.34011999999</v>
      </c>
      <c r="K253" s="21">
        <f>'[1]CP-14'!K$92+'[1]CP-16'!K$122+'[1]CP-17'!K$70+'[1]CP-14'!K$97+'[1]CP-16'!K$127+'[1]CP-17'!K$75</f>
        <v>97890.018920000002</v>
      </c>
      <c r="L253" s="15">
        <f>'[1]CP-14'!L$92+'[1]CP-16'!L$122+'[1]CP-17'!L$70+'[1]CP-14'!L$97+'[1]CP-16'!L$127+'[1]CP-17'!L$75</f>
        <v>114005.12537499999</v>
      </c>
      <c r="M253" s="15">
        <f>'[1]CP-14'!M$92+'[1]CP-16'!M$122+'[1]CP-17'!M$70+'[1]CP-14'!M$97+'[1]CP-16'!M$127+'[1]CP-17'!M$75</f>
        <v>80741.022895000002</v>
      </c>
      <c r="N253" s="21">
        <f>'[1]CP-14'!N$92+'[1]CP-16'!N$122+'[1]CP-17'!N$70+'[1]CP-14'!N$97+'[1]CP-16'!N$127+'[1]CP-17'!N$75</f>
        <v>108552.558785</v>
      </c>
      <c r="O253" s="21">
        <f>'[1]CP-14'!O$92+'[1]CP-16'!O$122+'[1]CP-17'!O$70+'[1]CP-14'!O$97+'[1]CP-16'!O$127+'[1]CP-17'!O$75</f>
        <v>129162.386595</v>
      </c>
      <c r="P253" s="21">
        <f>'[1]CP-14'!P$92+'[1]CP-16'!P$122+'[1]CP-17'!P$70+'[1]CP-14'!P$97+'[1]CP-16'!P$127+'[1]CP-17'!P$75</f>
        <v>109850.59226999999</v>
      </c>
      <c r="Q253" s="21">
        <f>'[1]CP-14'!Q$92+'[1]CP-16'!Q$122+'[1]CP-17'!Q$70+'[1]CP-14'!Q$97+'[1]CP-16'!Q$127+'[1]CP-17'!Q$75</f>
        <v>103880.99898500001</v>
      </c>
      <c r="R253" s="21">
        <f>'[1]CP-14'!R$92+'[1]CP-16'!R$122+'[1]CP-17'!R$70+'[1]CP-14'!R$97+'[1]CP-16'!R$127+'[1]CP-17'!R$75</f>
        <v>77559.19244061441</v>
      </c>
      <c r="S253" s="21">
        <f>'[1]CP-14'!S$92+'[1]CP-16'!S$122+'[1]CP-17'!S$70+'[1]CP-14'!S$97+'[1]CP-16'!S$127+'[1]CP-17'!S$75</f>
        <v>21781.483070000002</v>
      </c>
      <c r="T253" s="21">
        <f>'[1]CP-14'!T$92+'[1]CP-16'!T$122+'[1]CP-17'!T$70+'[1]CP-14'!T$97+'[1]CP-16'!T$127+'[1]CP-17'!T$75</f>
        <v>26913.121855000001</v>
      </c>
      <c r="U253" s="21">
        <f>'[1]CP-14'!U$92+'[1]CP-16'!U$122+'[1]CP-17'!U$70+'[1]CP-14'!U$97+'[1]CP-16'!U$127+'[1]CP-17'!U$75</f>
        <v>64898.335773999999</v>
      </c>
      <c r="V253" s="21">
        <f>'[1]CP-14'!V$92+'[1]CP-16'!V$122+'[1]CP-17'!V$70+'[1]CP-14'!V$97+'[1]CP-16'!V$127+'[1]CP-17'!V$75</f>
        <v>70449.370649000004</v>
      </c>
      <c r="W253" s="21">
        <f>'[1]CP-14'!W$92+'[1]CP-16'!W$122+'[1]CP-17'!W$70+'[1]CP-14'!W$97+'[1]CP-16'!W$127+'[1]CP-17'!W$75</f>
        <v>122373.23915800001</v>
      </c>
      <c r="X253" s="21">
        <f>'[1]CP-14'!X$92+'[1]CP-16'!X$122+'[1]CP-17'!X$70+'[1]CP-14'!X$97+'[1]CP-16'!X$127+'[1]CP-17'!X$75</f>
        <v>123553.456519</v>
      </c>
      <c r="Y253" s="15">
        <f>'[1]CP-14'!Y$92+'[1]CP-16'!Y$122+'[1]CP-17'!Y$70+'[1]CP-14'!Y$97+'[1]CP-16'!Y$127+'[1]CP-17'!Y$75</f>
        <v>149587.54360099998</v>
      </c>
      <c r="Z253" s="21">
        <f>'[1]CP-14'!Z$92+'[1]CP-16'!Z$122+'[1]CP-17'!Z$70+'[1]CP-14'!Z$97+'[1]CP-16'!Z$127+'[1]CP-17'!Z$75</f>
        <v>157307.43283800001</v>
      </c>
      <c r="AA253" s="15">
        <f>'[1]CP-14'!AA$92+'[1]CP-16'!AA$122+'[1]CP-17'!AA$70+'[1]CP-14'!AA$97+'[1]CP-16'!AA$127+'[1]CP-17'!AA$75</f>
        <v>123903.1267704034</v>
      </c>
      <c r="AB253" s="15">
        <f>'[1]CP-14'!AB$92+'[1]CP-16'!AB$122+'[1]CP-17'!AB$70+'[1]CP-14'!AB$97+'[1]CP-16'!AB$127+'[1]CP-17'!AB$75</f>
        <v>163083.75924441451</v>
      </c>
      <c r="AC253" s="15">
        <f>'[1]CP-14'!AC$92+'[1]CP-16'!AC$122+'[1]CP-17'!AC$70+'[1]CP-14'!AC$97+'[1]CP-16'!AC$127+'[1]CP-17'!AC$75</f>
        <v>154519.3654453253</v>
      </c>
      <c r="AD253" s="15">
        <f>'[1]CP-14'!AD$92+'[1]CP-16'!AD$122+'[1]CP-17'!AD$70+'[1]CP-14'!AD$97+'[1]CP-16'!AD$127+'[1]CP-17'!AD$75</f>
        <v>124754.74884313517</v>
      </c>
      <c r="AE253" s="15">
        <f>'[1]CP-14'!AE$92+'[1]CP-16'!AE$122+'[1]CP-17'!AE$70+'[1]CP-14'!AE$97+'[1]CP-16'!AE$127+'[1]CP-17'!AE$75</f>
        <v>100676.49624405873</v>
      </c>
      <c r="AF253" s="2">
        <f>'[1]CP-14'!AF$92+'[1]CP-16'!AF$122+'[1]CP-17'!AF$70+'[1]CP-14'!AF$97+'[1]CP-16'!AF$127+'[1]CP-17'!AF$75</f>
        <v>131431.25369326514</v>
      </c>
      <c r="AG253" s="2">
        <f>'[1]CP-14'!AG$92+'[1]CP-16'!AG$122+'[1]CP-17'!AG$70+'[1]CP-14'!AG$97+'[1]CP-16'!AG$127+'[1]CP-17'!AG$75</f>
        <v>137202.33228313844</v>
      </c>
      <c r="AH253" s="2">
        <f>'[1]CP-14'!AH$92+'[1]CP-16'!AH$122+'[1]CP-17'!AH$70+'[1]CP-14'!AH$97+'[1]CP-16'!AH$127+'[1]CP-17'!AH$75</f>
        <v>131576.15698467163</v>
      </c>
      <c r="AI253" s="2">
        <f>'[1]CP-14'!AI$92+'[1]CP-16'!AI$122+'[1]CP-17'!AI$70+'[1]CP-14'!AI$97+'[1]CP-16'!AI$127+'[1]CP-17'!AI$75</f>
        <v>145813.01521621583</v>
      </c>
      <c r="AJ253" s="2">
        <f>'[1]CP-14'!AJ$92+'[1]CP-16'!AJ$122+'[1]CP-17'!AJ$70+'[1]CP-14'!AJ$97+'[1]CP-16'!AJ$127+'[1]CP-17'!AJ$75</f>
        <v>146757.25881152271</v>
      </c>
      <c r="AK253" s="2">
        <f>'[1]CP-14'!AK$92+'[1]CP-16'!AK$122+'[1]CP-17'!AK$70+'[1]CP-14'!AK$97+'[1]CP-16'!AK$127+'[1]CP-17'!AK$75</f>
        <v>164917.32075944945</v>
      </c>
      <c r="AL253" s="2">
        <f>'[1]CP-14'!AL$92+'[1]CP-16'!AL$122+'[1]CP-17'!AL$70+'[1]CP-14'!AL$97+'[1]CP-16'!AL$127+'[1]CP-17'!AL$75</f>
        <v>171235.83972298147</v>
      </c>
      <c r="AM253" s="2">
        <f>'[1]CP-14'!AM$92+'[1]CP-16'!AM$122+'[1]CP-17'!AM$70+'[1]CP-14'!AM$97+'[1]CP-16'!AM$127+'[1]CP-17'!AM$75</f>
        <v>164607.55785742775</v>
      </c>
      <c r="AN253" s="2">
        <f>'[1]CP-14'!AN$92+'[1]CP-16'!AN$122+'[1]CP-17'!AN$70+'[1]CP-14'!AN$97+'[1]CP-16'!AN$127+'[1]CP-17'!AN$75</f>
        <v>154121.08265233898</v>
      </c>
      <c r="AO253" s="2">
        <f>'[1]CP-14'!AO$92+'[1]CP-16'!AO$122+'[1]CP-17'!AO$70+'[1]CP-14'!AO$97+'[1]CP-16'!AO$127+'[1]CP-17'!AO$75</f>
        <v>177100.44605729959</v>
      </c>
      <c r="AP253" s="2">
        <f>'[1]CP-14'!AP$92+'[1]CP-16'!AP$122+'[1]CP-17'!AP$70+'[1]CP-14'!AP$97+'[1]CP-16'!AP$127+'[1]CP-17'!AP$75</f>
        <v>119208.72973844953</v>
      </c>
      <c r="AQ253" s="2">
        <f>'[1]CP-14'!AQ$92+'[1]CP-16'!AQ$122+'[1]CP-17'!AQ$70+'[1]CP-14'!AQ$97+'[1]CP-16'!AQ$127+'[1]CP-17'!AQ$75</f>
        <v>139932.65530369704</v>
      </c>
      <c r="AR253" s="2">
        <f>'[1]CP-14'!AR$92+'[1]CP-16'!AR$122+'[1]CP-17'!AR$70+'[1]CP-14'!AR$97+'[1]CP-16'!AR$127+'[1]CP-17'!AR$75</f>
        <v>124343.17441288735</v>
      </c>
      <c r="AS253" s="2">
        <f>'[1]CP-14'!AS$92+'[1]CP-16'!AS$122+'[1]CP-17'!AS$70+'[1]CP-14'!AS$97+'[1]CP-16'!AS$127+'[1]CP-17'!AS$75</f>
        <v>129006.39242911928</v>
      </c>
      <c r="AT253" s="2">
        <f>'[1]CP-14'!AT$92+'[1]CP-16'!AT$122+'[1]CP-17'!AT$70+'[1]CP-14'!AT$97+'[1]CP-16'!AT$127+'[1]CP-17'!AT$75</f>
        <v>142695.35754319653</v>
      </c>
      <c r="AU253" s="2">
        <f>'[1]CP-14'!AU$92+'[1]CP-16'!AU$122+'[1]CP-17'!AU$70+'[1]CP-14'!AU$97+'[1]CP-16'!AU$127+'[1]CP-17'!AU$75</f>
        <v>96735.357293995039</v>
      </c>
      <c r="AV253" s="2">
        <f>'[1]CP-14'!AV$92+'[1]CP-16'!AV$122+'[1]CP-17'!AV$70+'[1]CP-14'!AV$97+'[1]CP-16'!AV$127+'[1]CP-17'!AV$75</f>
        <v>121527.37478329489</v>
      </c>
      <c r="AW253" s="2">
        <f>'[1]CP-14'!AW$92+'[1]CP-16'!AW$122+'[1]CP-17'!AW$70+'[1]CP-14'!AW$97+'[1]CP-16'!AW$127+'[1]CP-17'!AW$75</f>
        <v>142836.52102974275</v>
      </c>
      <c r="AX253" s="2">
        <f>'[1]CP-14'!AX$92+'[1]CP-16'!AX$122+'[1]CP-17'!AX$70+'[1]CP-14'!AX$97+'[1]CP-16'!AX$127+'[1]CP-17'!AX$75</f>
        <v>130954.08595433398</v>
      </c>
      <c r="AY253" s="2">
        <f>'[1]CP-14'!AY$92+'[1]CP-16'!AY$122+'[1]CP-17'!AY$70+'[1]CP-14'!AY$97+'[1]CP-16'!AY$127+'[1]CP-17'!AY$75</f>
        <v>127627.62361462892</v>
      </c>
      <c r="AZ253" s="2">
        <f>'[1]CP-14'!AZ$92+'[1]CP-16'!AZ$122+'[1]CP-17'!AZ$70+'[1]CP-14'!AZ$97+'[1]CP-16'!AZ$127+'[1]CP-17'!AZ$75</f>
        <v>132821.52198561549</v>
      </c>
      <c r="BA253" s="2">
        <f>'[1]CP-14'!BA$92+'[1]CP-16'!BA$122+'[1]CP-17'!BA$70+'[1]CP-14'!BA$97+'[1]CP-16'!BA$127+'[1]CP-17'!BA$75</f>
        <v>131936.74753359615</v>
      </c>
      <c r="BB253" s="2">
        <f>'[1]CP-14'!BB$92+'[1]CP-16'!BB$122+'[1]CP-17'!BB$70+'[1]CP-14'!BB$97+'[1]CP-16'!BB$127+'[1]CP-17'!BB$75</f>
        <v>130023.91000765488</v>
      </c>
      <c r="BC253" s="2">
        <f>'[1]CP-14'!BC$92+'[1]CP-16'!BC$122+'[1]CP-17'!BC$70+'[1]CP-14'!BC$97+'[1]CP-16'!BC$127+'[1]CP-17'!BC$75</f>
        <v>111108.60394779268</v>
      </c>
      <c r="BD253" s="2">
        <f>'[1]CP-14'!BD$92+'[1]CP-16'!BD$122+'[1]CP-17'!BD$70+'[1]CP-14'!BD$97+'[1]CP-16'!BD$127+'[1]CP-17'!BD$75</f>
        <v>153129.4340772843</v>
      </c>
      <c r="BE253" s="2">
        <f>'[1]CP-14'!BE$92+'[1]CP-16'!BE$122+'[1]CP-17'!BE$70+'[1]CP-14'!BE$97+'[1]CP-16'!BE$127+'[1]CP-17'!BE$75</f>
        <v>138970.40801659643</v>
      </c>
      <c r="BF253" s="2">
        <f>'[1]CP-14'!BF$92+'[1]CP-16'!BF$122+'[1]CP-17'!BF$70+'[1]CP-14'!BF$97+'[1]CP-16'!BF$127+'[1]CP-17'!BF$75</f>
        <v>126840.83969517535</v>
      </c>
      <c r="BG253" s="2">
        <f>'[1]CP-14'!BG$92+'[1]CP-16'!BG$122+'[1]CP-17'!BG$70+'[1]CP-14'!BG$97+'[1]CP-16'!BG$127+'[1]CP-17'!BG$75</f>
        <v>127281.83412340391</v>
      </c>
      <c r="BH253" s="2">
        <f>'[1]CP-14'!BH$92+'[1]CP-16'!BH$122+'[1]CP-17'!BH$70+'[1]CP-14'!BH$97+'[1]CP-16'!BH$127+'[1]CP-17'!BH$75</f>
        <v>252384.61622411094</v>
      </c>
      <c r="BI253" s="2">
        <f>'[1]CP-14'!BI$92+'[1]CP-16'!BI$122+'[1]CP-17'!BI$70+'[1]CP-14'!BI$97+'[1]CP-16'!BI$127+'[1]CP-17'!BI$75</f>
        <v>3190</v>
      </c>
    </row>
    <row r="254" spans="1:61" x14ac:dyDescent="0.2">
      <c r="F254" s="58" t="s">
        <v>10</v>
      </c>
      <c r="G254" s="15">
        <f>0</f>
        <v>0</v>
      </c>
      <c r="H254" s="15">
        <f>0</f>
        <v>0</v>
      </c>
      <c r="I254" s="15">
        <f>0</f>
        <v>0</v>
      </c>
      <c r="J254" s="15">
        <f>0</f>
        <v>0</v>
      </c>
      <c r="K254" s="15">
        <f>0</f>
        <v>0</v>
      </c>
      <c r="L254" s="15">
        <f>0</f>
        <v>0</v>
      </c>
      <c r="M254" s="15">
        <f>0</f>
        <v>0</v>
      </c>
      <c r="N254" s="15">
        <f>0</f>
        <v>0</v>
      </c>
      <c r="O254" s="15">
        <f>0</f>
        <v>0</v>
      </c>
      <c r="P254" s="15">
        <f>0</f>
        <v>0</v>
      </c>
      <c r="Q254" s="15">
        <f>0</f>
        <v>0</v>
      </c>
      <c r="R254" s="15">
        <f>0</f>
        <v>0</v>
      </c>
      <c r="S254" s="15">
        <f>0</f>
        <v>0</v>
      </c>
      <c r="T254" s="15">
        <f>0</f>
        <v>0</v>
      </c>
      <c r="U254" s="15">
        <f>0</f>
        <v>0</v>
      </c>
      <c r="V254" s="15">
        <f>0</f>
        <v>0</v>
      </c>
      <c r="W254" s="15">
        <f>0</f>
        <v>0</v>
      </c>
      <c r="X254" s="15">
        <f>0</f>
        <v>0</v>
      </c>
      <c r="Y254" s="15">
        <f>0</f>
        <v>0</v>
      </c>
      <c r="Z254" s="15">
        <f>0</f>
        <v>0</v>
      </c>
      <c r="AA254" s="15">
        <f>0</f>
        <v>0</v>
      </c>
      <c r="AB254" s="15">
        <f>0</f>
        <v>0</v>
      </c>
      <c r="AC254" s="15">
        <f>0</f>
        <v>0</v>
      </c>
      <c r="AD254" s="15">
        <f>0</f>
        <v>0</v>
      </c>
      <c r="AE254" s="15">
        <f>0</f>
        <v>0</v>
      </c>
      <c r="AF254" s="2">
        <f>0</f>
        <v>0</v>
      </c>
      <c r="AG254" s="2">
        <f>0</f>
        <v>0</v>
      </c>
      <c r="AH254" s="2">
        <f>0</f>
        <v>0</v>
      </c>
      <c r="AI254" s="2">
        <f>0</f>
        <v>0</v>
      </c>
      <c r="AJ254" s="2">
        <f>0</f>
        <v>0</v>
      </c>
      <c r="AK254" s="2">
        <f>0</f>
        <v>0</v>
      </c>
      <c r="AL254" s="2">
        <f>0</f>
        <v>0</v>
      </c>
      <c r="AM254" s="2">
        <f>0</f>
        <v>0</v>
      </c>
      <c r="AN254" s="2">
        <f>0</f>
        <v>0</v>
      </c>
      <c r="AO254" s="2">
        <f>0</f>
        <v>0</v>
      </c>
      <c r="AP254" s="2">
        <f>0</f>
        <v>0</v>
      </c>
      <c r="AQ254" s="2">
        <f>0</f>
        <v>0</v>
      </c>
      <c r="AR254" s="2">
        <f>0</f>
        <v>0</v>
      </c>
      <c r="AS254" s="2">
        <f>0</f>
        <v>0</v>
      </c>
      <c r="AT254" s="2">
        <f>0</f>
        <v>0</v>
      </c>
      <c r="AU254" s="2">
        <f>0</f>
        <v>0</v>
      </c>
      <c r="AV254" s="2">
        <f>0</f>
        <v>0</v>
      </c>
      <c r="AW254" s="2">
        <f>0</f>
        <v>0</v>
      </c>
      <c r="AX254" s="2">
        <f>0</f>
        <v>0</v>
      </c>
      <c r="AY254" s="2">
        <f>0</f>
        <v>0</v>
      </c>
      <c r="AZ254" s="2">
        <f>0</f>
        <v>0</v>
      </c>
      <c r="BA254" s="2">
        <f>0</f>
        <v>0</v>
      </c>
      <c r="BB254" s="2">
        <f>0</f>
        <v>0</v>
      </c>
      <c r="BC254" s="2">
        <f>0</f>
        <v>0</v>
      </c>
      <c r="BD254" s="2">
        <f>0</f>
        <v>0</v>
      </c>
      <c r="BE254" s="2">
        <f>0</f>
        <v>0</v>
      </c>
      <c r="BF254" s="2">
        <f>0</f>
        <v>0</v>
      </c>
      <c r="BG254" s="2">
        <f>0</f>
        <v>0</v>
      </c>
      <c r="BH254" s="2">
        <f>0</f>
        <v>0</v>
      </c>
      <c r="BI254" s="2">
        <f>0</f>
        <v>0</v>
      </c>
    </row>
    <row r="255" spans="1:61" x14ac:dyDescent="0.2">
      <c r="F255" s="58" t="s">
        <v>7</v>
      </c>
      <c r="G255" s="15">
        <f>'[1]Colo-SanJuan-Confl'!G$152+'[1]CP-21'!G$60+'[1]Colo-SanJuan-Confl'!G$157+'[1]CP-21'!G$65</f>
        <v>-4572</v>
      </c>
      <c r="H255" s="15">
        <f>'[1]Colo-SanJuan-Confl'!H$152+'[1]CP-21'!H$60+'[1]Colo-SanJuan-Confl'!H$157+'[1]CP-21'!H$65</f>
        <v>-3077</v>
      </c>
      <c r="I255" s="15">
        <f>'[1]Colo-SanJuan-Confl'!I$152+'[1]CP-21'!I$60+'[1]Colo-SanJuan-Confl'!I$157+'[1]CP-21'!I$65</f>
        <v>-6336</v>
      </c>
      <c r="J255" s="15">
        <f>'[1]Colo-SanJuan-Confl'!J$152+'[1]CP-21'!J$60+'[1]Colo-SanJuan-Confl'!J$157+'[1]CP-21'!J$65</f>
        <v>-3934</v>
      </c>
      <c r="K255" s="15">
        <f>'[1]Colo-SanJuan-Confl'!K$152+'[1]CP-21'!K$60+'[1]Colo-SanJuan-Confl'!K$157+'[1]CP-21'!K$65</f>
        <v>-6088</v>
      </c>
      <c r="L255" s="15">
        <f>'[1]Colo-SanJuan-Confl'!L$152+'[1]CP-21'!L$60+'[1]Colo-SanJuan-Confl'!L$157+'[1]CP-21'!L$65</f>
        <v>-4999.9999999999982</v>
      </c>
      <c r="M255" s="15">
        <f>'[1]Colo-SanJuan-Confl'!M$152+'[1]CP-21'!M$60+'[1]Colo-SanJuan-Confl'!M$157+'[1]CP-21'!M$65</f>
        <v>-999.99999999999977</v>
      </c>
      <c r="N255" s="15">
        <f>'[1]Colo-SanJuan-Confl'!N$152+'[1]CP-21'!N$60+'[1]Colo-SanJuan-Confl'!N$157+'[1]CP-21'!N$65</f>
        <v>-4831</v>
      </c>
      <c r="O255" s="15">
        <f>'[1]Colo-SanJuan-Confl'!O$152+'[1]CP-21'!O$60+'[1]Colo-SanJuan-Confl'!O$157+'[1]CP-21'!O$65</f>
        <v>-5192</v>
      </c>
      <c r="P255" s="15">
        <f>'[1]Colo-SanJuan-Confl'!P$152+'[1]CP-21'!P$60+'[1]Colo-SanJuan-Confl'!P$157+'[1]CP-21'!P$65</f>
        <v>-5578</v>
      </c>
      <c r="Q255" s="15">
        <f>'[1]Colo-SanJuan-Confl'!Q$152+'[1]CP-21'!Q$60+'[1]Colo-SanJuan-Confl'!Q$157+'[1]CP-21'!Q$65</f>
        <v>-5716.9999999999991</v>
      </c>
      <c r="R255" s="15">
        <f>'[1]Colo-SanJuan-Confl'!R$152+'[1]CP-21'!R$60+'[1]Colo-SanJuan-Confl'!R$157+'[1]CP-21'!R$65</f>
        <v>-5981.9999999999991</v>
      </c>
      <c r="S255" s="15">
        <f>'[1]Colo-SanJuan-Confl'!S$152+'[1]CP-21'!S$60+'[1]Colo-SanJuan-Confl'!S$157+'[1]CP-21'!S$65</f>
        <v>-5139</v>
      </c>
      <c r="T255" s="15">
        <f>'[1]Colo-SanJuan-Confl'!T$152+'[1]CP-21'!T$60+'[1]Colo-SanJuan-Confl'!T$157+'[1]CP-21'!T$65</f>
        <v>-6082.9999999999991</v>
      </c>
      <c r="U255" s="15">
        <f>'[1]Colo-SanJuan-Confl'!U$152+'[1]CP-21'!U$60+'[1]Colo-SanJuan-Confl'!U$157+'[1]CP-21'!U$65</f>
        <v>-6147.9999999999991</v>
      </c>
      <c r="V255" s="15">
        <f>'[1]Colo-SanJuan-Confl'!V$152+'[1]CP-21'!V$60+'[1]Colo-SanJuan-Confl'!V$157+'[1]CP-21'!V$65</f>
        <v>-5724.9999999999982</v>
      </c>
      <c r="W255" s="15">
        <f>'[1]Colo-SanJuan-Confl'!W$152+'[1]CP-21'!W$60+'[1]Colo-SanJuan-Confl'!W$157+'[1]CP-21'!W$65</f>
        <v>-6154.9999999999991</v>
      </c>
      <c r="X255" s="15">
        <f>'[1]Colo-SanJuan-Confl'!X$152+'[1]CP-21'!X$60+'[1]Colo-SanJuan-Confl'!X$157+'[1]CP-21'!X$65</f>
        <v>-6146</v>
      </c>
      <c r="Y255" s="15">
        <f>'[1]Colo-SanJuan-Confl'!Y$152+'[1]CP-21'!Y$60+'[1]Colo-SanJuan-Confl'!Y$157+'[1]CP-21'!Y$65</f>
        <v>-3717</v>
      </c>
      <c r="Z255" s="15">
        <f>'[1]Colo-SanJuan-Confl'!Z$152+'[1]CP-21'!Z$60+'[1]Colo-SanJuan-Confl'!Z$157+'[1]CP-21'!Z$65</f>
        <v>-3334</v>
      </c>
      <c r="AA255" s="15">
        <f>'[1]Colo-SanJuan-Confl'!AA$152+'[1]CP-21'!AA$60+'[1]Colo-SanJuan-Confl'!AA$157+'[1]CP-21'!AA$65</f>
        <v>-3612</v>
      </c>
      <c r="AB255" s="15">
        <f>'[1]Colo-SanJuan-Confl'!AB$152+'[1]CP-21'!AB$60+'[1]Colo-SanJuan-Confl'!AB$157+'[1]CP-21'!AB$65</f>
        <v>-5325</v>
      </c>
      <c r="AC255" s="15">
        <f>'[1]Colo-SanJuan-Confl'!AC$152+'[1]CP-21'!AC$60+'[1]Colo-SanJuan-Confl'!AC$157+'[1]CP-21'!AC$65</f>
        <v>-6508.9999999999991</v>
      </c>
      <c r="AD255" s="15">
        <f>'[1]Colo-SanJuan-Confl'!AD$152+'[1]CP-21'!AD$60+'[1]Colo-SanJuan-Confl'!AD$157+'[1]CP-21'!AD$65</f>
        <v>-4800.9999999999991</v>
      </c>
      <c r="AE255" s="15">
        <f>'[1]Colo-SanJuan-Confl'!AE$152+'[1]CP-21'!AE$60+'[1]Colo-SanJuan-Confl'!AE$157+'[1]CP-21'!AE$65</f>
        <v>-7022</v>
      </c>
      <c r="AF255" s="2">
        <f>'[1]Colo-SanJuan-Confl'!AF$152+'[1]CP-21'!AF$60+'[1]Colo-SanJuan-Confl'!AF$157+'[1]CP-21'!AF$65</f>
        <v>-4542</v>
      </c>
      <c r="AG255" s="2">
        <f>'[1]Colo-SanJuan-Confl'!AG$152+'[1]CP-21'!AG$60+'[1]Colo-SanJuan-Confl'!AG$157+'[1]CP-21'!AG$65</f>
        <v>-5442</v>
      </c>
      <c r="AH255" s="2">
        <f>'[1]Colo-SanJuan-Confl'!AH$152+'[1]CP-21'!AH$60+'[1]Colo-SanJuan-Confl'!AH$157+'[1]CP-21'!AH$65</f>
        <v>-6919</v>
      </c>
      <c r="AI255" s="2">
        <f>'[1]Colo-SanJuan-Confl'!AI$152+'[1]CP-21'!AI$60+'[1]Colo-SanJuan-Confl'!AI$157+'[1]CP-21'!AI$65</f>
        <v>-6696</v>
      </c>
      <c r="AJ255" s="2">
        <f>'[1]Colo-SanJuan-Confl'!AJ$152+'[1]CP-21'!AJ$60+'[1]Colo-SanJuan-Confl'!AJ$157+'[1]CP-21'!AJ$65</f>
        <v>-3413.5537190082664</v>
      </c>
      <c r="AK255" s="2">
        <f>'[1]Colo-SanJuan-Confl'!AK$152+'[1]CP-21'!AK$60+'[1]Colo-SanJuan-Confl'!AK$157+'[1]CP-21'!AK$65</f>
        <v>-5741</v>
      </c>
      <c r="AL255" s="2">
        <f>'[1]Colo-SanJuan-Confl'!AL$152+'[1]CP-21'!AL$60+'[1]Colo-SanJuan-Confl'!AL$157+'[1]CP-21'!AL$65</f>
        <v>-6154</v>
      </c>
      <c r="AM255" s="2">
        <f>'[1]Colo-SanJuan-Confl'!AM$152+'[1]CP-21'!AM$60+'[1]Colo-SanJuan-Confl'!AM$157+'[1]CP-21'!AM$65</f>
        <v>-2711.404958677686</v>
      </c>
      <c r="AN255" s="2">
        <f>'[1]Colo-SanJuan-Confl'!AN$152+'[1]CP-21'!AN$60+'[1]Colo-SanJuan-Confl'!AN$157+'[1]CP-21'!AN$65</f>
        <v>-2430.9421487603304</v>
      </c>
      <c r="AO255" s="2">
        <f>'[1]Colo-SanJuan-Confl'!AO$152+'[1]CP-21'!AO$60+'[1]Colo-SanJuan-Confl'!AO$157+'[1]CP-21'!AO$65</f>
        <v>-5311.7355371900812</v>
      </c>
      <c r="AP255" s="2">
        <f>'[1]Colo-SanJuan-Confl'!AP$152+'[1]CP-21'!AP$60+'[1]Colo-SanJuan-Confl'!AP$157+'[1]CP-21'!AP$65</f>
        <v>-5045.9504132231405</v>
      </c>
      <c r="AQ255" s="2">
        <f>'[1]Colo-SanJuan-Confl'!AQ$152+'[1]CP-21'!AQ$60+'[1]Colo-SanJuan-Confl'!AQ$157+'[1]CP-21'!AQ$65</f>
        <v>-4468.7603305785105</v>
      </c>
      <c r="AR255" s="2">
        <f>'[1]Colo-SanJuan-Confl'!AR$152+'[1]CP-21'!AR$60+'[1]Colo-SanJuan-Confl'!AR$157+'[1]CP-21'!AR$65</f>
        <v>-5319.6694214876006</v>
      </c>
      <c r="AS255" s="2">
        <f>'[1]Colo-SanJuan-Confl'!AS$152+'[1]CP-21'!AS$60+'[1]Colo-SanJuan-Confl'!AS$157+'[1]CP-21'!AS$65</f>
        <v>-4258.5123966942201</v>
      </c>
      <c r="AT255" s="2">
        <f>'[1]Colo-SanJuan-Confl'!AT$152+'[1]CP-21'!AT$60+'[1]Colo-SanJuan-Confl'!AT$157+'[1]CP-21'!AT$65</f>
        <v>-5328.9917355371908</v>
      </c>
      <c r="AU255" s="2">
        <f>'[1]Colo-SanJuan-Confl'!AU$152+'[1]CP-21'!AU$60+'[1]Colo-SanJuan-Confl'!AU$157+'[1]CP-21'!AU$65</f>
        <v>-4667.1074380165301</v>
      </c>
      <c r="AV255" s="2">
        <f>'[1]Colo-SanJuan-Confl'!AV$152+'[1]CP-21'!AV$60+'[1]Colo-SanJuan-Confl'!AV$157+'[1]CP-21'!AV$65</f>
        <v>-5099.5041322313991</v>
      </c>
      <c r="AW255" s="2">
        <f>'[1]Colo-SanJuan-Confl'!AW$152+'[1]CP-21'!AW$60+'[1]Colo-SanJuan-Confl'!AW$157+'[1]CP-21'!AW$65</f>
        <v>-5640.9917355371899</v>
      </c>
      <c r="AX255" s="2">
        <f>'[1]Colo-SanJuan-Confl'!AX$152+'[1]CP-21'!AX$60+'[1]Colo-SanJuan-Confl'!AX$157+'[1]CP-21'!AX$65</f>
        <v>-3116</v>
      </c>
      <c r="AY255" s="2">
        <f>'[1]Colo-SanJuan-Confl'!AY$152+'[1]CP-21'!AY$60+'[1]Colo-SanJuan-Confl'!AY$157+'[1]CP-21'!AY$65</f>
        <v>-4770.5190082644622</v>
      </c>
      <c r="AZ255" s="2">
        <f>'[1]Colo-SanJuan-Confl'!AZ$152+'[1]CP-21'!AZ$60+'[1]Colo-SanJuan-Confl'!AZ$157+'[1]CP-21'!AZ$65</f>
        <v>-4770.5190082644622</v>
      </c>
      <c r="BA255" s="2">
        <f>'[1]Colo-SanJuan-Confl'!BA$152+'[1]CP-21'!BA$60+'[1]Colo-SanJuan-Confl'!BA$157+'[1]CP-21'!BA$65</f>
        <v>-4925.0000000000009</v>
      </c>
      <c r="BB255" s="2">
        <f>'[1]Colo-SanJuan-Confl'!BB$152+'[1]CP-21'!BB$60+'[1]Colo-SanJuan-Confl'!BB$157+'[1]CP-21'!BB$65</f>
        <v>-4689.7206611570236</v>
      </c>
      <c r="BC255" s="2">
        <f>'[1]Colo-SanJuan-Confl'!BC$152+'[1]CP-21'!BC$60+'[1]Colo-SanJuan-Confl'!BC$157+'[1]CP-21'!BC$65</f>
        <v>-4689.7206611570236</v>
      </c>
      <c r="BD255" s="2">
        <f>'[1]Colo-SanJuan-Confl'!BD$152+'[1]CP-21'!BD$60+'[1]Colo-SanJuan-Confl'!BD$157+'[1]CP-21'!BD$65</f>
        <v>-4689.7206611570236</v>
      </c>
      <c r="BE255" s="2">
        <f>'[1]Colo-SanJuan-Confl'!BE$152+'[1]CP-21'!BE$60+'[1]Colo-SanJuan-Confl'!BE$157+'[1]CP-21'!BE$65</f>
        <v>-4689.7206611570236</v>
      </c>
      <c r="BF255" s="2">
        <f>'[1]Colo-SanJuan-Confl'!BF$152+'[1]CP-21'!BF$60+'[1]Colo-SanJuan-Confl'!BF$157+'[1]CP-21'!BF$65</f>
        <v>-4689.7206611570236</v>
      </c>
      <c r="BG255" s="2">
        <f>'[1]Colo-SanJuan-Confl'!BG$152+'[1]CP-21'!BG$60+'[1]Colo-SanJuan-Confl'!BG$157+'[1]CP-21'!BG$65</f>
        <v>-4689.7206611570236</v>
      </c>
      <c r="BH255" s="2">
        <f>'[1]Colo-SanJuan-Confl'!BH$152+'[1]CP-21'!BH$60+'[1]Colo-SanJuan-Confl'!BH$157+'[1]CP-21'!BH$65</f>
        <v>-4689.7206611570236</v>
      </c>
      <c r="BI255" s="2">
        <f>'[1]Colo-SanJuan-Confl'!BI$152+'[1]CP-21'!BI$60+'[1]Colo-SanJuan-Confl'!BI$157+'[1]CP-21'!BI$65</f>
        <v>0</v>
      </c>
    </row>
    <row r="256" spans="1:61" x14ac:dyDescent="0.2">
      <c r="F256" s="38" t="s">
        <v>11</v>
      </c>
      <c r="G256" s="4">
        <f t="shared" ref="G256:AJ256" si="211">SUM(G253:G255)</f>
        <v>98269.091574999999</v>
      </c>
      <c r="H256" s="4">
        <f t="shared" si="211"/>
        <v>116277.99760999999</v>
      </c>
      <c r="I256" s="4">
        <f t="shared" si="211"/>
        <v>91013.520294066082</v>
      </c>
      <c r="J256" s="4">
        <f t="shared" si="211"/>
        <v>105780.34011999999</v>
      </c>
      <c r="K256" s="4">
        <f t="shared" si="211"/>
        <v>91802.018920000002</v>
      </c>
      <c r="L256" s="4">
        <f t="shared" si="211"/>
        <v>109005.12537499999</v>
      </c>
      <c r="M256" s="4">
        <f t="shared" si="211"/>
        <v>79741.022895000002</v>
      </c>
      <c r="N256" s="4">
        <f t="shared" si="211"/>
        <v>103721.558785</v>
      </c>
      <c r="O256" s="4">
        <f t="shared" si="211"/>
        <v>123970.386595</v>
      </c>
      <c r="P256" s="4">
        <f t="shared" si="211"/>
        <v>104272.59226999999</v>
      </c>
      <c r="Q256" s="4">
        <f t="shared" si="211"/>
        <v>98163.998985000013</v>
      </c>
      <c r="R256" s="4">
        <f t="shared" si="211"/>
        <v>71577.19244061441</v>
      </c>
      <c r="S256" s="4">
        <f t="shared" si="211"/>
        <v>16642.483070000002</v>
      </c>
      <c r="T256" s="4">
        <f t="shared" si="211"/>
        <v>20830.121855000001</v>
      </c>
      <c r="U256" s="4">
        <f t="shared" si="211"/>
        <v>58750.335773999999</v>
      </c>
      <c r="V256" s="4">
        <f t="shared" si="211"/>
        <v>64724.370649000004</v>
      </c>
      <c r="W256" s="4">
        <f t="shared" si="211"/>
        <v>116218.23915800001</v>
      </c>
      <c r="X256" s="4">
        <f t="shared" si="211"/>
        <v>117407.456519</v>
      </c>
      <c r="Y256" s="4">
        <f t="shared" si="211"/>
        <v>145870.54360099998</v>
      </c>
      <c r="Z256" s="4">
        <f t="shared" si="211"/>
        <v>153973.43283800001</v>
      </c>
      <c r="AA256" s="4">
        <f t="shared" si="211"/>
        <v>120291.1267704034</v>
      </c>
      <c r="AB256" s="4">
        <f t="shared" si="211"/>
        <v>157758.75924441451</v>
      </c>
      <c r="AC256" s="4">
        <f t="shared" si="211"/>
        <v>148010.3654453253</v>
      </c>
      <c r="AD256" s="4">
        <f t="shared" si="211"/>
        <v>119953.74884313517</v>
      </c>
      <c r="AE256" s="4">
        <f t="shared" si="211"/>
        <v>93654.496244058726</v>
      </c>
      <c r="AF256" s="1">
        <f t="shared" si="211"/>
        <v>126889.25369326514</v>
      </c>
      <c r="AG256" s="1">
        <f t="shared" si="211"/>
        <v>131760.33228313844</v>
      </c>
      <c r="AH256" s="1">
        <f t="shared" si="211"/>
        <v>124657.15698467163</v>
      </c>
      <c r="AI256" s="1">
        <f t="shared" si="211"/>
        <v>139117.01521621583</v>
      </c>
      <c r="AJ256" s="1">
        <f t="shared" si="211"/>
        <v>143343.70509251446</v>
      </c>
      <c r="AK256" s="1">
        <f t="shared" ref="AK256:AY256" si="212">SUM(AK253:AK255)</f>
        <v>159176.32075944945</v>
      </c>
      <c r="AL256" s="1">
        <f t="shared" si="212"/>
        <v>165081.83972298147</v>
      </c>
      <c r="AM256" s="1">
        <f t="shared" si="212"/>
        <v>161896.15289875006</v>
      </c>
      <c r="AN256" s="1">
        <f t="shared" si="212"/>
        <v>151690.14050357864</v>
      </c>
      <c r="AO256" s="1">
        <f t="shared" si="212"/>
        <v>171788.71052010951</v>
      </c>
      <c r="AP256" s="1">
        <f t="shared" si="212"/>
        <v>114162.77932522639</v>
      </c>
      <c r="AQ256" s="1">
        <f t="shared" si="212"/>
        <v>135463.89497311853</v>
      </c>
      <c r="AR256" s="1">
        <f t="shared" si="212"/>
        <v>119023.50499139975</v>
      </c>
      <c r="AS256" s="1">
        <f t="shared" si="212"/>
        <v>124747.88003242506</v>
      </c>
      <c r="AT256" s="1">
        <f t="shared" si="212"/>
        <v>137366.36580765934</v>
      </c>
      <c r="AU256" s="1">
        <f t="shared" si="212"/>
        <v>92068.249855978502</v>
      </c>
      <c r="AV256" s="1">
        <f t="shared" si="212"/>
        <v>116427.87065106348</v>
      </c>
      <c r="AW256" s="1">
        <f t="shared" si="212"/>
        <v>137195.52929420557</v>
      </c>
      <c r="AX256" s="1">
        <f t="shared" si="212"/>
        <v>127838.08595433398</v>
      </c>
      <c r="AY256" s="1">
        <f t="shared" si="212"/>
        <v>122857.10460636445</v>
      </c>
      <c r="AZ256" s="1">
        <f>SUM(AZ253:AZ255)</f>
        <v>128051.00297735102</v>
      </c>
      <c r="BA256" s="1">
        <f>SUM(BA253:BA255)</f>
        <v>127011.74753359615</v>
      </c>
      <c r="BB256" s="1">
        <f>SUM(BB253:BB255)</f>
        <v>125334.18934649785</v>
      </c>
      <c r="BC256" s="1">
        <f>SUM(BC253:BC255)</f>
        <v>106418.88328663565</v>
      </c>
      <c r="BD256" s="1">
        <f>SUM(BD253:BD255)</f>
        <v>148439.71341612728</v>
      </c>
      <c r="BE256" s="1">
        <f t="shared" ref="BE256:BI256" si="213">SUM(BE253:BE255)</f>
        <v>134280.68735543941</v>
      </c>
      <c r="BF256" s="1">
        <f t="shared" si="213"/>
        <v>122151.11903401832</v>
      </c>
      <c r="BG256" s="1">
        <f t="shared" si="213"/>
        <v>122592.11346224688</v>
      </c>
      <c r="BH256" s="1">
        <f t="shared" si="213"/>
        <v>247694.89556295393</v>
      </c>
      <c r="BI256" s="1">
        <f t="shared" si="213"/>
        <v>3190</v>
      </c>
    </row>
    <row r="257" spans="1:65" x14ac:dyDescent="0.2">
      <c r="D257" s="36" t="s">
        <v>14</v>
      </c>
      <c r="F257" s="58" t="s">
        <v>9</v>
      </c>
      <c r="G257" s="15">
        <f>'[1]CP-10'!G$90+'[1]CP-11'!G$166+'[1]CP-13'!G$98+'[1]CP-10'!G$95+'[1]CP-13'!G$103</f>
        <v>6058.5276604140809</v>
      </c>
      <c r="H257" s="15">
        <f>'[1]CP-10'!H$90+'[1]CP-11'!H$166+'[1]CP-13'!H$98+'[1]CP-10'!H$95+'[1]CP-13'!H$103</f>
        <v>8740.77651162236</v>
      </c>
      <c r="I257" s="15">
        <f>'[1]CP-10'!I$90+'[1]CP-11'!I$166+'[1]CP-13'!I$98+'[1]CP-10'!I$95+'[1]CP-13'!I$103</f>
        <v>9654.319036551753</v>
      </c>
      <c r="J257" s="15">
        <f>'[1]CP-10'!J$90+'[1]CP-11'!J$166+'[1]CP-13'!J$98+'[1]CP-10'!J$95+'[1]CP-13'!J$103</f>
        <v>8489.304978154225</v>
      </c>
      <c r="K257" s="15">
        <f>'[1]CP-10'!K$90+'[1]CP-11'!K$166+'[1]CP-13'!K$98+'[1]CP-10'!K$95+'[1]CP-13'!K$103</f>
        <v>6647.1995558512917</v>
      </c>
      <c r="L257" s="15">
        <f>'[1]CP-10'!L$90+'[1]CP-11'!L$166+'[1]CP-13'!L$98+'[1]CP-10'!L$95+'[1]CP-13'!L$103</f>
        <v>9136.4606242546452</v>
      </c>
      <c r="M257" s="15">
        <f>'[1]CP-10'!M$90+'[1]CP-11'!M$166+'[1]CP-13'!M$98+'[1]CP-10'!M$95+'[1]CP-13'!M$103</f>
        <v>5368.7675502555021</v>
      </c>
      <c r="N257" s="15">
        <f>'[1]CP-10'!N$90+'[1]CP-11'!N$166+'[1]CP-13'!N$98+'[1]CP-10'!N$95+'[1]CP-13'!N$103</f>
        <v>8483.6749536556144</v>
      </c>
      <c r="O257" s="15">
        <f>'[1]CP-10'!O$90+'[1]CP-11'!O$166+'[1]CP-13'!O$98+'[1]CP-10'!O$95+'[1]CP-13'!O$103</f>
        <v>9746.9822748760944</v>
      </c>
      <c r="P257" s="15">
        <f>'[1]CP-10'!P$90+'[1]CP-11'!P$166+'[1]CP-13'!P$98+'[1]CP-10'!P$95+'[1]CP-13'!P$103</f>
        <v>9250.9638346000411</v>
      </c>
      <c r="Q257" s="15">
        <f>'[1]CP-10'!Q$90+'[1]CP-11'!Q$166+'[1]CP-13'!Q$98+'[1]CP-10'!Q$95+'[1]CP-13'!Q$103</f>
        <v>7025.4973071969398</v>
      </c>
      <c r="R257" s="15">
        <f>'[1]CP-10'!R$90+'[1]CP-11'!R$166+'[1]CP-13'!R$98+'[1]CP-10'!R$95+'[1]CP-13'!R$103</f>
        <v>11082.961080635627</v>
      </c>
      <c r="S257" s="15">
        <f>'[1]CP-10'!S$90+'[1]CP-11'!S$166+'[1]CP-13'!S$98+'[1]CP-10'!S$95+'[1]CP-13'!S$103</f>
        <v>6545.7419741365093</v>
      </c>
      <c r="T257" s="15">
        <f>'[1]CP-10'!T$90+'[1]CP-11'!T$166+'[1]CP-13'!T$98+'[1]CP-10'!T$95+'[1]CP-13'!T$103</f>
        <v>4083.1846913359768</v>
      </c>
      <c r="U257" s="15">
        <f>'[1]CP-10'!U$90+'[1]CP-11'!U$166+'[1]CP-13'!U$98+'[1]CP-10'!U$95+'[1]CP-13'!U$103</f>
        <v>11471.083512910316</v>
      </c>
      <c r="V257" s="15">
        <f>'[1]CP-10'!V$90+'[1]CP-11'!V$166+'[1]CP-13'!V$98+'[1]CP-10'!V$95+'[1]CP-13'!V$103</f>
        <v>13783</v>
      </c>
      <c r="W257" s="21">
        <f>'[1]CP-10'!W$90+'[1]CP-11'!W$166+'[1]CP-13'!W$98+'[1]CP-10'!W$95+'[1]CP-13'!W$103</f>
        <v>9673</v>
      </c>
      <c r="X257" s="21">
        <f>'[1]CP-10'!X$90+'[1]CP-11'!X$166+'[1]CP-13'!X$98+'[1]CP-10'!X$95+'[1]CP-13'!X$103</f>
        <v>7163</v>
      </c>
      <c r="Y257" s="21">
        <f>'[1]CP-10'!Y$90+'[1]CP-11'!Y$166+'[1]CP-13'!Y$98+'[1]CP-10'!Y$95+'[1]CP-13'!Y$103</f>
        <v>14148</v>
      </c>
      <c r="Z257" s="21">
        <f>'[1]CP-10'!Z$90+'[1]CP-11'!Z$166+'[1]CP-13'!Z$98+'[1]CP-10'!Z$95+'[1]CP-13'!Z$103</f>
        <v>15735</v>
      </c>
      <c r="AA257" s="15">
        <f>'[1]CP-10'!AA$90+'[1]CP-11'!AA$166+'[1]CP-13'!AA$98+'[1]CP-10'!AA$95+'[1]CP-13'!AA$103</f>
        <v>18252</v>
      </c>
      <c r="AB257" s="15">
        <f>'[1]CP-10'!AB$90+'[1]CP-11'!AB$166+'[1]CP-13'!AB$98+'[1]CP-10'!AB$95+'[1]CP-13'!AB$103</f>
        <v>14230</v>
      </c>
      <c r="AC257" s="15">
        <f>'[1]CP-10'!AC$90+'[1]CP-11'!AC$166+'[1]CP-13'!AC$98+'[1]CP-10'!AC$95+'[1]CP-13'!AC$103</f>
        <v>25314</v>
      </c>
      <c r="AD257" s="15">
        <f>'[1]CP-10'!AD$90+'[1]CP-11'!AD$166+'[1]CP-13'!AD$98+'[1]CP-10'!AD$95+'[1]CP-13'!AD$103</f>
        <v>16090</v>
      </c>
      <c r="AE257" s="15">
        <f>'[1]CP-10'!AE$90+'[1]CP-11'!AE$166+'[1]CP-13'!AE$98+'[1]CP-10'!AE$95+'[1]CP-13'!AE$103</f>
        <v>13837</v>
      </c>
      <c r="AF257" s="1">
        <f>'[1]CP-10'!AF$90+'[1]CP-11'!AF$166+'[1]CP-13'!AF$98+'[1]CP-10'!AF$95+'[1]CP-13'!AF$103</f>
        <v>18791</v>
      </c>
      <c r="AG257" s="1">
        <f>'[1]CP-10'!AG$90+'[1]CP-11'!AG$166+'[1]CP-13'!AG$98+'[1]CP-10'!AG$95+'[1]CP-13'!AG$103</f>
        <v>15909</v>
      </c>
      <c r="AH257" s="1">
        <f>'[1]CP-10'!AH$90+'[1]CP-11'!AH$166+'[1]CP-13'!AH$98+'[1]CP-10'!AH$95+'[1]CP-13'!AH$103</f>
        <v>16663</v>
      </c>
      <c r="AI257" s="1">
        <f>'[1]CP-10'!AI$90+'[1]CP-11'!AI$166+'[1]CP-13'!AI$98+'[1]CP-10'!AI$95+'[1]CP-13'!AI$103</f>
        <v>15042</v>
      </c>
      <c r="AJ257" s="1">
        <f>'[1]CP-10'!AJ$90+'[1]CP-11'!AJ$166+'[1]CP-13'!AJ$98+'[1]CP-10'!AJ$95+'[1]CP-13'!AJ$103</f>
        <v>17228</v>
      </c>
      <c r="AK257" s="1">
        <f>'[1]CP-10'!AK$90+'[1]CP-11'!AK$166+'[1]CP-13'!AK$98+'[1]CP-10'!AK$95+'[1]CP-13'!AK$103</f>
        <v>14989</v>
      </c>
      <c r="AL257" s="1">
        <f>'[1]CP-10'!AL$90+'[1]CP-11'!AL$166+'[1]CP-13'!AL$98+'[1]CP-10'!AL$95+'[1]CP-13'!AL$103</f>
        <v>11106.154500000001</v>
      </c>
      <c r="AM257" s="1">
        <f>'[1]CP-10'!AM$90+'[1]CP-11'!AM$166+'[1]CP-13'!AM$98+'[1]CP-10'!AM$95+'[1]CP-13'!AM$103</f>
        <v>19386.259050000001</v>
      </c>
      <c r="AN257" s="1">
        <f>'[1]CP-10'!AN$90+'[1]CP-11'!AN$166+'[1]CP-13'!AN$98+'[1]CP-10'!AN$95+'[1]CP-13'!AN$103</f>
        <v>15954.5766</v>
      </c>
      <c r="AO257" s="1">
        <f>'[1]CP-10'!AO$90+'[1]CP-11'!AO$166+'[1]CP-13'!AO$98+'[1]CP-10'!AO$95+'[1]CP-13'!AO$103</f>
        <v>23273.313999999998</v>
      </c>
      <c r="AP257" s="1">
        <f>'[1]CP-10'!AP$90+'[1]CP-11'!AP$166+'[1]CP-13'!AP$98+'[1]CP-10'!AP$95+'[1]CP-13'!AP$103</f>
        <v>19754.863700000002</v>
      </c>
      <c r="AQ257" s="1">
        <f>'[1]CP-10'!AQ$90+'[1]CP-11'!AQ$166+'[1]CP-13'!AQ$98+'[1]CP-10'!AQ$95+'[1]CP-13'!AQ$103</f>
        <v>15265.034435</v>
      </c>
      <c r="AR257" s="1">
        <f>'[1]CP-10'!AR$90+'[1]CP-11'!AR$166+'[1]CP-13'!AR$98+'[1]CP-10'!AR$95+'[1]CP-13'!AR$103</f>
        <v>22027.599999999999</v>
      </c>
      <c r="AS257" s="1">
        <f>'[1]CP-10'!AS$90+'[1]CP-11'!AS$166+'[1]CP-13'!AS$98+'[1]CP-10'!AS$95+'[1]CP-13'!AS$103</f>
        <v>13004.5</v>
      </c>
      <c r="AT257" s="1">
        <f>'[1]CP-10'!AT$90+'[1]CP-11'!AT$166+'[1]CP-13'!AT$98+'[1]CP-10'!AT$95+'[1]CP-13'!AT$103</f>
        <v>14111.6</v>
      </c>
      <c r="AU257" s="1">
        <f>'[1]CP-10'!AU$90+'[1]CP-11'!AU$166+'[1]CP-13'!AU$98+'[1]CP-10'!AU$95+'[1]CP-13'!AU$103</f>
        <v>7178.7999999999993</v>
      </c>
      <c r="AV257" s="1">
        <f>'[1]CP-10'!AV$90+'[1]CP-11'!AV$166+'[1]CP-13'!AV$98+'[1]CP-10'!AV$95+'[1]CP-13'!AV$103</f>
        <v>7645.2</v>
      </c>
      <c r="AW257" s="1">
        <f>'[1]CP-10'!AW$90+'[1]CP-11'!AW$166+'[1]CP-13'!AW$98+'[1]CP-10'!AW$95+'[1]CP-13'!AW$103</f>
        <v>14845.3</v>
      </c>
      <c r="AX257" s="1">
        <f>'[1]CP-10'!AX$90+'[1]CP-11'!AX$166+'[1]CP-13'!AX$98+'[1]CP-10'!AX$95+'[1]CP-13'!AX$103</f>
        <v>7178.7999999999993</v>
      </c>
      <c r="AY257" s="1">
        <f>'[1]CP-10'!AY$90+'[1]CP-11'!AY$166+'[1]CP-13'!AY$98+'[1]CP-10'!AY$95+'[1]CP-13'!AY$103</f>
        <v>8508.2000000000007</v>
      </c>
      <c r="AZ257" s="1">
        <f>'[1]CP-10'!AZ$90+'[1]CP-11'!AZ$166+'[1]CP-13'!AZ$98+'[1]CP-10'!AZ$95+'[1]CP-13'!AZ$103</f>
        <v>8508.2000000000007</v>
      </c>
      <c r="BA257" s="1">
        <f>'[1]CP-10'!BA$90+'[1]CP-11'!BA$166+'[1]CP-13'!BA$98+'[1]CP-10'!BA$95+'[1]CP-13'!BA$103</f>
        <v>8508.2000000000007</v>
      </c>
      <c r="BB257" s="1">
        <f>'[1]CP-10'!BB$90+'[1]CP-11'!BB$166+'[1]CP-13'!BB$98+'[1]CP-10'!BB$95+'[1]CP-13'!BB$103</f>
        <v>9446.1999999999971</v>
      </c>
      <c r="BC257" s="1">
        <f>'[1]CP-10'!BC$90+'[1]CP-11'!BC$166+'[1]CP-13'!BC$98+'[1]CP-10'!BC$95+'[1]CP-13'!BC$103</f>
        <v>17588.669999999998</v>
      </c>
      <c r="BD257" s="1">
        <f>'[1]CP-10'!BD$90+'[1]CP-11'!BD$166+'[1]CP-13'!BD$98+'[1]CP-10'!BD$95+'[1]CP-13'!BD$103</f>
        <v>10026.799999999997</v>
      </c>
      <c r="BE257" s="1">
        <f>'[1]CP-10'!BE$90+'[1]CP-11'!BE$166+'[1]CP-13'!BE$98+'[1]CP-10'!BE$95+'[1]CP-13'!BE$103</f>
        <v>11736.91</v>
      </c>
      <c r="BF257" s="1">
        <f>'[1]CP-10'!BF$90+'[1]CP-11'!BF$166+'[1]CP-13'!BF$98+'[1]CP-10'!BF$95+'[1]CP-13'!BF$103</f>
        <v>15956.676000000003</v>
      </c>
      <c r="BG257" s="1">
        <f>'[1]CP-10'!BG$90+'[1]CP-11'!BG$166+'[1]CP-13'!BG$98+'[1]CP-10'!BG$95+'[1]CP-13'!BG$103</f>
        <v>11016.189999999999</v>
      </c>
      <c r="BH257" s="1">
        <f>'[1]CP-10'!BH$90+'[1]CP-11'!BH$166+'[1]CP-13'!BH$98+'[1]CP-10'!BH$95+'[1]CP-13'!BH$103</f>
        <v>7444.46</v>
      </c>
      <c r="BI257" s="1">
        <f>'[1]CP-10'!BI$90+'[1]CP-11'!BI$166+'[1]CP-13'!BI$98+'[1]CP-10'!BI$95+'[1]CP-13'!BI$103</f>
        <v>1539.9999999999995</v>
      </c>
    </row>
    <row r="258" spans="1:65" x14ac:dyDescent="0.2">
      <c r="F258" s="58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</row>
    <row r="259" spans="1:65" x14ac:dyDescent="0.2">
      <c r="A259" s="62"/>
      <c r="B259" s="63"/>
      <c r="C259" s="63"/>
      <c r="D259" s="57"/>
      <c r="E259" s="57"/>
      <c r="F259" s="64" t="s">
        <v>21</v>
      </c>
      <c r="G259" s="22">
        <f>G247+G251+G252+G256+G257</f>
        <v>565123.58703541418</v>
      </c>
      <c r="H259" s="22">
        <f t="shared" ref="H259:AY259" si="214">H247+H251+H252+H256+H257</f>
        <v>654833.30012914026</v>
      </c>
      <c r="I259" s="22">
        <f t="shared" si="214"/>
        <v>638789.82749061775</v>
      </c>
      <c r="J259" s="22">
        <f t="shared" si="214"/>
        <v>672592.46509815427</v>
      </c>
      <c r="K259" s="22">
        <f t="shared" si="214"/>
        <v>786408.48847585125</v>
      </c>
      <c r="L259" s="22">
        <f t="shared" si="214"/>
        <v>709732.46599925461</v>
      </c>
      <c r="M259" s="22">
        <f t="shared" si="214"/>
        <v>618722.32044525549</v>
      </c>
      <c r="N259" s="22">
        <f t="shared" si="214"/>
        <v>862611.07373865577</v>
      </c>
      <c r="O259" s="22">
        <f t="shared" si="214"/>
        <v>741372.51354797638</v>
      </c>
      <c r="P259" s="22">
        <f t="shared" si="214"/>
        <v>663503.21610460011</v>
      </c>
      <c r="Q259" s="22">
        <f t="shared" si="214"/>
        <v>723495.56629219698</v>
      </c>
      <c r="R259" s="22">
        <f t="shared" si="214"/>
        <v>759642.99352125009</v>
      </c>
      <c r="S259" s="22">
        <f t="shared" si="214"/>
        <v>570960.55504413648</v>
      </c>
      <c r="T259" s="22">
        <f t="shared" si="214"/>
        <v>577661.98654633597</v>
      </c>
      <c r="U259" s="22">
        <f t="shared" si="214"/>
        <v>663181.84928691026</v>
      </c>
      <c r="V259" s="22">
        <f t="shared" si="214"/>
        <v>688724.11064900015</v>
      </c>
      <c r="W259" s="22">
        <f t="shared" si="214"/>
        <v>573348.44915799994</v>
      </c>
      <c r="X259" s="22">
        <f t="shared" si="214"/>
        <v>728470.30651899998</v>
      </c>
      <c r="Y259" s="22">
        <f t="shared" si="214"/>
        <v>782011.71360099991</v>
      </c>
      <c r="Z259" s="22">
        <f t="shared" si="214"/>
        <v>696141.48283799994</v>
      </c>
      <c r="AA259" s="22">
        <f t="shared" si="214"/>
        <v>756285.25677040336</v>
      </c>
      <c r="AB259" s="22">
        <f t="shared" si="214"/>
        <v>751061.47924441448</v>
      </c>
      <c r="AC259" s="22">
        <f t="shared" si="214"/>
        <v>871360.64544532518</v>
      </c>
      <c r="AD259" s="22">
        <f t="shared" si="214"/>
        <v>757738.88884313521</v>
      </c>
      <c r="AE259" s="22">
        <f t="shared" si="214"/>
        <v>649885.33624405868</v>
      </c>
      <c r="AF259" s="6">
        <f t="shared" si="214"/>
        <v>687286.02369326516</v>
      </c>
      <c r="AG259" s="6">
        <f t="shared" si="214"/>
        <v>808318.28228313837</v>
      </c>
      <c r="AH259" s="6">
        <f t="shared" si="214"/>
        <v>640536.42698467162</v>
      </c>
      <c r="AI259" s="6">
        <f t="shared" si="214"/>
        <v>660019.36521621584</v>
      </c>
      <c r="AJ259" s="6">
        <f t="shared" si="214"/>
        <v>785707.98509251443</v>
      </c>
      <c r="AK259" s="6">
        <f t="shared" si="214"/>
        <v>908157.81075944938</v>
      </c>
      <c r="AL259" s="6">
        <f t="shared" si="214"/>
        <v>668429.59422298148</v>
      </c>
      <c r="AM259" s="6">
        <f t="shared" si="214"/>
        <v>725862.62194874999</v>
      </c>
      <c r="AN259" s="6">
        <f t="shared" si="214"/>
        <v>727175.72710357863</v>
      </c>
      <c r="AO259" s="6">
        <f t="shared" si="214"/>
        <v>790984.77452010952</v>
      </c>
      <c r="AP259" s="6">
        <f t="shared" si="214"/>
        <v>869012.7030252266</v>
      </c>
      <c r="AQ259" s="6">
        <f t="shared" si="214"/>
        <v>770158.99940811854</v>
      </c>
      <c r="AR259" s="6">
        <f t="shared" si="214"/>
        <v>949724.70499139954</v>
      </c>
      <c r="AS259" s="6">
        <f t="shared" si="214"/>
        <v>798793.84003242501</v>
      </c>
      <c r="AT259" s="6">
        <f t="shared" si="214"/>
        <v>685429.95580765931</v>
      </c>
      <c r="AU259" s="6">
        <f t="shared" si="214"/>
        <v>834800.0898559785</v>
      </c>
      <c r="AV259" s="6">
        <f t="shared" si="214"/>
        <v>727291.39065106353</v>
      </c>
      <c r="AW259" s="6">
        <f t="shared" si="214"/>
        <v>653215.66929420561</v>
      </c>
      <c r="AX259" s="6">
        <f t="shared" si="214"/>
        <v>646293.9359543341</v>
      </c>
      <c r="AY259" s="6">
        <f t="shared" si="214"/>
        <v>515019.20460636448</v>
      </c>
      <c r="AZ259" s="6">
        <f>AZ247+AZ251+AZ252+AZ256+AZ257</f>
        <v>679685.42297735089</v>
      </c>
      <c r="BA259" s="6">
        <f>BA247+BA251+BA252+BA256+BA257</f>
        <v>793263.89753359603</v>
      </c>
      <c r="BB259" s="6">
        <f>BB247+BB251+BB252+BB256+BB257</f>
        <v>716344.48934649781</v>
      </c>
      <c r="BC259" s="6">
        <f>BC247+BC251+BC252+BC256+BC257</f>
        <v>843734.13328663574</v>
      </c>
      <c r="BD259" s="6">
        <f>BD247+BD251+BD252+BD256+BD257</f>
        <v>699992.48341612739</v>
      </c>
      <c r="BE259" s="6">
        <f t="shared" ref="BE259:BI259" si="215">BE247+BE251+BE252+BE256+BE257</f>
        <v>716830.03735543939</v>
      </c>
      <c r="BF259" s="6">
        <f t="shared" si="215"/>
        <v>706557.28503401834</v>
      </c>
      <c r="BG259" s="6">
        <f t="shared" si="215"/>
        <v>766840.3268010898</v>
      </c>
      <c r="BH259" s="6">
        <f t="shared" si="215"/>
        <v>833392.64756295388</v>
      </c>
      <c r="BI259" s="6">
        <f t="shared" si="215"/>
        <v>4730</v>
      </c>
      <c r="BK259" s="52">
        <f>AVERAGE(AY259:BH259)</f>
        <v>727165.9927920074</v>
      </c>
      <c r="BL259" s="53">
        <f>AVERAGE(AO259:BH259)</f>
        <v>749868.29957302974</v>
      </c>
      <c r="BM259" s="53">
        <f>AVERAGE(AE259:BH259)</f>
        <v>741958.17216697405</v>
      </c>
    </row>
    <row r="260" spans="1:65" ht="13.5" thickBot="1" x14ac:dyDescent="0.25">
      <c r="A260" s="85"/>
      <c r="B260" s="85"/>
      <c r="C260" s="85"/>
      <c r="D260" s="86"/>
      <c r="E260" s="86"/>
      <c r="F260" s="86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75"/>
      <c r="AK260" s="75"/>
      <c r="AL260" s="75"/>
      <c r="AM260" s="75"/>
      <c r="AN260" s="75"/>
      <c r="AO260" s="75"/>
      <c r="AP260" s="75"/>
      <c r="AQ260" s="75"/>
      <c r="AR260" s="75"/>
      <c r="AS260" s="75"/>
      <c r="AT260" s="75"/>
      <c r="AU260" s="75"/>
      <c r="AV260" s="75"/>
      <c r="AW260" s="75"/>
      <c r="AX260" s="75"/>
      <c r="AY260" s="75"/>
      <c r="AZ260" s="75"/>
      <c r="BA260" s="75"/>
      <c r="BB260" s="75"/>
      <c r="BC260" s="75"/>
      <c r="BD260" s="75"/>
      <c r="BE260" s="75"/>
      <c r="BF260" s="75"/>
      <c r="BG260" s="75"/>
      <c r="BH260" s="75"/>
      <c r="BI260" s="75"/>
    </row>
    <row r="261" spans="1:65" ht="14.25" thickTop="1" thickBot="1" x14ac:dyDescent="0.25">
      <c r="A261" s="76" t="s">
        <v>54</v>
      </c>
      <c r="B261" s="77"/>
      <c r="C261" s="77"/>
      <c r="D261" s="80"/>
      <c r="E261" s="80"/>
      <c r="F261" s="80" t="s">
        <v>19</v>
      </c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5"/>
    </row>
    <row r="262" spans="1:65" ht="13.5" thickTop="1" x14ac:dyDescent="0.2"/>
    <row r="263" spans="1:65" x14ac:dyDescent="0.2">
      <c r="B263" s="57"/>
      <c r="D263" s="36" t="s">
        <v>6</v>
      </c>
      <c r="F263" s="58" t="s">
        <v>7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4">
        <v>0</v>
      </c>
      <c r="AG263" s="4">
        <v>0</v>
      </c>
      <c r="AH263" s="4">
        <v>0</v>
      </c>
      <c r="AI263" s="4">
        <v>0</v>
      </c>
      <c r="AJ263" s="4">
        <v>0</v>
      </c>
      <c r="AK263" s="4">
        <v>0</v>
      </c>
      <c r="AL263" s="4">
        <v>0</v>
      </c>
      <c r="AM263" s="4">
        <v>0</v>
      </c>
      <c r="AN263" s="4">
        <v>0</v>
      </c>
      <c r="AO263" s="4">
        <v>0</v>
      </c>
      <c r="AP263" s="4">
        <v>0</v>
      </c>
      <c r="AQ263" s="4">
        <v>0</v>
      </c>
      <c r="AR263" s="4">
        <v>0</v>
      </c>
      <c r="AS263" s="4">
        <v>0</v>
      </c>
      <c r="AT263" s="4">
        <v>0</v>
      </c>
      <c r="AU263" s="4">
        <v>0</v>
      </c>
      <c r="AV263" s="4">
        <v>0</v>
      </c>
      <c r="AW263" s="4">
        <v>0</v>
      </c>
      <c r="AX263" s="4">
        <v>0</v>
      </c>
      <c r="AY263" s="4">
        <v>0</v>
      </c>
      <c r="AZ263" s="4">
        <v>0</v>
      </c>
      <c r="BA263" s="4">
        <v>0</v>
      </c>
      <c r="BB263" s="4">
        <v>0</v>
      </c>
      <c r="BC263" s="4">
        <v>0</v>
      </c>
      <c r="BD263" s="4">
        <v>0</v>
      </c>
      <c r="BE263" s="4">
        <v>0</v>
      </c>
      <c r="BF263" s="4">
        <v>0</v>
      </c>
      <c r="BG263" s="4">
        <v>0</v>
      </c>
      <c r="BH263" s="4">
        <v>0</v>
      </c>
      <c r="BI263" s="4">
        <v>0</v>
      </c>
    </row>
    <row r="264" spans="1:65" x14ac:dyDescent="0.2">
      <c r="D264" s="36" t="s">
        <v>8</v>
      </c>
      <c r="F264" s="58" t="s">
        <v>9</v>
      </c>
      <c r="G264" s="15">
        <f>+'[1]CP-12'!G$85</f>
        <v>0</v>
      </c>
      <c r="H264" s="15">
        <f>+'[1]CP-12'!H$85</f>
        <v>0</v>
      </c>
      <c r="I264" s="15">
        <f>+'[1]CP-12'!I$85</f>
        <v>0</v>
      </c>
      <c r="J264" s="15">
        <f>+'[1]CP-12'!J$85</f>
        <v>0</v>
      </c>
      <c r="K264" s="21">
        <f>+'[1]CP-12'!K$85</f>
        <v>1753.83</v>
      </c>
      <c r="L264" s="21">
        <f>+'[1]CP-12'!L$85</f>
        <v>588.9</v>
      </c>
      <c r="M264" s="21">
        <f>+'[1]CP-12'!M$85</f>
        <v>240</v>
      </c>
      <c r="N264" s="21">
        <f>+'[1]CP-12'!N$85</f>
        <v>1807.6799999999998</v>
      </c>
      <c r="O264" s="21">
        <f>+'[1]CP-12'!O$85</f>
        <v>1821.73</v>
      </c>
      <c r="P264" s="21">
        <f>+'[1]CP-12'!P$85</f>
        <v>1919.43</v>
      </c>
      <c r="Q264" s="21">
        <f>+'[1]CP-12'!Q$85</f>
        <v>632.55999999999995</v>
      </c>
      <c r="R264" s="21">
        <f>+'[1]CP-12'!R$85</f>
        <v>3149.93</v>
      </c>
      <c r="S264" s="21">
        <f>+'[1]CP-12'!S$85</f>
        <v>3340.4100000000003</v>
      </c>
      <c r="T264" s="21">
        <f>+'[1]CP-12'!T$85</f>
        <v>2336.33</v>
      </c>
      <c r="U264" s="21">
        <f>+'[1]CP-12'!U$85</f>
        <v>3042.9399999999996</v>
      </c>
      <c r="V264" s="15">
        <f>+'[1]CP-12'!V$85</f>
        <v>2942.03</v>
      </c>
      <c r="W264" s="15">
        <f>+'[1]CP-12'!W$85</f>
        <v>1734.7800000000002</v>
      </c>
      <c r="X264" s="15">
        <f>+'[1]CP-12'!X$85</f>
        <v>4687.3799999999992</v>
      </c>
      <c r="Y264" s="15">
        <f>+'[1]CP-12'!Y$85</f>
        <v>3110.6299999999997</v>
      </c>
      <c r="Z264" s="15">
        <f>+'[1]CP-12'!Z$85</f>
        <v>2824.6200000000003</v>
      </c>
      <c r="AA264" s="15">
        <f>+'[1]CP-12'!AA$85</f>
        <v>3348.0799999999995</v>
      </c>
      <c r="AB264" s="15">
        <f>+'[1]CP-12'!AB$85</f>
        <v>2575.9</v>
      </c>
      <c r="AC264" s="15">
        <f>+'[1]CP-12'!AC$85</f>
        <v>3417.59</v>
      </c>
      <c r="AD264" s="15">
        <f>+'[1]CP-12'!AD$85</f>
        <v>3222.71</v>
      </c>
      <c r="AE264" s="21">
        <f>+'[1]CP-12'!AE$85</f>
        <v>3301.67</v>
      </c>
      <c r="AF264" s="27">
        <f>+'[1]CP-12'!AF$85</f>
        <v>1975.87</v>
      </c>
      <c r="AG264" s="27">
        <f>+'[1]CP-12'!AG$85</f>
        <v>2201.5499999999997</v>
      </c>
      <c r="AH264" s="27">
        <f>+'[1]CP-12'!AH$85</f>
        <v>4485.1099999999997</v>
      </c>
      <c r="AI264" s="27">
        <f>+'[1]CP-12'!AI$85</f>
        <v>1628.88</v>
      </c>
      <c r="AJ264" s="27">
        <f>+'[1]CP-12'!AJ$85</f>
        <v>1774.16</v>
      </c>
      <c r="AK264" s="27">
        <f>+'[1]CP-12'!AK$85</f>
        <v>2076.73</v>
      </c>
      <c r="AL264" s="27">
        <f>+'[1]CP-12'!AL$85</f>
        <v>935.69999999999982</v>
      </c>
      <c r="AM264" s="27">
        <f>+'[1]CP-12'!AM$85</f>
        <v>2645.1000000000004</v>
      </c>
      <c r="AN264" s="27">
        <f>+'[1]CP-12'!AN$85</f>
        <v>1866.47</v>
      </c>
      <c r="AO264" s="27">
        <f>+'[1]CP-12'!AO$85</f>
        <v>2773.1699999999996</v>
      </c>
      <c r="AP264" s="27">
        <f>+'[1]CP-12'!AP$85</f>
        <v>2790.9380000000001</v>
      </c>
      <c r="AQ264" s="27">
        <f>+'[1]CP-12'!AQ$85</f>
        <v>1795.9459999999999</v>
      </c>
      <c r="AR264" s="27">
        <f>+'[1]CP-12'!AR$85</f>
        <v>2743.09</v>
      </c>
      <c r="AS264" s="27">
        <f>+'[1]CP-12'!AS$85</f>
        <v>2994.6886</v>
      </c>
      <c r="AT264" s="27">
        <f>+'[1]CP-12'!AT$85</f>
        <v>2878.136</v>
      </c>
      <c r="AU264" s="27">
        <f>+'[1]CP-12'!AU$85</f>
        <v>5358.1489999999994</v>
      </c>
      <c r="AV264" s="27">
        <f>+'[1]CP-12'!AV$85</f>
        <v>1966.5173587546947</v>
      </c>
      <c r="AW264" s="27">
        <f>+'[1]CP-12'!AW$85</f>
        <v>2378.0131559478577</v>
      </c>
      <c r="AX264" s="27">
        <f>+'[1]CP-12'!AX$85</f>
        <v>2278.346634970962</v>
      </c>
      <c r="AY264" s="27">
        <f>+'[1]CP-12'!AY$85</f>
        <v>2138.6289999999999</v>
      </c>
      <c r="AZ264" s="27">
        <f>+'[1]CP-12'!AZ$85</f>
        <v>3288.0809999999997</v>
      </c>
      <c r="BA264" s="27">
        <f>+'[1]CP-12'!BA$85</f>
        <v>3312.1079999999997</v>
      </c>
      <c r="BB264" s="27">
        <f>+'[1]CP-12'!BB$85</f>
        <v>374.9</v>
      </c>
      <c r="BC264" s="27">
        <f>+'[1]CP-12'!BC$85</f>
        <v>163.85000000000002</v>
      </c>
      <c r="BD264" s="27">
        <f>+'[1]CP-12'!BD$85</f>
        <v>124.46000000000001</v>
      </c>
      <c r="BE264" s="27">
        <f>+'[1]CP-12'!BE$85</f>
        <v>0</v>
      </c>
      <c r="BF264" s="27">
        <f>+'[1]CP-12'!BF$85</f>
        <v>1305.8570000000002</v>
      </c>
      <c r="BG264" s="27">
        <f>+'[1]CP-12'!BG$85</f>
        <v>378.49606000000006</v>
      </c>
      <c r="BH264" s="27">
        <f>+'[1]CP-12'!BH$85</f>
        <v>169.48</v>
      </c>
      <c r="BI264" s="27">
        <f>+'[1]CP-12'!BI$85</f>
        <v>0</v>
      </c>
    </row>
    <row r="265" spans="1:65" x14ac:dyDescent="0.2">
      <c r="F265" s="58" t="s">
        <v>10</v>
      </c>
      <c r="G265" s="21">
        <f>'[1]CP-1'!G$127+'[1]CP-7'!G$137+'[1]CP-6'!G$140</f>
        <v>-1.01</v>
      </c>
      <c r="H265" s="21">
        <f>'[1]CP-1'!H$127+'[1]CP-7'!H$137+'[1]CP-6'!H$140</f>
        <v>-381.96999999999997</v>
      </c>
      <c r="I265" s="21">
        <f>'[1]CP-1'!I$127+'[1]CP-7'!I$137+'[1]CP-6'!I$140</f>
        <v>1772.6100000000001</v>
      </c>
      <c r="J265" s="21">
        <f>'[1]CP-1'!J$127+'[1]CP-7'!J$137+'[1]CP-6'!J$140</f>
        <v>117441.2</v>
      </c>
      <c r="K265" s="21">
        <f>'[1]CP-1'!K$127+'[1]CP-7'!K$137+'[1]CP-6'!K$140</f>
        <v>135627.57000000004</v>
      </c>
      <c r="L265" s="21">
        <f>'[1]CP-1'!L$127+'[1]CP-7'!L$137+'[1]CP-6'!L$140</f>
        <v>136014.22000000003</v>
      </c>
      <c r="M265" s="21">
        <f>'[1]CP-1'!M$127+'[1]CP-7'!M$137+'[1]CP-6'!M$140</f>
        <v>59650.68</v>
      </c>
      <c r="N265" s="21">
        <f>'[1]CP-1'!N$127+'[1]CP-7'!N$137+'[1]CP-6'!N$140</f>
        <v>119873.48999999999</v>
      </c>
      <c r="O265" s="21">
        <f>'[1]CP-1'!O$127+'[1]CP-7'!O$137+'[1]CP-6'!O$140</f>
        <v>123286.81</v>
      </c>
      <c r="P265" s="21">
        <f>'[1]CP-1'!P$127+'[1]CP-7'!P$137+'[1]CP-6'!P$140</f>
        <v>128743.8</v>
      </c>
      <c r="Q265" s="21">
        <f>'[1]CP-1'!Q$127+'[1]CP-7'!Q$137+'[1]CP-6'!Q$140</f>
        <v>129745.01000000001</v>
      </c>
      <c r="R265" s="21">
        <f>'[1]CP-1'!R$127+'[1]CP-7'!R$137+'[1]CP-6'!R$140</f>
        <v>139488.88</v>
      </c>
      <c r="S265" s="21">
        <f>'[1]CP-1'!S$127+'[1]CP-7'!S$137+'[1]CP-6'!S$140</f>
        <v>120482.37</v>
      </c>
      <c r="T265" s="21">
        <f>'[1]CP-1'!T$127+'[1]CP-7'!T$137+'[1]CP-6'!T$140</f>
        <v>134436.71000000002</v>
      </c>
      <c r="U265" s="21">
        <f>'[1]CP-1'!U$127+'[1]CP-7'!U$137+'[1]CP-6'!U$140</f>
        <v>125066.38</v>
      </c>
      <c r="V265" s="15">
        <f>'[1]CP-1'!V$127+'[1]CP-7'!V$137+'[1]CP-6'!V$140</f>
        <v>133969.40000000002</v>
      </c>
      <c r="W265" s="15">
        <f>'[1]CP-1'!W$127+'[1]CP-7'!W$137+'[1]CP-6'!W$140</f>
        <v>137903.37</v>
      </c>
      <c r="X265" s="21">
        <f>'[1]CP-1'!X$127+'[1]CP-7'!X$137+'[1]CP-6'!X$140</f>
        <v>149655.20999999996</v>
      </c>
      <c r="Y265" s="15">
        <f>'[1]CP-1'!Y$127+'[1]CP-7'!Y$137+'[1]CP-6'!Y$140</f>
        <v>171052.97000000003</v>
      </c>
      <c r="Z265" s="15">
        <f>'[1]CP-1'!Z$127+'[1]CP-7'!Z$137+'[1]CP-6'!Z$140</f>
        <v>164461.51000000004</v>
      </c>
      <c r="AA265" s="21">
        <f>'[1]CP-1'!AA$127+'[1]CP-7'!AA$137+'[1]CP-6'!AA$140</f>
        <v>170612.13</v>
      </c>
      <c r="AB265" s="21">
        <f>'[1]CP-1'!AB$127+'[1]CP-7'!AB$137+'[1]CP-6'!AB$140</f>
        <v>158473.48000000004</v>
      </c>
      <c r="AC265" s="21">
        <f>'[1]CP-1'!AC$127+'[1]CP-7'!AC$137+'[1]CP-6'!AC$140</f>
        <v>155046.90999999997</v>
      </c>
      <c r="AD265" s="21">
        <f>'[1]CP-1'!AD$127+'[1]CP-7'!AD$137+'[1]CP-6'!AD$140</f>
        <v>189561.46000000002</v>
      </c>
      <c r="AE265" s="21">
        <f>'[1]CP-1'!AE$127+'[1]CP-7'!AE$137+'[1]CP-6'!AE$140</f>
        <v>183547.65999999997</v>
      </c>
      <c r="AF265" s="28">
        <f>'[1]CP-1'!AF$127+'[1]CP-7'!AF$137+'[1]CP-6'!AF$140</f>
        <v>221055.09000000003</v>
      </c>
      <c r="AG265" s="28">
        <f>'[1]CP-1'!AG$127+'[1]CP-7'!AG$137+'[1]CP-6'!AG$140</f>
        <v>174149.08000000002</v>
      </c>
      <c r="AH265" s="28">
        <f>'[1]CP-1'!AH$127+'[1]CP-7'!AH$137+'[1]CP-6'!AH$140</f>
        <v>212255.79000000004</v>
      </c>
      <c r="AI265" s="28">
        <f>'[1]CP-1'!AI$127+'[1]CP-7'!AI$137+'[1]CP-6'!AI$140</f>
        <v>188915.42000000004</v>
      </c>
      <c r="AJ265" s="28">
        <f>'[1]CP-1'!AJ$127+'[1]CP-7'!AJ$137+'[1]CP-6'!AJ$140</f>
        <v>236840.66000000003</v>
      </c>
      <c r="AK265" s="28">
        <f>'[1]CP-1'!AK$127+'[1]CP-7'!AK$137+'[1]CP-6'!AK$140</f>
        <v>230467.41999999998</v>
      </c>
      <c r="AL265" s="28">
        <f>'[1]CP-1'!AL$127+'[1]CP-7'!AL$137+'[1]CP-6'!AL$140</f>
        <v>102328.65</v>
      </c>
      <c r="AM265" s="28">
        <f>'[1]CP-1'!AM$127+'[1]CP-7'!AM$137+'[1]CP-6'!AM$140</f>
        <v>167402.32999999999</v>
      </c>
      <c r="AN265" s="28">
        <f>'[1]CP-1'!AN$127+'[1]CP-7'!AN$137+'[1]CP-6'!AN$140</f>
        <v>216619.73</v>
      </c>
      <c r="AO265" s="28">
        <f>'[1]CP-1'!AO$127+'[1]CP-7'!AO$137+'[1]CP-6'!AO$140</f>
        <v>201671.57999999996</v>
      </c>
      <c r="AP265" s="28">
        <f>'[1]CP-1'!AP$127+'[1]CP-7'!AP$137+'[1]CP-6'!AP$140</f>
        <v>213926.32200000001</v>
      </c>
      <c r="AQ265" s="28">
        <f>'[1]CP-1'!AQ$127+'[1]CP-7'!AQ$137+'[1]CP-6'!AQ$140</f>
        <v>220579.53399999996</v>
      </c>
      <c r="AR265" s="28">
        <f>'[1]CP-1'!AR$127+'[1]CP-7'!AR$137+'[1]CP-6'!AR$140</f>
        <v>235758.80599999998</v>
      </c>
      <c r="AS265" s="28">
        <f>'[1]CP-1'!AS$127+'[1]CP-7'!AS$137+'[1]CP-6'!AS$140</f>
        <v>207349.46140000003</v>
      </c>
      <c r="AT265" s="28">
        <f>'[1]CP-1'!AT$127+'[1]CP-7'!AT$137+'[1]CP-6'!AT$140</f>
        <v>217287.72998512402</v>
      </c>
      <c r="AU265" s="28">
        <f>'[1]CP-1'!AU$127+'[1]CP-7'!AU$137+'[1]CP-6'!AU$140</f>
        <v>283286.06899999996</v>
      </c>
      <c r="AV265" s="28">
        <f>'[1]CP-1'!AV$127+'[1]CP-7'!AV$137+'[1]CP-6'!AV$140</f>
        <v>287267.65064124536</v>
      </c>
      <c r="AW265" s="28">
        <f>'[1]CP-1'!AW$127+'[1]CP-7'!AW$137+'[1]CP-6'!AW$140</f>
        <v>164357.11284405214</v>
      </c>
      <c r="AX265" s="28">
        <f>'[1]CP-1'!AX$127+'[1]CP-7'!AX$137+'[1]CP-6'!AX$140</f>
        <v>253353.45136502906</v>
      </c>
      <c r="AY265" s="28">
        <f>'[1]CP-1'!AY$127+'[1]CP-7'!AY$137+'[1]CP-6'!AY$140</f>
        <v>229029.55700000003</v>
      </c>
      <c r="AZ265" s="28">
        <f>'[1]CP-1'!AZ$127+'[1]CP-7'!AZ$137+'[1]CP-6'!AZ$140</f>
        <v>249626.79199999999</v>
      </c>
      <c r="BA265" s="28">
        <f>'[1]CP-1'!BA$127+'[1]CP-7'!BA$137+'[1]CP-6'!BA$140</f>
        <v>265374.58400000003</v>
      </c>
      <c r="BB265" s="28">
        <f>'[1]CP-1'!BB$127+'[1]CP-7'!BB$137+'[1]CP-6'!BB$140</f>
        <v>205340.67999999996</v>
      </c>
      <c r="BC265" s="28">
        <f>'[1]CP-1'!BC$127+'[1]CP-7'!BC$137+'[1]CP-6'!BC$140</f>
        <v>260496.22999999995</v>
      </c>
      <c r="BD265" s="28">
        <f>'[1]CP-1'!BD$127+'[1]CP-7'!BD$137+'[1]CP-6'!BD$140</f>
        <v>268227.65019999997</v>
      </c>
      <c r="BE265" s="28">
        <f>'[1]CP-1'!BE$127+'[1]CP-7'!BE$137+'[1]CP-6'!BE$140</f>
        <v>112912.54000000001</v>
      </c>
      <c r="BF265" s="28">
        <f>'[1]CP-1'!BF$127+'[1]CP-7'!BF$137+'[1]CP-6'!BF$140</f>
        <v>181058.86210000003</v>
      </c>
      <c r="BG265" s="28">
        <f>'[1]CP-1'!BG$127+'[1]CP-7'!BG$137+'[1]CP-6'!BG$140</f>
        <v>230890.14263999998</v>
      </c>
      <c r="BH265" s="28">
        <f>'[1]CP-1'!BH$127+'[1]CP-7'!BH$137+'[1]CP-6'!BH$140</f>
        <v>228368.69999999995</v>
      </c>
      <c r="BI265" s="28">
        <f>'[1]CP-1'!BI$127+'[1]CP-7'!BI$137+'[1]CP-6'!BI$140</f>
        <v>-114.26</v>
      </c>
    </row>
    <row r="266" spans="1:65" x14ac:dyDescent="0.2">
      <c r="D266" s="37"/>
      <c r="F266" s="58" t="s">
        <v>7</v>
      </c>
      <c r="G266" s="21">
        <f>+'[1]CP-19'!G$369+'[1]CP-19'!G$360</f>
        <v>1.01</v>
      </c>
      <c r="H266" s="21">
        <f>+'[1]CP-19'!H$369+'[1]CP-19'!H$360</f>
        <v>381.96999999999997</v>
      </c>
      <c r="I266" s="21">
        <f>+'[1]CP-19'!I$369+'[1]CP-19'!I$360</f>
        <v>-1772.6100000000001</v>
      </c>
      <c r="J266" s="21">
        <f>+'[1]CP-19'!J$369+'[1]CP-19'!J$360</f>
        <v>-117441.2</v>
      </c>
      <c r="K266" s="21">
        <f>+'[1]CP-19'!K$369+'[1]CP-19'!K$360</f>
        <v>-137381.40000000002</v>
      </c>
      <c r="L266" s="21">
        <f>+'[1]CP-19'!L$369+'[1]CP-19'!L$360</f>
        <v>-136603.12000000002</v>
      </c>
      <c r="M266" s="21">
        <f>+'[1]CP-19'!M$369+'[1]CP-19'!M$360</f>
        <v>-59890.68</v>
      </c>
      <c r="N266" s="21">
        <f>+'[1]CP-19'!N$369+'[1]CP-19'!N$360</f>
        <v>-121681.16999999998</v>
      </c>
      <c r="O266" s="21">
        <f>+'[1]CP-19'!O$369+'[1]CP-19'!O$360</f>
        <v>-125108.54</v>
      </c>
      <c r="P266" s="21">
        <f>+'[1]CP-19'!P$369+'[1]CP-19'!P$360</f>
        <v>-130663.23</v>
      </c>
      <c r="Q266" s="21">
        <f>+'[1]CP-19'!Q$369+'[1]CP-19'!Q$360</f>
        <v>-130377.57</v>
      </c>
      <c r="R266" s="21">
        <f>+'[1]CP-19'!R$369+'[1]CP-19'!R$360</f>
        <v>-142638.81</v>
      </c>
      <c r="S266" s="21">
        <f>+'[1]CP-19'!S$369+'[1]CP-19'!S$360</f>
        <v>-123822.78</v>
      </c>
      <c r="T266" s="21">
        <f>+'[1]CP-19'!T$369+'[1]CP-19'!T$360</f>
        <v>-136773.04</v>
      </c>
      <c r="U266" s="21">
        <f>+'[1]CP-19'!U$369+'[1]CP-19'!U$360</f>
        <v>-128109.32</v>
      </c>
      <c r="V266" s="15">
        <f>+'[1]CP-19'!V$369+'[1]CP-19'!V$360</f>
        <v>-136911.43000000002</v>
      </c>
      <c r="W266" s="15">
        <f>+'[1]CP-19'!W$369+'[1]CP-19'!W$360</f>
        <v>-139638.15</v>
      </c>
      <c r="X266" s="21">
        <f>+'[1]CP-19'!X$369+'[1]CP-19'!X$360</f>
        <v>-154342.58999999997</v>
      </c>
      <c r="Y266" s="15">
        <f>+'[1]CP-19'!Y$369+'[1]CP-19'!Y$360</f>
        <v>-174163.60000000003</v>
      </c>
      <c r="Z266" s="15">
        <f>+'[1]CP-19'!Z$369+'[1]CP-19'!Z$360</f>
        <v>-167286.13000000003</v>
      </c>
      <c r="AA266" s="21">
        <f>+'[1]CP-19'!AA$369+'[1]CP-19'!AA$360</f>
        <v>-173960.21</v>
      </c>
      <c r="AB266" s="21">
        <f>+'[1]CP-19'!AB$369+'[1]CP-19'!AB$360</f>
        <v>-161049.38000000003</v>
      </c>
      <c r="AC266" s="21">
        <f>+'[1]CP-19'!AC$369+'[1]CP-19'!AC$360</f>
        <v>-158464.49999999997</v>
      </c>
      <c r="AD266" s="21">
        <f>+'[1]CP-19'!AD$369+'[1]CP-19'!AD$360</f>
        <v>-192784.17</v>
      </c>
      <c r="AE266" s="21">
        <f>+'[1]CP-19'!AE$369+'[1]CP-19'!AE$360</f>
        <v>-186849.33</v>
      </c>
      <c r="AF266" s="27">
        <f>+'[1]CP-19'!AF$369+'[1]CP-19'!AF$360</f>
        <v>-223030.96000000002</v>
      </c>
      <c r="AG266" s="27">
        <f>+'[1]CP-19'!AG$369+'[1]CP-19'!AG$360</f>
        <v>-176350.63</v>
      </c>
      <c r="AH266" s="27">
        <f>+'[1]CP-19'!AH$369+'[1]CP-19'!AH$360</f>
        <v>-216740.90000000002</v>
      </c>
      <c r="AI266" s="27">
        <f>+'[1]CP-19'!AI$369+'[1]CP-19'!AI$360</f>
        <v>-190544.30000000005</v>
      </c>
      <c r="AJ266" s="27">
        <f>+'[1]CP-19'!AJ$369+'[1]CP-19'!AJ$360</f>
        <v>-238614.82000000004</v>
      </c>
      <c r="AK266" s="27">
        <f>+'[1]CP-19'!AK$369+'[1]CP-19'!AK$360</f>
        <v>-232544.15</v>
      </c>
      <c r="AL266" s="27">
        <f>+'[1]CP-19'!AL$369+'[1]CP-19'!AL$360</f>
        <v>-103264.34999999999</v>
      </c>
      <c r="AM266" s="27">
        <f>+'[1]CP-19'!AM$369+'[1]CP-19'!AM$360</f>
        <v>-170047.43</v>
      </c>
      <c r="AN266" s="27">
        <f>+'[1]CP-19'!AN$369+'[1]CP-19'!AN$360</f>
        <v>-218486.2</v>
      </c>
      <c r="AO266" s="27">
        <f>+'[1]CP-19'!AO$369+'[1]CP-19'!AO$360</f>
        <v>-204444.74999999997</v>
      </c>
      <c r="AP266" s="27">
        <f>+'[1]CP-19'!AP$369+'[1]CP-19'!AP$360</f>
        <v>-216717.26</v>
      </c>
      <c r="AQ266" s="27">
        <f>+'[1]CP-19'!AQ$369+'[1]CP-19'!AQ$360</f>
        <v>-222375.47999999995</v>
      </c>
      <c r="AR266" s="27">
        <f>+'[1]CP-19'!AR$369+'[1]CP-19'!AR$360</f>
        <v>-238501.89599999998</v>
      </c>
      <c r="AS266" s="27">
        <f>+'[1]CP-19'!AS$369+'[1]CP-19'!AS$360</f>
        <v>-210344.15000000002</v>
      </c>
      <c r="AT266" s="27">
        <f>+'[1]CP-19'!AT$369+'[1]CP-19'!AT$360</f>
        <v>-220165.86598512402</v>
      </c>
      <c r="AU266" s="27">
        <f>+'[1]CP-19'!AU$369+'[1]CP-19'!AU$360</f>
        <v>-288644.21799999994</v>
      </c>
      <c r="AV266" s="27">
        <f>+'[1]CP-19'!AV$369+'[1]CP-19'!AV$360</f>
        <v>-289234.16800000006</v>
      </c>
      <c r="AW266" s="27">
        <f>+'[1]CP-19'!AW$369+'[1]CP-19'!AW$360</f>
        <v>-166735.12599999999</v>
      </c>
      <c r="AX266" s="27">
        <f>+'[1]CP-19'!AX$369+'[1]CP-19'!AX$360</f>
        <v>-255631.79800000001</v>
      </c>
      <c r="AY266" s="27">
        <f>+'[1]CP-19'!AY$369+'[1]CP-19'!AY$360</f>
        <v>-231168.18600000002</v>
      </c>
      <c r="AZ266" s="27">
        <f>+'[1]CP-19'!AZ$369+'[1]CP-19'!AZ$360</f>
        <v>-252914.87299999999</v>
      </c>
      <c r="BA266" s="27">
        <f>+'[1]CP-19'!BA$369+'[1]CP-19'!BA$360</f>
        <v>-268686.69200000004</v>
      </c>
      <c r="BB266" s="27">
        <f>+'[1]CP-19'!BB$369+'[1]CP-19'!BB$360</f>
        <v>-205715.57999999996</v>
      </c>
      <c r="BC266" s="27">
        <f>+'[1]CP-19'!BC$369+'[1]CP-19'!BC$360</f>
        <v>-260660.07999999996</v>
      </c>
      <c r="BD266" s="27">
        <f>+'[1]CP-19'!BD$369+'[1]CP-19'!BD$360</f>
        <v>-268352.1102</v>
      </c>
      <c r="BE266" s="27">
        <f>+'[1]CP-19'!BE$369+'[1]CP-19'!BE$360</f>
        <v>-112912.54000000001</v>
      </c>
      <c r="BF266" s="27">
        <f>+'[1]CP-19'!BF$369+'[1]CP-19'!BF$360</f>
        <v>-182364.71910000002</v>
      </c>
      <c r="BG266" s="27">
        <f>+'[1]CP-19'!BG$369+'[1]CP-19'!BG$360</f>
        <v>-231268.63869999998</v>
      </c>
      <c r="BH266" s="27">
        <f>+'[1]CP-19'!BH$369+'[1]CP-19'!BH$360</f>
        <v>-228538.17999999996</v>
      </c>
      <c r="BI266" s="27">
        <f>+'[1]CP-19'!BI$369+'[1]CP-19'!BI$360</f>
        <v>114.26</v>
      </c>
    </row>
    <row r="267" spans="1:65" x14ac:dyDescent="0.2">
      <c r="B267" s="37"/>
      <c r="E267" s="59"/>
      <c r="F267" s="38" t="s">
        <v>11</v>
      </c>
      <c r="G267" s="4">
        <f t="shared" ref="G267:AJ267" si="216">SUM(G264:G266)</f>
        <v>0</v>
      </c>
      <c r="H267" s="4">
        <f t="shared" si="216"/>
        <v>0</v>
      </c>
      <c r="I267" s="4">
        <f t="shared" si="216"/>
        <v>0</v>
      </c>
      <c r="J267" s="4">
        <f t="shared" si="216"/>
        <v>0</v>
      </c>
      <c r="K267" s="4">
        <f t="shared" si="216"/>
        <v>0</v>
      </c>
      <c r="L267" s="4">
        <f t="shared" si="216"/>
        <v>0</v>
      </c>
      <c r="M267" s="4">
        <f t="shared" si="216"/>
        <v>0</v>
      </c>
      <c r="N267" s="4">
        <f t="shared" si="216"/>
        <v>0</v>
      </c>
      <c r="O267" s="4">
        <f t="shared" si="216"/>
        <v>0</v>
      </c>
      <c r="P267" s="4">
        <f t="shared" si="216"/>
        <v>0</v>
      </c>
      <c r="Q267" s="4">
        <f t="shared" si="216"/>
        <v>0</v>
      </c>
      <c r="R267" s="4">
        <f t="shared" si="216"/>
        <v>0</v>
      </c>
      <c r="S267" s="4">
        <f t="shared" si="216"/>
        <v>0</v>
      </c>
      <c r="T267" s="4">
        <f t="shared" si="216"/>
        <v>0</v>
      </c>
      <c r="U267" s="4">
        <f t="shared" si="216"/>
        <v>0</v>
      </c>
      <c r="V267" s="4">
        <f t="shared" si="216"/>
        <v>0</v>
      </c>
      <c r="W267" s="4">
        <f t="shared" si="216"/>
        <v>0</v>
      </c>
      <c r="X267" s="4">
        <f t="shared" si="216"/>
        <v>0</v>
      </c>
      <c r="Y267" s="4">
        <f t="shared" si="216"/>
        <v>0</v>
      </c>
      <c r="Z267" s="4">
        <f t="shared" si="216"/>
        <v>0</v>
      </c>
      <c r="AA267" s="4">
        <f t="shared" si="216"/>
        <v>0</v>
      </c>
      <c r="AB267" s="4">
        <f t="shared" si="216"/>
        <v>0</v>
      </c>
      <c r="AC267" s="4">
        <f t="shared" si="216"/>
        <v>0</v>
      </c>
      <c r="AD267" s="4">
        <f t="shared" si="216"/>
        <v>0</v>
      </c>
      <c r="AE267" s="4">
        <f t="shared" si="216"/>
        <v>0</v>
      </c>
      <c r="AF267" s="4">
        <f t="shared" si="216"/>
        <v>0</v>
      </c>
      <c r="AG267" s="4">
        <f t="shared" si="216"/>
        <v>0</v>
      </c>
      <c r="AH267" s="4">
        <f t="shared" si="216"/>
        <v>0</v>
      </c>
      <c r="AI267" s="4">
        <f t="shared" si="216"/>
        <v>0</v>
      </c>
      <c r="AJ267" s="4">
        <f t="shared" si="216"/>
        <v>0</v>
      </c>
      <c r="AK267" s="4">
        <f t="shared" ref="AK267:AY267" si="217">SUM(AK264:AK266)</f>
        <v>0</v>
      </c>
      <c r="AL267" s="4">
        <f t="shared" si="217"/>
        <v>0</v>
      </c>
      <c r="AM267" s="4">
        <f t="shared" si="217"/>
        <v>0</v>
      </c>
      <c r="AN267" s="4">
        <f t="shared" si="217"/>
        <v>0</v>
      </c>
      <c r="AO267" s="4">
        <f t="shared" si="217"/>
        <v>0</v>
      </c>
      <c r="AP267" s="4">
        <f t="shared" si="217"/>
        <v>0</v>
      </c>
      <c r="AQ267" s="4">
        <f t="shared" si="217"/>
        <v>0</v>
      </c>
      <c r="AR267" s="4">
        <f t="shared" si="217"/>
        <v>0</v>
      </c>
      <c r="AS267" s="4">
        <f t="shared" si="217"/>
        <v>0</v>
      </c>
      <c r="AT267" s="4">
        <f t="shared" si="217"/>
        <v>0</v>
      </c>
      <c r="AU267" s="4">
        <f t="shared" si="217"/>
        <v>0</v>
      </c>
      <c r="AV267" s="4">
        <f t="shared" si="217"/>
        <v>0</v>
      </c>
      <c r="AW267" s="4">
        <f t="shared" si="217"/>
        <v>0</v>
      </c>
      <c r="AX267" s="4">
        <f t="shared" si="217"/>
        <v>0</v>
      </c>
      <c r="AY267" s="4">
        <f t="shared" si="217"/>
        <v>0</v>
      </c>
      <c r="AZ267" s="4">
        <f>SUM(AZ264:AZ266)</f>
        <v>0</v>
      </c>
      <c r="BA267" s="4">
        <f>SUM(BA264:BA266)</f>
        <v>0</v>
      </c>
      <c r="BB267" s="4">
        <f>SUM(BB264:BB266)</f>
        <v>0</v>
      </c>
      <c r="BC267" s="4">
        <f>SUM(BC264:BC266)</f>
        <v>0</v>
      </c>
      <c r="BD267" s="4">
        <f>SUM(BD264:BD266)</f>
        <v>0</v>
      </c>
      <c r="BE267" s="4">
        <f t="shared" ref="BE267:BI267" si="218">SUM(BE264:BE266)</f>
        <v>0</v>
      </c>
      <c r="BF267" s="4">
        <f t="shared" si="218"/>
        <v>0</v>
      </c>
      <c r="BG267" s="4">
        <f t="shared" si="218"/>
        <v>0</v>
      </c>
      <c r="BH267" s="4">
        <f t="shared" si="218"/>
        <v>0</v>
      </c>
      <c r="BI267" s="4">
        <f t="shared" si="218"/>
        <v>0</v>
      </c>
    </row>
    <row r="268" spans="1:65" x14ac:dyDescent="0.2">
      <c r="B268" s="36" t="s">
        <v>55</v>
      </c>
      <c r="D268" s="36" t="s">
        <v>12</v>
      </c>
      <c r="F268" s="58" t="s">
        <v>7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0</v>
      </c>
      <c r="AF268" s="4">
        <v>0</v>
      </c>
      <c r="AG268" s="4">
        <v>0</v>
      </c>
      <c r="AH268" s="4">
        <v>0</v>
      </c>
      <c r="AI268" s="4">
        <v>0</v>
      </c>
      <c r="AJ268" s="4">
        <v>0</v>
      </c>
      <c r="AK268" s="4">
        <v>0</v>
      </c>
      <c r="AL268" s="4">
        <v>0</v>
      </c>
      <c r="AM268" s="4">
        <v>0</v>
      </c>
      <c r="AN268" s="4">
        <v>0</v>
      </c>
      <c r="AO268" s="4">
        <v>0</v>
      </c>
      <c r="AP268" s="4">
        <v>0</v>
      </c>
      <c r="AQ268" s="4">
        <v>0</v>
      </c>
      <c r="AR268" s="4">
        <v>0</v>
      </c>
      <c r="AS268" s="4">
        <v>0</v>
      </c>
      <c r="AT268" s="4">
        <v>0</v>
      </c>
      <c r="AU268" s="4">
        <v>0</v>
      </c>
      <c r="AV268" s="4">
        <v>0</v>
      </c>
      <c r="AW268" s="4">
        <v>0</v>
      </c>
      <c r="AX268" s="4">
        <v>0</v>
      </c>
      <c r="AY268" s="4">
        <v>0</v>
      </c>
      <c r="AZ268" s="4">
        <v>0</v>
      </c>
      <c r="BA268" s="4">
        <v>0</v>
      </c>
      <c r="BB268" s="4">
        <v>0</v>
      </c>
      <c r="BC268" s="4">
        <v>0</v>
      </c>
      <c r="BD268" s="4">
        <v>0</v>
      </c>
      <c r="BE268" s="4">
        <v>0</v>
      </c>
      <c r="BF268" s="4">
        <v>0</v>
      </c>
      <c r="BG268" s="4">
        <v>0</v>
      </c>
      <c r="BH268" s="4">
        <v>0</v>
      </c>
      <c r="BI268" s="4">
        <v>0</v>
      </c>
    </row>
    <row r="269" spans="1:65" x14ac:dyDescent="0.2">
      <c r="D269" s="36" t="s">
        <v>13</v>
      </c>
      <c r="F269" s="58" t="s">
        <v>9</v>
      </c>
      <c r="G269" s="27">
        <v>0</v>
      </c>
      <c r="H269" s="27">
        <v>0</v>
      </c>
      <c r="I269" s="27">
        <v>0</v>
      </c>
      <c r="J269" s="27">
        <v>0</v>
      </c>
      <c r="K269" s="27">
        <v>0</v>
      </c>
      <c r="L269" s="27">
        <v>0</v>
      </c>
      <c r="M269" s="27">
        <v>0</v>
      </c>
      <c r="N269" s="27">
        <v>0</v>
      </c>
      <c r="O269" s="27">
        <v>0</v>
      </c>
      <c r="P269" s="27">
        <v>0</v>
      </c>
      <c r="Q269" s="27">
        <v>0</v>
      </c>
      <c r="R269" s="27">
        <v>0</v>
      </c>
      <c r="S269" s="27">
        <v>0</v>
      </c>
      <c r="T269" s="27">
        <v>0</v>
      </c>
      <c r="U269" s="27">
        <v>0</v>
      </c>
      <c r="V269" s="27">
        <v>0</v>
      </c>
      <c r="W269" s="27">
        <v>0</v>
      </c>
      <c r="X269" s="27">
        <v>0</v>
      </c>
      <c r="Y269" s="27">
        <v>0</v>
      </c>
      <c r="Z269" s="27">
        <v>0</v>
      </c>
      <c r="AA269" s="27">
        <v>0</v>
      </c>
      <c r="AB269" s="27">
        <v>0</v>
      </c>
      <c r="AC269" s="27">
        <v>0</v>
      </c>
      <c r="AD269" s="27">
        <v>0</v>
      </c>
      <c r="AE269" s="27">
        <v>0</v>
      </c>
      <c r="AF269" s="27">
        <v>0</v>
      </c>
      <c r="AG269" s="27">
        <v>0</v>
      </c>
      <c r="AH269" s="27">
        <v>0</v>
      </c>
      <c r="AI269" s="27">
        <v>0</v>
      </c>
      <c r="AJ269" s="27">
        <v>0</v>
      </c>
      <c r="AK269" s="27">
        <v>0</v>
      </c>
      <c r="AL269" s="27">
        <v>0</v>
      </c>
      <c r="AM269" s="27">
        <v>0</v>
      </c>
      <c r="AN269" s="27">
        <v>0</v>
      </c>
      <c r="AO269" s="27">
        <v>0</v>
      </c>
      <c r="AP269" s="27">
        <v>0</v>
      </c>
      <c r="AQ269" s="27">
        <v>0</v>
      </c>
      <c r="AR269" s="27">
        <v>0</v>
      </c>
      <c r="AS269" s="27">
        <v>0</v>
      </c>
      <c r="AT269" s="27">
        <v>0</v>
      </c>
      <c r="AU269" s="27">
        <v>0</v>
      </c>
      <c r="AV269" s="27">
        <v>0</v>
      </c>
      <c r="AW269" s="27">
        <v>0</v>
      </c>
      <c r="AX269" s="27">
        <v>0</v>
      </c>
      <c r="AY269" s="27">
        <v>0</v>
      </c>
      <c r="AZ269" s="27">
        <v>0</v>
      </c>
      <c r="BA269" s="27">
        <v>0</v>
      </c>
      <c r="BB269" s="27">
        <v>0</v>
      </c>
      <c r="BC269" s="27">
        <v>0</v>
      </c>
      <c r="BD269" s="27">
        <v>0</v>
      </c>
      <c r="BE269" s="27">
        <v>0</v>
      </c>
      <c r="BF269" s="27">
        <v>0</v>
      </c>
      <c r="BG269" s="27">
        <v>0</v>
      </c>
      <c r="BH269" s="27">
        <v>0</v>
      </c>
      <c r="BI269" s="27">
        <v>0</v>
      </c>
    </row>
    <row r="270" spans="1:65" x14ac:dyDescent="0.2">
      <c r="F270" s="58" t="s">
        <v>10</v>
      </c>
      <c r="G270" s="27">
        <v>0</v>
      </c>
      <c r="H270" s="27">
        <v>0</v>
      </c>
      <c r="I270" s="27">
        <v>0</v>
      </c>
      <c r="J270" s="27">
        <v>0</v>
      </c>
      <c r="K270" s="27">
        <v>0</v>
      </c>
      <c r="L270" s="27">
        <v>0</v>
      </c>
      <c r="M270" s="27">
        <v>0</v>
      </c>
      <c r="N270" s="27">
        <v>0</v>
      </c>
      <c r="O270" s="27">
        <v>0</v>
      </c>
      <c r="P270" s="27">
        <v>0</v>
      </c>
      <c r="Q270" s="27">
        <v>0</v>
      </c>
      <c r="R270" s="27">
        <v>0</v>
      </c>
      <c r="S270" s="27">
        <v>0</v>
      </c>
      <c r="T270" s="27">
        <v>0</v>
      </c>
      <c r="U270" s="27">
        <v>0</v>
      </c>
      <c r="V270" s="27">
        <v>0</v>
      </c>
      <c r="W270" s="27">
        <v>0</v>
      </c>
      <c r="X270" s="27">
        <v>0</v>
      </c>
      <c r="Y270" s="27">
        <v>0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0</v>
      </c>
      <c r="AG270" s="27">
        <v>0</v>
      </c>
      <c r="AH270" s="27">
        <v>0</v>
      </c>
      <c r="AI270" s="27">
        <v>0</v>
      </c>
      <c r="AJ270" s="27">
        <v>0</v>
      </c>
      <c r="AK270" s="27">
        <v>0</v>
      </c>
      <c r="AL270" s="27">
        <v>0</v>
      </c>
      <c r="AM270" s="27">
        <v>0</v>
      </c>
      <c r="AN270" s="27">
        <v>0</v>
      </c>
      <c r="AO270" s="27">
        <v>0</v>
      </c>
      <c r="AP270" s="27">
        <v>0</v>
      </c>
      <c r="AQ270" s="27">
        <v>0</v>
      </c>
      <c r="AR270" s="27">
        <v>0</v>
      </c>
      <c r="AS270" s="27">
        <v>0</v>
      </c>
      <c r="AT270" s="27">
        <v>0</v>
      </c>
      <c r="AU270" s="27">
        <v>0</v>
      </c>
      <c r="AV270" s="27">
        <v>0</v>
      </c>
      <c r="AW270" s="27">
        <v>0</v>
      </c>
      <c r="AX270" s="27">
        <v>0</v>
      </c>
      <c r="AY270" s="27">
        <v>0</v>
      </c>
      <c r="AZ270" s="27">
        <v>0</v>
      </c>
      <c r="BA270" s="27">
        <v>0</v>
      </c>
      <c r="BB270" s="27">
        <v>0</v>
      </c>
      <c r="BC270" s="27">
        <v>0</v>
      </c>
      <c r="BD270" s="27">
        <v>0</v>
      </c>
      <c r="BE270" s="27">
        <v>0</v>
      </c>
      <c r="BF270" s="27">
        <v>0</v>
      </c>
      <c r="BG270" s="27">
        <v>0</v>
      </c>
      <c r="BH270" s="27">
        <v>0</v>
      </c>
      <c r="BI270" s="27">
        <v>0</v>
      </c>
    </row>
    <row r="271" spans="1:65" x14ac:dyDescent="0.2">
      <c r="F271" s="58" t="s">
        <v>7</v>
      </c>
      <c r="G271" s="27">
        <v>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7">
        <v>0</v>
      </c>
      <c r="AN271" s="27">
        <v>0</v>
      </c>
      <c r="AO271" s="27">
        <v>0</v>
      </c>
      <c r="AP271" s="27">
        <v>0</v>
      </c>
      <c r="AQ271" s="27">
        <v>0</v>
      </c>
      <c r="AR271" s="27">
        <v>0</v>
      </c>
      <c r="AS271" s="27">
        <v>0</v>
      </c>
      <c r="AT271" s="27">
        <v>0</v>
      </c>
      <c r="AU271" s="27">
        <v>0</v>
      </c>
      <c r="AV271" s="27">
        <v>0</v>
      </c>
      <c r="AW271" s="27">
        <v>0</v>
      </c>
      <c r="AX271" s="27">
        <v>0</v>
      </c>
      <c r="AY271" s="27">
        <v>0</v>
      </c>
      <c r="AZ271" s="27">
        <v>0</v>
      </c>
      <c r="BA271" s="27">
        <v>0</v>
      </c>
      <c r="BB271" s="27">
        <v>0</v>
      </c>
      <c r="BC271" s="27">
        <v>0</v>
      </c>
      <c r="BD271" s="27">
        <v>0</v>
      </c>
      <c r="BE271" s="27">
        <v>0</v>
      </c>
      <c r="BF271" s="27">
        <v>0</v>
      </c>
      <c r="BG271" s="27">
        <v>0</v>
      </c>
      <c r="BH271" s="27">
        <v>0</v>
      </c>
      <c r="BI271" s="27">
        <v>0</v>
      </c>
    </row>
    <row r="272" spans="1:65" x14ac:dyDescent="0.2">
      <c r="F272" s="38" t="s">
        <v>11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0</v>
      </c>
      <c r="AH272" s="4">
        <v>0</v>
      </c>
      <c r="AI272" s="4">
        <v>0</v>
      </c>
      <c r="AJ272" s="4">
        <v>0</v>
      </c>
      <c r="AK272" s="4">
        <v>0</v>
      </c>
      <c r="AL272" s="4">
        <v>0</v>
      </c>
      <c r="AM272" s="4">
        <v>0</v>
      </c>
      <c r="AN272" s="4">
        <v>0</v>
      </c>
      <c r="AO272" s="4">
        <v>0</v>
      </c>
      <c r="AP272" s="4">
        <v>0</v>
      </c>
      <c r="AQ272" s="4">
        <v>0</v>
      </c>
      <c r="AR272" s="4">
        <v>0</v>
      </c>
      <c r="AS272" s="4">
        <v>0</v>
      </c>
      <c r="AT272" s="4">
        <v>0</v>
      </c>
      <c r="AU272" s="4">
        <v>0</v>
      </c>
      <c r="AV272" s="4">
        <v>0</v>
      </c>
      <c r="AW272" s="4">
        <v>0</v>
      </c>
      <c r="AX272" s="4">
        <v>0</v>
      </c>
      <c r="AY272" s="4">
        <v>0</v>
      </c>
      <c r="AZ272" s="4">
        <v>0</v>
      </c>
      <c r="BA272" s="4">
        <v>0</v>
      </c>
      <c r="BB272" s="4">
        <v>0</v>
      </c>
      <c r="BC272" s="4">
        <v>0</v>
      </c>
      <c r="BD272" s="4">
        <v>0</v>
      </c>
      <c r="BE272" s="4">
        <v>0</v>
      </c>
      <c r="BF272" s="4">
        <v>0</v>
      </c>
      <c r="BG272" s="4">
        <v>0</v>
      </c>
      <c r="BH272" s="4">
        <v>0</v>
      </c>
      <c r="BI272" s="4">
        <v>0</v>
      </c>
    </row>
    <row r="273" spans="1:65" x14ac:dyDescent="0.2">
      <c r="D273" s="36" t="s">
        <v>14</v>
      </c>
      <c r="F273" s="58" t="s">
        <v>9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0</v>
      </c>
      <c r="AJ273" s="4">
        <v>0</v>
      </c>
      <c r="AK273" s="4">
        <v>0</v>
      </c>
      <c r="AL273" s="4">
        <v>0</v>
      </c>
      <c r="AM273" s="4">
        <v>0</v>
      </c>
      <c r="AN273" s="4">
        <v>0</v>
      </c>
      <c r="AO273" s="4">
        <v>0</v>
      </c>
      <c r="AP273" s="4">
        <v>0</v>
      </c>
      <c r="AQ273" s="4">
        <v>0</v>
      </c>
      <c r="AR273" s="4">
        <v>0</v>
      </c>
      <c r="AS273" s="4">
        <v>0</v>
      </c>
      <c r="AT273" s="4">
        <v>0</v>
      </c>
      <c r="AU273" s="4">
        <v>0</v>
      </c>
      <c r="AV273" s="4">
        <v>0</v>
      </c>
      <c r="AW273" s="4">
        <v>0</v>
      </c>
      <c r="AX273" s="4">
        <v>0</v>
      </c>
      <c r="AY273" s="4">
        <v>0</v>
      </c>
      <c r="AZ273" s="4">
        <v>0</v>
      </c>
      <c r="BA273" s="4">
        <v>0</v>
      </c>
      <c r="BB273" s="4">
        <v>0</v>
      </c>
      <c r="BC273" s="4">
        <v>0</v>
      </c>
      <c r="BD273" s="4">
        <v>0</v>
      </c>
      <c r="BE273" s="4">
        <v>0</v>
      </c>
      <c r="BF273" s="4">
        <v>0</v>
      </c>
      <c r="BG273" s="4">
        <v>0</v>
      </c>
      <c r="BH273" s="4">
        <v>0</v>
      </c>
      <c r="BI273" s="4">
        <v>0</v>
      </c>
    </row>
    <row r="274" spans="1:65" x14ac:dyDescent="0.2">
      <c r="F274" s="58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</row>
    <row r="275" spans="1:65" x14ac:dyDescent="0.2">
      <c r="A275" s="62"/>
      <c r="B275" s="63"/>
      <c r="C275" s="63"/>
      <c r="D275" s="57"/>
      <c r="E275" s="57"/>
      <c r="F275" s="64" t="s">
        <v>21</v>
      </c>
      <c r="G275" s="6">
        <f>G263+G267+G268+G272+G273</f>
        <v>0</v>
      </c>
      <c r="H275" s="6">
        <f t="shared" ref="H275:AY275" si="219">H263+H267+H268+H272+H273</f>
        <v>0</v>
      </c>
      <c r="I275" s="6">
        <f t="shared" si="219"/>
        <v>0</v>
      </c>
      <c r="J275" s="6">
        <f t="shared" si="219"/>
        <v>0</v>
      </c>
      <c r="K275" s="6">
        <f t="shared" si="219"/>
        <v>0</v>
      </c>
      <c r="L275" s="6">
        <f t="shared" si="219"/>
        <v>0</v>
      </c>
      <c r="M275" s="6">
        <f t="shared" si="219"/>
        <v>0</v>
      </c>
      <c r="N275" s="6">
        <f t="shared" si="219"/>
        <v>0</v>
      </c>
      <c r="O275" s="6">
        <f t="shared" si="219"/>
        <v>0</v>
      </c>
      <c r="P275" s="6">
        <f t="shared" si="219"/>
        <v>0</v>
      </c>
      <c r="Q275" s="6">
        <f t="shared" si="219"/>
        <v>0</v>
      </c>
      <c r="R275" s="6">
        <f t="shared" si="219"/>
        <v>0</v>
      </c>
      <c r="S275" s="6">
        <f t="shared" si="219"/>
        <v>0</v>
      </c>
      <c r="T275" s="6">
        <f t="shared" si="219"/>
        <v>0</v>
      </c>
      <c r="U275" s="6">
        <f t="shared" si="219"/>
        <v>0</v>
      </c>
      <c r="V275" s="6">
        <f t="shared" si="219"/>
        <v>0</v>
      </c>
      <c r="W275" s="6">
        <f t="shared" si="219"/>
        <v>0</v>
      </c>
      <c r="X275" s="6">
        <f t="shared" si="219"/>
        <v>0</v>
      </c>
      <c r="Y275" s="6">
        <f t="shared" si="219"/>
        <v>0</v>
      </c>
      <c r="Z275" s="6">
        <f t="shared" si="219"/>
        <v>0</v>
      </c>
      <c r="AA275" s="6">
        <f t="shared" si="219"/>
        <v>0</v>
      </c>
      <c r="AB275" s="6">
        <f t="shared" si="219"/>
        <v>0</v>
      </c>
      <c r="AC275" s="6">
        <f t="shared" si="219"/>
        <v>0</v>
      </c>
      <c r="AD275" s="6">
        <f t="shared" si="219"/>
        <v>0</v>
      </c>
      <c r="AE275" s="6">
        <f t="shared" si="219"/>
        <v>0</v>
      </c>
      <c r="AF275" s="6">
        <f t="shared" si="219"/>
        <v>0</v>
      </c>
      <c r="AG275" s="6">
        <f t="shared" si="219"/>
        <v>0</v>
      </c>
      <c r="AH275" s="6">
        <f t="shared" si="219"/>
        <v>0</v>
      </c>
      <c r="AI275" s="6">
        <f t="shared" si="219"/>
        <v>0</v>
      </c>
      <c r="AJ275" s="6">
        <f t="shared" si="219"/>
        <v>0</v>
      </c>
      <c r="AK275" s="6">
        <f t="shared" si="219"/>
        <v>0</v>
      </c>
      <c r="AL275" s="6">
        <f t="shared" si="219"/>
        <v>0</v>
      </c>
      <c r="AM275" s="6">
        <f t="shared" si="219"/>
        <v>0</v>
      </c>
      <c r="AN275" s="6">
        <f t="shared" si="219"/>
        <v>0</v>
      </c>
      <c r="AO275" s="6">
        <f t="shared" si="219"/>
        <v>0</v>
      </c>
      <c r="AP275" s="6">
        <f t="shared" si="219"/>
        <v>0</v>
      </c>
      <c r="AQ275" s="6">
        <f t="shared" si="219"/>
        <v>0</v>
      </c>
      <c r="AR275" s="6">
        <f t="shared" si="219"/>
        <v>0</v>
      </c>
      <c r="AS275" s="6">
        <f t="shared" si="219"/>
        <v>0</v>
      </c>
      <c r="AT275" s="6">
        <f t="shared" si="219"/>
        <v>0</v>
      </c>
      <c r="AU275" s="6">
        <f t="shared" si="219"/>
        <v>0</v>
      </c>
      <c r="AV275" s="6">
        <f t="shared" si="219"/>
        <v>0</v>
      </c>
      <c r="AW275" s="6">
        <f t="shared" si="219"/>
        <v>0</v>
      </c>
      <c r="AX275" s="6">
        <f t="shared" si="219"/>
        <v>0</v>
      </c>
      <c r="AY275" s="6">
        <f t="shared" si="219"/>
        <v>0</v>
      </c>
      <c r="AZ275" s="6">
        <f>AZ263+AZ267+AZ268+AZ272+AZ273</f>
        <v>0</v>
      </c>
      <c r="BA275" s="6">
        <f>BA263+BA267+BA268+BA272+BA273</f>
        <v>0</v>
      </c>
      <c r="BB275" s="6">
        <f>BB263+BB267+BB268+BB272+BB273</f>
        <v>0</v>
      </c>
      <c r="BC275" s="6">
        <f>BC263+BC267+BC268+BC272+BC273</f>
        <v>0</v>
      </c>
      <c r="BD275" s="6">
        <f>BD263+BD267+BD268+BD272+BD273</f>
        <v>0</v>
      </c>
      <c r="BE275" s="6">
        <f t="shared" ref="BE275:BI275" si="220">BE263+BE267+BE268+BE272+BE273</f>
        <v>0</v>
      </c>
      <c r="BF275" s="6">
        <f t="shared" si="220"/>
        <v>0</v>
      </c>
      <c r="BG275" s="6">
        <f t="shared" si="220"/>
        <v>0</v>
      </c>
      <c r="BH275" s="6">
        <f t="shared" si="220"/>
        <v>0</v>
      </c>
      <c r="BI275" s="6">
        <f t="shared" si="220"/>
        <v>0</v>
      </c>
      <c r="BK275" s="52">
        <f>AVERAGE(AY275:BH275)</f>
        <v>0</v>
      </c>
      <c r="BL275" s="53">
        <f>AVERAGE(AO275:BH275)</f>
        <v>0</v>
      </c>
      <c r="BM275" s="53">
        <f>AVERAGE(AE275:BH275)</f>
        <v>0</v>
      </c>
    </row>
    <row r="276" spans="1:65" ht="13.5" thickBot="1" x14ac:dyDescent="0.25"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</row>
    <row r="277" spans="1:65" ht="14.25" thickTop="1" thickBot="1" x14ac:dyDescent="0.25">
      <c r="A277" s="100"/>
      <c r="B277" s="80" t="s">
        <v>56</v>
      </c>
      <c r="C277" s="118"/>
      <c r="D277" s="118"/>
      <c r="E277" s="118"/>
      <c r="F277" s="118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30"/>
    </row>
    <row r="278" spans="1:65" ht="13.5" thickTop="1" x14ac:dyDescent="0.2">
      <c r="B278" s="57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</row>
    <row r="279" spans="1:65" x14ac:dyDescent="0.2">
      <c r="D279" s="36" t="s">
        <v>6</v>
      </c>
      <c r="G279" s="2">
        <f>0</f>
        <v>0</v>
      </c>
      <c r="H279" s="2">
        <f>0</f>
        <v>0</v>
      </c>
      <c r="I279" s="2">
        <f>0</f>
        <v>0</v>
      </c>
      <c r="J279" s="2">
        <f>0</f>
        <v>0</v>
      </c>
      <c r="K279" s="2">
        <f>0</f>
        <v>0</v>
      </c>
      <c r="L279" s="2">
        <f>0</f>
        <v>0</v>
      </c>
      <c r="M279" s="2">
        <f>0</f>
        <v>0</v>
      </c>
      <c r="N279" s="2">
        <f>0</f>
        <v>0</v>
      </c>
      <c r="O279" s="2">
        <f>0</f>
        <v>0</v>
      </c>
      <c r="P279" s="2">
        <f>0</f>
        <v>0</v>
      </c>
      <c r="Q279" s="2">
        <f>0</f>
        <v>0</v>
      </c>
      <c r="R279" s="2">
        <f>0</f>
        <v>0</v>
      </c>
      <c r="S279" s="2">
        <f>0</f>
        <v>0</v>
      </c>
      <c r="T279" s="2">
        <f>0</f>
        <v>0</v>
      </c>
      <c r="U279" s="2">
        <f>0</f>
        <v>0</v>
      </c>
      <c r="V279" s="2">
        <f>0</f>
        <v>0</v>
      </c>
      <c r="W279" s="2">
        <f>0</f>
        <v>0</v>
      </c>
      <c r="X279" s="2">
        <f>0</f>
        <v>0</v>
      </c>
      <c r="Y279" s="2">
        <f>0</f>
        <v>0</v>
      </c>
      <c r="Z279" s="2">
        <f>0</f>
        <v>0</v>
      </c>
      <c r="AA279" s="2">
        <f>0</f>
        <v>0</v>
      </c>
      <c r="AB279" s="2">
        <f>0</f>
        <v>0</v>
      </c>
      <c r="AC279" s="2">
        <f>0</f>
        <v>0</v>
      </c>
      <c r="AD279" s="2">
        <f>0</f>
        <v>0</v>
      </c>
      <c r="AE279" s="2">
        <f>0</f>
        <v>0</v>
      </c>
      <c r="AF279" s="2">
        <f>0</f>
        <v>0</v>
      </c>
      <c r="AG279" s="2">
        <f>0</f>
        <v>0</v>
      </c>
      <c r="AH279" s="2">
        <f>0</f>
        <v>0</v>
      </c>
      <c r="AI279" s="2">
        <f>0</f>
        <v>0</v>
      </c>
      <c r="AJ279" s="2">
        <f>0</f>
        <v>0</v>
      </c>
      <c r="AK279" s="2">
        <f>0</f>
        <v>0</v>
      </c>
      <c r="AL279" s="2">
        <f>0</f>
        <v>0</v>
      </c>
      <c r="AM279" s="2">
        <f>0</f>
        <v>0</v>
      </c>
      <c r="AN279" s="2">
        <f>0</f>
        <v>0</v>
      </c>
      <c r="AO279" s="2">
        <f>0</f>
        <v>0</v>
      </c>
      <c r="AP279" s="2">
        <f>0</f>
        <v>0</v>
      </c>
      <c r="AQ279" s="2">
        <f>0</f>
        <v>0</v>
      </c>
      <c r="AR279" s="2">
        <f>0</f>
        <v>0</v>
      </c>
      <c r="AS279" s="2">
        <f>0</f>
        <v>0</v>
      </c>
      <c r="AT279" s="2">
        <f>0</f>
        <v>0</v>
      </c>
      <c r="AU279" s="2">
        <f>0</f>
        <v>0</v>
      </c>
      <c r="AV279" s="2">
        <f>0</f>
        <v>0</v>
      </c>
      <c r="AW279" s="2">
        <f>0</f>
        <v>0</v>
      </c>
      <c r="AX279" s="2">
        <f>0</f>
        <v>0</v>
      </c>
      <c r="AY279" s="2">
        <f>0</f>
        <v>0</v>
      </c>
      <c r="AZ279" s="2">
        <f>0</f>
        <v>0</v>
      </c>
      <c r="BA279" s="2">
        <f>0</f>
        <v>0</v>
      </c>
      <c r="BB279" s="2">
        <f>0</f>
        <v>0</v>
      </c>
      <c r="BC279" s="2">
        <f>0</f>
        <v>0</v>
      </c>
      <c r="BD279" s="2">
        <f>0</f>
        <v>0</v>
      </c>
      <c r="BE279" s="2">
        <f>0</f>
        <v>0</v>
      </c>
      <c r="BF279" s="2">
        <f>0</f>
        <v>0</v>
      </c>
      <c r="BG279" s="2">
        <f>0</f>
        <v>0</v>
      </c>
      <c r="BH279" s="2">
        <f>0</f>
        <v>0</v>
      </c>
      <c r="BI279" s="2">
        <f>0</f>
        <v>0</v>
      </c>
    </row>
    <row r="280" spans="1:65" x14ac:dyDescent="0.2">
      <c r="D280" s="36" t="s">
        <v>8</v>
      </c>
      <c r="F280" s="58" t="s">
        <v>9</v>
      </c>
      <c r="G280" s="2">
        <f>'[1]CP-12'!G85</f>
        <v>0</v>
      </c>
      <c r="H280" s="2">
        <f>'[1]CP-12'!H85</f>
        <v>0</v>
      </c>
      <c r="I280" s="2">
        <f>'[1]CP-12'!I85</f>
        <v>0</v>
      </c>
      <c r="J280" s="2">
        <f>'[1]CP-12'!J85</f>
        <v>0</v>
      </c>
      <c r="K280" s="2">
        <f>'[1]CP-12'!K85</f>
        <v>1753.83</v>
      </c>
      <c r="L280" s="2">
        <f>'[1]CP-12'!L85</f>
        <v>588.9</v>
      </c>
      <c r="M280" s="2">
        <f>'[1]CP-12'!M85</f>
        <v>240</v>
      </c>
      <c r="N280" s="2">
        <f>'[1]CP-12'!N85</f>
        <v>1807.6799999999998</v>
      </c>
      <c r="O280" s="2">
        <f>'[1]CP-12'!O85</f>
        <v>1821.73</v>
      </c>
      <c r="P280" s="2">
        <f>'[1]CP-12'!P85</f>
        <v>1919.43</v>
      </c>
      <c r="Q280" s="2">
        <f>'[1]CP-12'!Q85</f>
        <v>632.55999999999995</v>
      </c>
      <c r="R280" s="2">
        <f>'[1]CP-12'!R85</f>
        <v>3149.93</v>
      </c>
      <c r="S280" s="2">
        <f>'[1]CP-12'!S85</f>
        <v>3340.4100000000003</v>
      </c>
      <c r="T280" s="2">
        <f>'[1]CP-12'!T85</f>
        <v>2336.33</v>
      </c>
      <c r="U280" s="2">
        <f>'[1]CP-12'!U85</f>
        <v>3042.9399999999996</v>
      </c>
      <c r="V280" s="2">
        <f>'[1]CP-12'!V85</f>
        <v>2942.03</v>
      </c>
      <c r="W280" s="2">
        <f>'[1]CP-12'!W85</f>
        <v>1734.7800000000002</v>
      </c>
      <c r="X280" s="2">
        <f>'[1]CP-12'!X85</f>
        <v>4687.3799999999992</v>
      </c>
      <c r="Y280" s="2">
        <f>'[1]CP-12'!Y85</f>
        <v>3110.6299999999997</v>
      </c>
      <c r="Z280" s="2">
        <f>'[1]CP-12'!Z85</f>
        <v>2824.6200000000003</v>
      </c>
      <c r="AA280" s="2">
        <f>'[1]CP-12'!AA85</f>
        <v>3348.0799999999995</v>
      </c>
      <c r="AB280" s="2">
        <f>'[1]CP-12'!AB85</f>
        <v>2575.9</v>
      </c>
      <c r="AC280" s="2">
        <f>'[1]CP-12'!AC85</f>
        <v>3417.59</v>
      </c>
      <c r="AD280" s="2">
        <f>'[1]CP-12'!AD85</f>
        <v>3222.71</v>
      </c>
      <c r="AE280" s="2">
        <f>'[1]CP-12'!AE85</f>
        <v>3301.67</v>
      </c>
      <c r="AF280" s="2">
        <f>'[1]CP-12'!AF85</f>
        <v>1975.87</v>
      </c>
      <c r="AG280" s="2">
        <f>'[1]CP-12'!AG85</f>
        <v>2201.5499999999997</v>
      </c>
      <c r="AH280" s="2">
        <f>'[1]CP-12'!AH85</f>
        <v>4485.1099999999997</v>
      </c>
      <c r="AI280" s="2">
        <f>'[1]CP-12'!AI85</f>
        <v>1628.88</v>
      </c>
      <c r="AJ280" s="2">
        <f>'[1]CP-12'!AJ85</f>
        <v>1774.16</v>
      </c>
      <c r="AK280" s="2">
        <f>'[1]CP-12'!AK85</f>
        <v>2076.73</v>
      </c>
      <c r="AL280" s="2">
        <f>'[1]CP-12'!AL85</f>
        <v>935.69999999999982</v>
      </c>
      <c r="AM280" s="2">
        <f>'[1]CP-12'!AM85</f>
        <v>2645.1000000000004</v>
      </c>
      <c r="AN280" s="2">
        <f>'[1]CP-12'!AN85</f>
        <v>1866.47</v>
      </c>
      <c r="AO280" s="2">
        <f>'[1]CP-12'!AO85</f>
        <v>2773.1699999999996</v>
      </c>
      <c r="AP280" s="2">
        <f>'[1]CP-12'!AP85</f>
        <v>2790.9380000000001</v>
      </c>
      <c r="AQ280" s="2">
        <f>'[1]CP-12'!AQ85</f>
        <v>1795.9459999999999</v>
      </c>
      <c r="AR280" s="2">
        <f>'[1]CP-12'!AR85</f>
        <v>2743.09</v>
      </c>
      <c r="AS280" s="2">
        <f>'[1]CP-12'!AS85</f>
        <v>2994.6886</v>
      </c>
      <c r="AT280" s="2">
        <f>'[1]CP-12'!AT85</f>
        <v>2878.136</v>
      </c>
      <c r="AU280" s="2">
        <f>'[1]CP-12'!AU85</f>
        <v>5358.1489999999994</v>
      </c>
      <c r="AV280" s="2">
        <f>'[1]CP-12'!AV85</f>
        <v>1966.5173587546947</v>
      </c>
      <c r="AW280" s="2">
        <f>'[1]CP-12'!AW85</f>
        <v>2378.0131559478577</v>
      </c>
      <c r="AX280" s="2">
        <f>'[1]CP-12'!AX85</f>
        <v>2278.346634970962</v>
      </c>
      <c r="AY280" s="2">
        <f>'[1]CP-12'!AY85</f>
        <v>2138.6289999999999</v>
      </c>
      <c r="AZ280" s="2">
        <f>'[1]CP-12'!AZ85</f>
        <v>3288.0809999999997</v>
      </c>
      <c r="BA280" s="2">
        <f>'[1]CP-12'!BA85</f>
        <v>3312.1079999999997</v>
      </c>
      <c r="BB280" s="2">
        <f>'[1]CP-12'!BB85</f>
        <v>374.9</v>
      </c>
      <c r="BC280" s="2">
        <f>'[1]CP-12'!BC85</f>
        <v>163.85000000000002</v>
      </c>
      <c r="BD280" s="2">
        <f>'[1]CP-12'!BD85</f>
        <v>124.46000000000001</v>
      </c>
      <c r="BE280" s="2">
        <f>'[1]CP-12'!BE85</f>
        <v>0</v>
      </c>
      <c r="BF280" s="2">
        <f>'[1]CP-12'!BF85</f>
        <v>1305.8570000000002</v>
      </c>
      <c r="BG280" s="2">
        <f>'[1]CP-12'!BG85</f>
        <v>378.49606000000006</v>
      </c>
      <c r="BH280" s="2">
        <f>'[1]CP-12'!BH85</f>
        <v>169.48</v>
      </c>
      <c r="BI280" s="2">
        <f>'[1]CP-12'!BI85</f>
        <v>0</v>
      </c>
    </row>
    <row r="281" spans="1:65" x14ac:dyDescent="0.2">
      <c r="F281" s="58" t="s">
        <v>10</v>
      </c>
      <c r="G281" s="3">
        <f>'[1]CP-1'!G120+'[1]CP-1'!G127+'[1]CP-2'!G106+'[1]CP-4'!G104+'[1]CP-6'!G140+'[1]CP-7'!G137</f>
        <v>398616.76</v>
      </c>
      <c r="H281" s="3">
        <f>'[1]CP-1'!H120+'[1]CP-1'!H127+'[1]CP-2'!H106+'[1]CP-4'!H104+'[1]CP-6'!H140+'[1]CP-7'!H137</f>
        <v>469667.49010351801</v>
      </c>
      <c r="I281" s="3">
        <f>'[1]CP-1'!I120+'[1]CP-1'!I127+'[1]CP-2'!I106+'[1]CP-4'!I104+'[1]CP-6'!I140+'[1]CP-7'!I137</f>
        <v>382612.00999999995</v>
      </c>
      <c r="J281" s="3">
        <f>'[1]CP-1'!J120+'[1]CP-1'!J127+'[1]CP-2'!J106+'[1]CP-4'!J104+'[1]CP-6'!J140+'[1]CP-7'!J137</f>
        <v>630076.68999999994</v>
      </c>
      <c r="K281" s="3">
        <f>'[1]CP-1'!K120+'[1]CP-1'!K127+'[1]CP-2'!K106+'[1]CP-4'!K104+'[1]CP-6'!K140+'[1]CP-7'!K137</f>
        <v>683570.16999999993</v>
      </c>
      <c r="L281" s="2">
        <f>'[1]CP-1'!L120+'[1]CP-1'!L127+'[1]CP-2'!L106+'[1]CP-4'!L104+'[1]CP-6'!L140+'[1]CP-7'!L137</f>
        <v>643941.70000000007</v>
      </c>
      <c r="M281" s="2">
        <f>'[1]CP-1'!M120+'[1]CP-1'!M127+'[1]CP-2'!M106+'[1]CP-4'!M104+'[1]CP-6'!M140+'[1]CP-7'!M137</f>
        <v>575627.76</v>
      </c>
      <c r="N281" s="2">
        <f>'[1]CP-1'!N120+'[1]CP-1'!N127+'[1]CP-2'!N106+'[1]CP-4'!N104+'[1]CP-6'!N140+'[1]CP-7'!N137</f>
        <v>770932.19000000018</v>
      </c>
      <c r="O281" s="2">
        <f>'[1]CP-1'!O120+'[1]CP-1'!O127+'[1]CP-2'!O106+'[1]CP-4'!O104+'[1]CP-6'!O140+'[1]CP-7'!O137</f>
        <v>572605.96467810019</v>
      </c>
      <c r="P281" s="3">
        <f>'[1]CP-1'!P120+'[1]CP-1'!P127+'[1]CP-2'!P106+'[1]CP-4'!P104+'[1]CP-6'!P140+'[1]CP-7'!P137</f>
        <v>539189.37</v>
      </c>
      <c r="Q281" s="2">
        <f>'[1]CP-1'!Q120+'[1]CP-1'!Q127+'[1]CP-2'!Q106+'[1]CP-4'!Q104+'[1]CP-6'!Q140+'[1]CP-7'!Q137</f>
        <v>695627.87000000011</v>
      </c>
      <c r="R281" s="2">
        <f>'[1]CP-1'!R120+'[1]CP-1'!R127+'[1]CP-2'!R106+'[1]CP-4'!R104+'[1]CP-6'!R140+'[1]CP-7'!R137</f>
        <v>690805.27</v>
      </c>
      <c r="S281" s="2">
        <f>'[1]CP-1'!S120+'[1]CP-1'!S127+'[1]CP-2'!S106+'[1]CP-4'!S104+'[1]CP-6'!S140+'[1]CP-7'!S137</f>
        <v>543835.95000000007</v>
      </c>
      <c r="T281" s="2">
        <f>'[1]CP-1'!T120+'[1]CP-1'!T127+'[1]CP-2'!T106+'[1]CP-4'!T104+'[1]CP-6'!T140+'[1]CP-7'!T137</f>
        <v>576752</v>
      </c>
      <c r="U281" s="2">
        <f>'[1]CP-1'!U120+'[1]CP-1'!U127+'[1]CP-2'!U106+'[1]CP-4'!U104+'[1]CP-6'!U140+'[1]CP-7'!U137</f>
        <v>627377.41999999993</v>
      </c>
      <c r="V281" s="2">
        <f>'[1]CP-1'!V120+'[1]CP-1'!V127+'[1]CP-2'!V106+'[1]CP-4'!V104+'[1]CP-6'!V140+'[1]CP-7'!V137</f>
        <v>655506.53</v>
      </c>
      <c r="W281" s="2">
        <f>'[1]CP-1'!W120+'[1]CP-1'!W127+'[1]CP-2'!W106+'[1]CP-4'!W104+'[1]CP-6'!W140+'[1]CP-7'!W137</f>
        <v>505033.93999999989</v>
      </c>
      <c r="X281" s="2">
        <f>'[1]CP-1'!X120+'[1]CP-1'!X127+'[1]CP-2'!X106+'[1]CP-4'!X104+'[1]CP-6'!X140+'[1]CP-7'!X137</f>
        <v>690903.44</v>
      </c>
      <c r="Y281" s="2">
        <f>'[1]CP-1'!Y120+'[1]CP-1'!Y127+'[1]CP-2'!Y106+'[1]CP-4'!Y104+'[1]CP-6'!Y140+'[1]CP-7'!Y137</f>
        <v>743439.09</v>
      </c>
      <c r="Z281" s="2">
        <f>'[1]CP-1'!Z120+'[1]CP-1'!Z127+'[1]CP-2'!Z106+'[1]CP-4'!Z104+'[1]CP-6'!Z140+'[1]CP-7'!Z137</f>
        <v>617468.04999999993</v>
      </c>
      <c r="AA281" s="2">
        <f>'[1]CP-1'!AA120+'[1]CP-1'!AA127+'[1]CP-2'!AA106+'[1]CP-4'!AA104+'[1]CP-6'!AA140+'[1]CP-7'!AA137</f>
        <v>677243.29</v>
      </c>
      <c r="AB281" s="2">
        <f>'[1]CP-1'!AB120+'[1]CP-1'!AB127+'[1]CP-2'!AB106+'[1]CP-4'!AB104+'[1]CP-6'!AB140+'[1]CP-7'!AB137</f>
        <v>649415.03999999992</v>
      </c>
      <c r="AC281" s="2">
        <f>'[1]CP-1'!AC120+'[1]CP-1'!AC127+'[1]CP-2'!AC106+'[1]CP-4'!AC104+'[1]CP-6'!AC140+'[1]CP-7'!AC137</f>
        <v>746600.6</v>
      </c>
      <c r="AD281" s="2">
        <f>'[1]CP-1'!AD120+'[1]CP-1'!AD127+'[1]CP-2'!AD106+'[1]CP-4'!AD104+'[1]CP-6'!AD140+'[1]CP-7'!AD137</f>
        <v>732957.64</v>
      </c>
      <c r="AE281" s="2">
        <f>'[1]CP-1'!AE120+'[1]CP-1'!AE127+'[1]CP-2'!AE106+'[1]CP-4'!AE104+'[1]CP-6'!AE140+'[1]CP-7'!AE137</f>
        <v>639836.1</v>
      </c>
      <c r="AF281" s="2">
        <f>'[1]CP-1'!AF120+'[1]CP-1'!AF127+'[1]CP-2'!AF106+'[1]CP-4'!AF104+'[1]CP-6'!AF140+'[1]CP-7'!AF137</f>
        <v>705791.08000000007</v>
      </c>
      <c r="AG281" s="2">
        <f>'[1]CP-1'!AG120+'[1]CP-1'!AG127+'[1]CP-2'!AG106+'[1]CP-4'!AG104+'[1]CP-6'!AG140+'[1]CP-7'!AG137</f>
        <v>694911.39999999991</v>
      </c>
      <c r="AH281" s="2">
        <f>'[1]CP-1'!AH120+'[1]CP-1'!AH127+'[1]CP-2'!AH106+'[1]CP-4'!AH104+'[1]CP-6'!AH140+'[1]CP-7'!AH137</f>
        <v>614525.7300000001</v>
      </c>
      <c r="AI281" s="2">
        <f>'[1]CP-1'!AI120+'[1]CP-1'!AI127+'[1]CP-2'!AI106+'[1]CP-4'!AI104+'[1]CP-6'!AI140+'[1]CP-7'!AI137</f>
        <v>574687.65</v>
      </c>
      <c r="AJ281" s="2">
        <f>'[1]CP-1'!AJ120+'[1]CP-1'!AJ127+'[1]CP-2'!AJ106+'[1]CP-4'!AJ104+'[1]CP-6'!AJ140+'[1]CP-7'!AJ137</f>
        <v>820518.66</v>
      </c>
      <c r="AK281" s="2">
        <f>'[1]CP-1'!AK120+'[1]CP-1'!AK127+'[1]CP-2'!AK106+'[1]CP-4'!AK104+'[1]CP-6'!AK140+'[1]CP-7'!AK137</f>
        <v>858347.56999999983</v>
      </c>
      <c r="AL281" s="2">
        <f>'[1]CP-1'!AL120+'[1]CP-1'!AL127+'[1]CP-2'!AL106+'[1]CP-4'!AL104+'[1]CP-6'!AL140+'[1]CP-7'!AL137</f>
        <v>588733.35</v>
      </c>
      <c r="AM281" s="2">
        <f>'[1]CP-1'!AM120+'[1]CP-1'!AM127+'[1]CP-2'!AM106+'[1]CP-4'!AM104+'[1]CP-6'!AM140+'[1]CP-7'!AM137</f>
        <v>652154.30000000005</v>
      </c>
      <c r="AN281" s="2">
        <f>'[1]CP-1'!AN120+'[1]CP-1'!AN127+'[1]CP-2'!AN106+'[1]CP-4'!AN104+'[1]CP-6'!AN140+'[1]CP-7'!AN137</f>
        <v>695032.96000000008</v>
      </c>
      <c r="AO281" s="2">
        <f>'[1]CP-1'!AO120+'[1]CP-1'!AO127+'[1]CP-2'!AO106+'[1]CP-4'!AO104+'[1]CP-6'!AO140+'[1]CP-7'!AO137</f>
        <v>645586.87</v>
      </c>
      <c r="AP281" s="2">
        <f>'[1]CP-1'!AP120+'[1]CP-1'!AP127+'[1]CP-2'!AP106+'[1]CP-4'!AP104+'[1]CP-6'!AP140+'[1]CP-7'!AP137</f>
        <v>872402.96200000006</v>
      </c>
      <c r="AQ281" s="2">
        <f>'[1]CP-1'!AQ120+'[1]CP-1'!AQ127+'[1]CP-2'!AQ106+'[1]CP-4'!AQ104+'[1]CP-6'!AQ140+'[1]CP-7'!AQ137</f>
        <v>737562.53399999999</v>
      </c>
      <c r="AR281" s="2">
        <f>'[1]CP-1'!AR120+'[1]CP-1'!AR127+'[1]CP-2'!AR106+'[1]CP-4'!AR104+'[1]CP-6'!AR140+'[1]CP-7'!AR137</f>
        <v>909021.19599999988</v>
      </c>
      <c r="AS281" s="2">
        <f>'[1]CP-1'!AS120+'[1]CP-1'!AS127+'[1]CP-2'!AS106+'[1]CP-4'!AS104+'[1]CP-6'!AS140+'[1]CP-7'!AS137</f>
        <v>766642.6814</v>
      </c>
      <c r="AT281" s="2">
        <f>'[1]CP-1'!AT120+'[1]CP-1'!AT127+'[1]CP-2'!AT106+'[1]CP-4'!AT104+'[1]CP-6'!AT140+'[1]CP-7'!AT137</f>
        <v>663886.17998512404</v>
      </c>
      <c r="AU281" s="2">
        <f>'[1]CP-1'!AU120+'[1]CP-1'!AU127+'[1]CP-2'!AU106+'[1]CP-4'!AU104+'[1]CP-6'!AU140+'[1]CP-7'!AU137</f>
        <v>923624.83899999992</v>
      </c>
      <c r="AV281" s="2">
        <f>'[1]CP-1'!AV120+'[1]CP-1'!AV127+'[1]CP-2'!AV106+'[1]CP-4'!AV104+'[1]CP-6'!AV140+'[1]CP-7'!AV137</f>
        <v>843057.16064124531</v>
      </c>
      <c r="AW281" s="2">
        <f>'[1]CP-1'!AW120+'[1]CP-1'!AW127+'[1]CP-2'!AW106+'[1]CP-4'!AW104+'[1]CP-6'!AW140+'[1]CP-7'!AW137</f>
        <v>618883.05284405209</v>
      </c>
      <c r="AX281" s="2">
        <f>'[1]CP-1'!AX120+'[1]CP-1'!AX127+'[1]CP-2'!AX106+'[1]CP-4'!AX104+'[1]CP-6'!AX140+'[1]CP-7'!AX137</f>
        <v>703488.38136502914</v>
      </c>
      <c r="AY281" s="2">
        <f>'[1]CP-1'!AY120+'[1]CP-1'!AY127+'[1]CP-2'!AY106+'[1]CP-4'!AY104+'[1]CP-6'!AY140+'[1]CP-7'!AY137</f>
        <v>519295.83700000006</v>
      </c>
      <c r="AZ281" s="2">
        <f>'[1]CP-1'!AZ120+'[1]CP-1'!AZ127+'[1]CP-2'!AZ106+'[1]CP-4'!AZ104+'[1]CP-6'!AZ140+'[1]CP-7'!AZ137</f>
        <v>701194.55200000003</v>
      </c>
      <c r="BA281" s="2">
        <f>'[1]CP-1'!BA120+'[1]CP-1'!BA127+'[1]CP-2'!BA106+'[1]CP-4'!BA104+'[1]CP-6'!BA140+'[1]CP-7'!BA137</f>
        <v>766153.51399999997</v>
      </c>
      <c r="BB281" s="2">
        <f>'[1]CP-1'!BB120+'[1]CP-1'!BB127+'[1]CP-2'!BB106+'[1]CP-4'!BB104+'[1]CP-6'!BB140+'[1]CP-7'!BB137</f>
        <v>751634.95</v>
      </c>
      <c r="BC281" s="2">
        <f>'[1]CP-1'!BC120+'[1]CP-1'!BC127+'[1]CP-2'!BC106+'[1]CP-4'!BC104+'[1]CP-6'!BC140+'[1]CP-7'!BC137</f>
        <v>840537.11</v>
      </c>
      <c r="BD281" s="2">
        <f>'[1]CP-1'!BD120+'[1]CP-1'!BD127+'[1]CP-2'!BD106+'[1]CP-4'!BD104+'[1]CP-6'!BD140+'[1]CP-7'!BD137</f>
        <v>762950.49019999988</v>
      </c>
      <c r="BE281" s="2">
        <f>'[1]CP-1'!BE120+'[1]CP-1'!BE127+'[1]CP-2'!BE106+'[1]CP-4'!BE104+'[1]CP-6'!BE140+'[1]CP-7'!BE137</f>
        <v>625379.82999999996</v>
      </c>
      <c r="BF281" s="2">
        <f>'[1]CP-1'!BF120+'[1]CP-1'!BF127+'[1]CP-2'!BF106+'[1]CP-4'!BF104+'[1]CP-6'!BF140+'[1]CP-7'!BF137</f>
        <v>684364.7220999999</v>
      </c>
      <c r="BG281" s="2">
        <f>'[1]CP-1'!BG120+'[1]CP-1'!BG127+'[1]CP-2'!BG106+'[1]CP-4'!BG104+'[1]CP-6'!BG140+'[1]CP-7'!BG137</f>
        <v>730501.94597884291</v>
      </c>
      <c r="BH281" s="2">
        <f>'[1]CP-1'!BH120+'[1]CP-1'!BH127+'[1]CP-2'!BH106+'[1]CP-4'!BH104+'[1]CP-6'!BH140+'[1]CP-7'!BH137</f>
        <v>736211.25199999998</v>
      </c>
      <c r="BI281" s="2">
        <f>'[1]CP-1'!BI120+'[1]CP-1'!BI127+'[1]CP-2'!BI106+'[1]CP-4'!BI104+'[1]CP-6'!BI140+'[1]CP-7'!BI137</f>
        <v>-114.26</v>
      </c>
    </row>
    <row r="282" spans="1:65" x14ac:dyDescent="0.2">
      <c r="B282" s="37"/>
      <c r="D282" s="37"/>
      <c r="F282" s="58" t="s">
        <v>7</v>
      </c>
      <c r="G282" s="2">
        <f>'[1]CP-18'!G100+'[1]CP-18'!G101+'[1]CP-18'!G102+'[1]CP-18'!G106+'[1]CP-18'!G107+'[1]CP-19'!G360+'[1]CP-19'!G369</f>
        <v>2220.0300000000002</v>
      </c>
      <c r="H282" s="2">
        <f>'[1]CP-18'!H100+'[1]CP-18'!H101+'[1]CP-18'!H102+'[1]CP-18'!H106+'[1]CP-18'!H107+'[1]CP-19'!H360+'[1]CP-19'!H369</f>
        <v>2092.9499999999998</v>
      </c>
      <c r="I282" s="2">
        <f>'[1]CP-18'!I100+'[1]CP-18'!I101+'[1]CP-18'!I102+'[1]CP-18'!I106+'[1]CP-18'!I107+'[1]CP-19'!I360+'[1]CP-19'!I369</f>
        <v>2225.0299999999997</v>
      </c>
      <c r="J282" s="2">
        <f>'[1]CP-18'!J100+'[1]CP-18'!J101+'[1]CP-18'!J102+'[1]CP-18'!J106+'[1]CP-18'!J107+'[1]CP-19'!J360+'[1]CP-19'!J369</f>
        <v>-116268.36</v>
      </c>
      <c r="K282" s="2">
        <f>'[1]CP-18'!K100+'[1]CP-18'!K101+'[1]CP-18'!K102+'[1]CP-18'!K106+'[1]CP-18'!K107+'[1]CP-19'!K360+'[1]CP-19'!K369</f>
        <v>-134593.67000000001</v>
      </c>
      <c r="L282" s="2">
        <f>'[1]CP-18'!L100+'[1]CP-18'!L101+'[1]CP-18'!L102+'[1]CP-18'!L106+'[1]CP-18'!L107+'[1]CP-19'!L360+'[1]CP-19'!L369</f>
        <v>-133558.67000000001</v>
      </c>
      <c r="M282" s="2">
        <f>'[1]CP-18'!M100+'[1]CP-18'!M101+'[1]CP-18'!M102+'[1]CP-18'!M106+'[1]CP-18'!M107+'[1]CP-19'!M360+'[1]CP-19'!M369</f>
        <v>-59635.229999999996</v>
      </c>
      <c r="N282" s="2">
        <f>'[1]CP-18'!N100+'[1]CP-18'!N101+'[1]CP-18'!N102+'[1]CP-18'!N106+'[1]CP-18'!N107+'[1]CP-19'!N360+'[1]CP-19'!N369</f>
        <v>-119652.01999999999</v>
      </c>
      <c r="O282" s="2">
        <f>'[1]CP-18'!O100+'[1]CP-18'!O101+'[1]CP-18'!O102+'[1]CP-18'!O106+'[1]CP-18'!O107+'[1]CP-19'!O360+'[1]CP-19'!O369</f>
        <v>-123054.2</v>
      </c>
      <c r="P282" s="2">
        <f>'[1]CP-18'!P100+'[1]CP-18'!P101+'[1]CP-18'!P102+'[1]CP-18'!P106+'[1]CP-18'!P107+'[1]CP-19'!P360+'[1]CP-19'!P369</f>
        <v>-128288.45999999999</v>
      </c>
      <c r="Q282" s="2">
        <f>'[1]CP-18'!Q100+'[1]CP-18'!Q101+'[1]CP-18'!Q102+'[1]CP-18'!Q106+'[1]CP-18'!Q107+'[1]CP-19'!Q360+'[1]CP-19'!Q369</f>
        <v>-127588.71</v>
      </c>
      <c r="R282" s="2">
        <f>'[1]CP-18'!R100+'[1]CP-18'!R101+'[1]CP-18'!R102+'[1]CP-18'!R106+'[1]CP-18'!R107+'[1]CP-19'!R360+'[1]CP-19'!R369</f>
        <v>-139686.85</v>
      </c>
      <c r="S282" s="2">
        <f>'[1]CP-18'!S100+'[1]CP-18'!S101+'[1]CP-18'!S102+'[1]CP-18'!S106+'[1]CP-18'!S107+'[1]CP-19'!S360+'[1]CP-19'!S369</f>
        <v>-120397.85</v>
      </c>
      <c r="T282" s="2">
        <f>'[1]CP-18'!T100+'[1]CP-18'!T101+'[1]CP-18'!T102+'[1]CP-18'!T106+'[1]CP-18'!T107+'[1]CP-19'!T360+'[1]CP-19'!T369</f>
        <v>-133039.81</v>
      </c>
      <c r="U282" s="2">
        <f>'[1]CP-18'!U100+'[1]CP-18'!U101+'[1]CP-18'!U102+'[1]CP-18'!U106+'[1]CP-18'!U107+'[1]CP-19'!U360+'[1]CP-19'!U369</f>
        <v>-123834.75</v>
      </c>
      <c r="V282" s="2">
        <f>'[1]CP-18'!V100+'[1]CP-18'!V101+'[1]CP-18'!V102+'[1]CP-18'!V106+'[1]CP-18'!V107+'[1]CP-19'!V360+'[1]CP-19'!V369</f>
        <v>-132105.60000000001</v>
      </c>
      <c r="W282" s="2">
        <f>'[1]CP-18'!W100+'[1]CP-18'!W101+'[1]CP-18'!W102+'[1]CP-18'!W106+'[1]CP-18'!W107+'[1]CP-19'!W360+'[1]CP-19'!W369</f>
        <v>-138165.06999999998</v>
      </c>
      <c r="X282" s="2">
        <f>'[1]CP-18'!X100+'[1]CP-18'!X101+'[1]CP-18'!X102+'[1]CP-18'!X106+'[1]CP-18'!X107+'[1]CP-19'!X360+'[1]CP-19'!X369</f>
        <v>-151641.04999999999</v>
      </c>
      <c r="Y282" s="2">
        <f>'[1]CP-18'!Y100+'[1]CP-18'!Y101+'[1]CP-18'!Y102+'[1]CP-18'!Y106+'[1]CP-18'!Y107+'[1]CP-19'!Y360+'[1]CP-19'!Y369</f>
        <v>-172259.11000000002</v>
      </c>
      <c r="Z282" s="2">
        <f>'[1]CP-18'!Z100+'[1]CP-18'!Z101+'[1]CP-18'!Z102+'[1]CP-18'!Z106+'[1]CP-18'!Z107+'[1]CP-19'!Z360+'[1]CP-19'!Z369</f>
        <v>-165479.36000000002</v>
      </c>
      <c r="AA282" s="2">
        <f>'[1]CP-18'!AA100+'[1]CP-18'!AA101+'[1]CP-18'!AA102+'[1]CP-18'!AA106+'[1]CP-18'!AA107+'[1]CP-19'!AA360+'[1]CP-19'!AA369</f>
        <v>-172283.11</v>
      </c>
      <c r="AB282" s="2">
        <f>'[1]CP-18'!AB100+'[1]CP-18'!AB101+'[1]CP-18'!AB102+'[1]CP-18'!AB106+'[1]CP-18'!AB107+'[1]CP-19'!AB360+'[1]CP-19'!AB369</f>
        <v>-156898.29000000004</v>
      </c>
      <c r="AC282" s="2">
        <f>'[1]CP-18'!AC100+'[1]CP-18'!AC101+'[1]CP-18'!AC102+'[1]CP-18'!AC106+'[1]CP-18'!AC107+'[1]CP-19'!AC360+'[1]CP-19'!AC369</f>
        <v>-157660.90999999997</v>
      </c>
      <c r="AD282" s="2">
        <f>'[1]CP-18'!AD100+'[1]CP-18'!AD101+'[1]CP-18'!AD102+'[1]CP-18'!AD106+'[1]CP-18'!AD107+'[1]CP-19'!AD360+'[1]CP-19'!AD369</f>
        <v>-191833.21000000002</v>
      </c>
      <c r="AE282" s="2">
        <f>'[1]CP-18'!AE100+'[1]CP-18'!AE101+'[1]CP-18'!AE102+'[1]CP-18'!AE106+'[1]CP-18'!AE107+'[1]CP-19'!AE360+'[1]CP-19'!AE369</f>
        <v>-185797.34999999998</v>
      </c>
      <c r="AF282" s="2">
        <f>'[1]CP-18'!AF100+'[1]CP-18'!AF101+'[1]CP-18'!AF102+'[1]CP-18'!AF106+'[1]CP-18'!AF107+'[1]CP-19'!AF360+'[1]CP-19'!AF369</f>
        <v>-222739.50000000003</v>
      </c>
      <c r="AG282" s="2">
        <f>'[1]CP-18'!AG100+'[1]CP-18'!AG101+'[1]CP-18'!AG102+'[1]CP-18'!AG106+'[1]CP-18'!AG107+'[1]CP-19'!AG360+'[1]CP-19'!AG369</f>
        <v>-173458</v>
      </c>
      <c r="AH282" s="2">
        <f>'[1]CP-18'!AH100+'[1]CP-18'!AH101+'[1]CP-18'!AH102+'[1]CP-18'!AH106+'[1]CP-18'!AH107+'[1]CP-19'!AH360+'[1]CP-19'!AH369</f>
        <v>-215394.57000000004</v>
      </c>
      <c r="AI282" s="2">
        <f>'[1]CP-18'!AI100+'[1]CP-18'!AI101+'[1]CP-18'!AI102+'[1]CP-18'!AI106+'[1]CP-18'!AI107+'[1]CP-19'!AI360+'[1]CP-19'!AI369</f>
        <v>-184922.38000000006</v>
      </c>
      <c r="AJ282" s="2">
        <f>'[1]CP-18'!AJ100+'[1]CP-18'!AJ101+'[1]CP-18'!AJ102+'[1]CP-18'!AJ106+'[1]CP-18'!AJ107+'[1]CP-19'!AJ360+'[1]CP-19'!AJ369</f>
        <v>-238111.74000000005</v>
      </c>
      <c r="AK282" s="2">
        <f>'[1]CP-18'!AK100+'[1]CP-18'!AK101+'[1]CP-18'!AK102+'[1]CP-18'!AK106+'[1]CP-18'!AK107+'[1]CP-19'!AK360+'[1]CP-19'!AK369</f>
        <v>-231637.81</v>
      </c>
      <c r="AL282" s="2">
        <f>'[1]CP-18'!AL100+'[1]CP-18'!AL101+'[1]CP-18'!AL102+'[1]CP-18'!AL106+'[1]CP-18'!AL107+'[1]CP-19'!AL360+'[1]CP-19'!AL369</f>
        <v>-103173.20999999999</v>
      </c>
      <c r="AM282" s="2">
        <f>'[1]CP-18'!AM100+'[1]CP-18'!AM101+'[1]CP-18'!AM102+'[1]CP-18'!AM106+'[1]CP-18'!AM107+'[1]CP-19'!AM360+'[1]CP-19'!AM369</f>
        <v>-169469.19</v>
      </c>
      <c r="AN282" s="2">
        <f>'[1]CP-18'!AN100+'[1]CP-18'!AN101+'[1]CP-18'!AN102+'[1]CP-18'!AN106+'[1]CP-18'!AN107+'[1]CP-19'!AN360+'[1]CP-19'!AN369</f>
        <v>-217070.82</v>
      </c>
      <c r="AO282" s="2">
        <f>'[1]CP-18'!AO100+'[1]CP-18'!AO101+'[1]CP-18'!AO102+'[1]CP-18'!AO106+'[1]CP-18'!AO107+'[1]CP-19'!AO360+'[1]CP-19'!AO369</f>
        <v>-200242.28999999998</v>
      </c>
      <c r="AP282" s="2">
        <f>'[1]CP-18'!AP100+'[1]CP-18'!AP101+'[1]CP-18'!AP102+'[1]CP-18'!AP106+'[1]CP-18'!AP107+'[1]CP-19'!AP360+'[1]CP-19'!AP369</f>
        <v>-215583.84</v>
      </c>
      <c r="AQ282" s="2">
        <f>'[1]CP-18'!AQ100+'[1]CP-18'!AQ101+'[1]CP-18'!AQ102+'[1]CP-18'!AQ106+'[1]CP-18'!AQ107+'[1]CP-19'!AQ360+'[1]CP-19'!AQ369</f>
        <v>-219865.50999999995</v>
      </c>
      <c r="AR282" s="2">
        <f>'[1]CP-18'!AR100+'[1]CP-18'!AR101+'[1]CP-18'!AR102+'[1]CP-18'!AR106+'[1]CP-18'!AR107+'[1]CP-19'!AR360+'[1]CP-19'!AR369</f>
        <v>-236760.68599999999</v>
      </c>
      <c r="AS282" s="2">
        <f>'[1]CP-18'!AS100+'[1]CP-18'!AS101+'[1]CP-18'!AS102+'[1]CP-18'!AS106+'[1]CP-18'!AS107+'[1]CP-19'!AS360+'[1]CP-19'!AS369</f>
        <v>-208506.91000000003</v>
      </c>
      <c r="AT282" s="2">
        <f>'[1]CP-18'!AT100+'[1]CP-18'!AT101+'[1]CP-18'!AT102+'[1]CP-18'!AT106+'[1]CP-18'!AT107+'[1]CP-19'!AT360+'[1]CP-19'!AT369</f>
        <v>-218730.32598512401</v>
      </c>
      <c r="AU282" s="2">
        <f>'[1]CP-18'!AU100+'[1]CP-18'!AU101+'[1]CP-18'!AU102+'[1]CP-18'!AU106+'[1]CP-18'!AU107+'[1]CP-19'!AU360+'[1]CP-19'!AU369</f>
        <v>-287155.32799999992</v>
      </c>
      <c r="AV282" s="2">
        <f>'[1]CP-18'!AV100+'[1]CP-18'!AV101+'[1]CP-18'!AV102+'[1]CP-18'!AV106+'[1]CP-18'!AV107+'[1]CP-19'!AV360+'[1]CP-19'!AV369</f>
        <v>-288038.63800000004</v>
      </c>
      <c r="AW282" s="2">
        <f>'[1]CP-18'!AW100+'[1]CP-18'!AW101+'[1]CP-18'!AW102+'[1]CP-18'!AW106+'[1]CP-18'!AW107+'[1]CP-19'!AW360+'[1]CP-19'!AW369</f>
        <v>-164553.12599999999</v>
      </c>
      <c r="AX282" s="2">
        <f>'[1]CP-18'!AX100+'[1]CP-18'!AX101+'[1]CP-18'!AX102+'[1]CP-18'!AX106+'[1]CP-18'!AX107+'[1]CP-19'!AX360+'[1]CP-19'!AX369</f>
        <v>-252777.478</v>
      </c>
      <c r="AY282" s="2">
        <f>'[1]CP-18'!AY100+'[1]CP-18'!AY101+'[1]CP-18'!AY102+'[1]CP-18'!AY106+'[1]CP-18'!AY107+'[1]CP-19'!AY360+'[1]CP-19'!AY369</f>
        <v>-226387.16600000003</v>
      </c>
      <c r="AZ282" s="2">
        <f>'[1]CP-18'!AZ100+'[1]CP-18'!AZ101+'[1]CP-18'!AZ102+'[1]CP-18'!AZ106+'[1]CP-18'!AZ107+'[1]CP-19'!AZ360+'[1]CP-19'!AZ369</f>
        <v>-249384.413</v>
      </c>
      <c r="BA282" s="2">
        <f>'[1]CP-18'!BA100+'[1]CP-18'!BA101+'[1]CP-18'!BA102+'[1]CP-18'!BA106+'[1]CP-18'!BA107+'[1]CP-19'!BA360+'[1]CP-19'!BA369</f>
        <v>-265301.67200000002</v>
      </c>
      <c r="BB282" s="2">
        <f>'[1]CP-18'!BB100+'[1]CP-18'!BB101+'[1]CP-18'!BB102+'[1]CP-18'!BB106+'[1]CP-18'!BB107+'[1]CP-19'!BB360+'[1]CP-19'!BB369</f>
        <v>-204341.94999999995</v>
      </c>
      <c r="BC282" s="2">
        <f>'[1]CP-18'!BC100+'[1]CP-18'!BC101+'[1]CP-18'!BC102+'[1]CP-18'!BC106+'[1]CP-18'!BC107+'[1]CP-19'!BC360+'[1]CP-19'!BC369</f>
        <v>-258494.87999999995</v>
      </c>
      <c r="BD282" s="2">
        <f>'[1]CP-18'!BD100+'[1]CP-18'!BD101+'[1]CP-18'!BD102+'[1]CP-18'!BD106+'[1]CP-18'!BD107+'[1]CP-19'!BD360+'[1]CP-19'!BD369</f>
        <v>-266564.16019999998</v>
      </c>
      <c r="BE282" s="2">
        <f>'[1]CP-18'!BE100+'[1]CP-18'!BE101+'[1]CP-18'!BE102+'[1]CP-18'!BE106+'[1]CP-18'!BE107+'[1]CP-19'!BE360+'[1]CP-19'!BE369</f>
        <v>-110846.89000000001</v>
      </c>
      <c r="BF282" s="2">
        <f>'[1]CP-18'!BF100+'[1]CP-18'!BF101+'[1]CP-18'!BF102+'[1]CP-18'!BF106+'[1]CP-18'!BF107+'[1]CP-19'!BF360+'[1]CP-19'!BF369</f>
        <v>-181023.3891</v>
      </c>
      <c r="BG282" s="2">
        <f>'[1]CP-18'!BG100+'[1]CP-18'!BG101+'[1]CP-18'!BG102+'[1]CP-18'!BG106+'[1]CP-18'!BG107+'[1]CP-19'!BG360+'[1]CP-19'!BG369</f>
        <v>-228191.35869999998</v>
      </c>
      <c r="BH282" s="2">
        <f>'[1]CP-18'!BH100+'[1]CP-18'!BH101+'[1]CP-18'!BH102+'[1]CP-18'!BH106+'[1]CP-18'!BH107+'[1]CP-19'!BH360+'[1]CP-19'!BH369</f>
        <v>-226252.38999999996</v>
      </c>
      <c r="BI282" s="2">
        <f>'[1]CP-18'!BI100+'[1]CP-18'!BI101+'[1]CP-18'!BI102+'[1]CP-18'!BI106+'[1]CP-18'!BI107+'[1]CP-19'!BI360+'[1]CP-19'!BI369</f>
        <v>114.26</v>
      </c>
    </row>
    <row r="283" spans="1:65" x14ac:dyDescent="0.2">
      <c r="B283" s="36" t="s">
        <v>57</v>
      </c>
      <c r="E283" s="59"/>
      <c r="F283" s="59" t="s">
        <v>11</v>
      </c>
      <c r="G283" s="2">
        <f t="shared" ref="G283:U283" si="221">SUM(G280:G282)</f>
        <v>400836.79000000004</v>
      </c>
      <c r="H283" s="2">
        <f t="shared" si="221"/>
        <v>471760.44010351802</v>
      </c>
      <c r="I283" s="2">
        <f t="shared" si="221"/>
        <v>384837.04</v>
      </c>
      <c r="J283" s="2">
        <f t="shared" si="221"/>
        <v>513808.32999999996</v>
      </c>
      <c r="K283" s="2">
        <f t="shared" si="221"/>
        <v>550730.32999999984</v>
      </c>
      <c r="L283" s="2">
        <f t="shared" si="221"/>
        <v>510971.93000000005</v>
      </c>
      <c r="M283" s="2">
        <f t="shared" si="221"/>
        <v>516232.53</v>
      </c>
      <c r="N283" s="2">
        <f t="shared" si="221"/>
        <v>653087.85000000021</v>
      </c>
      <c r="O283" s="2">
        <f t="shared" si="221"/>
        <v>451373.49467810016</v>
      </c>
      <c r="P283" s="2">
        <f t="shared" si="221"/>
        <v>412820.34000000008</v>
      </c>
      <c r="Q283" s="2">
        <f t="shared" si="221"/>
        <v>568671.7200000002</v>
      </c>
      <c r="R283" s="2">
        <f t="shared" si="221"/>
        <v>554268.35000000009</v>
      </c>
      <c r="S283" s="2">
        <f t="shared" si="221"/>
        <v>426778.51000000013</v>
      </c>
      <c r="T283" s="2">
        <f t="shared" si="221"/>
        <v>446048.51999999996</v>
      </c>
      <c r="U283" s="2">
        <f t="shared" si="221"/>
        <v>506585.60999999987</v>
      </c>
      <c r="V283" s="2">
        <f>SUM(V280:V282)</f>
        <v>526342.96000000008</v>
      </c>
      <c r="W283" s="2">
        <f t="shared" ref="W283:AE283" si="222">SUM(W280:W282)</f>
        <v>368603.64999999991</v>
      </c>
      <c r="X283" s="2">
        <f t="shared" si="222"/>
        <v>543949.77</v>
      </c>
      <c r="Y283" s="2">
        <f t="shared" si="222"/>
        <v>574290.61</v>
      </c>
      <c r="Z283" s="2">
        <f t="shared" si="222"/>
        <v>454813.30999999994</v>
      </c>
      <c r="AA283" s="2">
        <f t="shared" si="222"/>
        <v>508308.26</v>
      </c>
      <c r="AB283" s="2">
        <f t="shared" si="222"/>
        <v>495092.64999999991</v>
      </c>
      <c r="AC283" s="2">
        <f t="shared" si="222"/>
        <v>592357.28</v>
      </c>
      <c r="AD283" s="2">
        <f t="shared" si="222"/>
        <v>544347.1399999999</v>
      </c>
      <c r="AE283" s="2">
        <f t="shared" si="222"/>
        <v>457340.42000000004</v>
      </c>
      <c r="AF283" s="2">
        <f>SUM(AF280:AF282)</f>
        <v>485027.45000000007</v>
      </c>
      <c r="AG283" s="2">
        <f>SUM(AG280:AG282)</f>
        <v>523654.94999999995</v>
      </c>
      <c r="AH283" s="2">
        <f>SUM(AH280:AH282)</f>
        <v>403616.27</v>
      </c>
      <c r="AI283" s="2">
        <f>SUM(AI280:AI282)</f>
        <v>391394.14999999997</v>
      </c>
      <c r="AJ283" s="2">
        <f>SUM(AJ280:AJ282)</f>
        <v>584181.08000000007</v>
      </c>
      <c r="AK283" s="2">
        <f t="shared" ref="AK283:AY283" si="223">SUM(AK280:AK282)</f>
        <v>628786.48999999976</v>
      </c>
      <c r="AL283" s="2">
        <f t="shared" si="223"/>
        <v>486495.83999999997</v>
      </c>
      <c r="AM283" s="2">
        <f t="shared" si="223"/>
        <v>485330.21</v>
      </c>
      <c r="AN283" s="2">
        <f t="shared" si="223"/>
        <v>479828.61000000004</v>
      </c>
      <c r="AO283" s="2">
        <f t="shared" si="223"/>
        <v>448117.75000000006</v>
      </c>
      <c r="AP283" s="2">
        <f t="shared" si="223"/>
        <v>659610.06000000006</v>
      </c>
      <c r="AQ283" s="2">
        <f t="shared" si="223"/>
        <v>519492.97000000003</v>
      </c>
      <c r="AR283" s="2">
        <f t="shared" si="223"/>
        <v>675003.59999999986</v>
      </c>
      <c r="AS283" s="2">
        <f t="shared" si="223"/>
        <v>561130.46</v>
      </c>
      <c r="AT283" s="2">
        <f t="shared" si="223"/>
        <v>448033.99000000011</v>
      </c>
      <c r="AU283" s="2">
        <f t="shared" si="223"/>
        <v>641827.65999999992</v>
      </c>
      <c r="AV283" s="2">
        <f t="shared" si="223"/>
        <v>556985.03999999992</v>
      </c>
      <c r="AW283" s="2">
        <f t="shared" si="223"/>
        <v>456707.94</v>
      </c>
      <c r="AX283" s="2">
        <f t="shared" si="223"/>
        <v>452989.25000000012</v>
      </c>
      <c r="AY283" s="2">
        <f t="shared" si="223"/>
        <v>295047.30000000005</v>
      </c>
      <c r="AZ283" s="2">
        <f>SUM(AZ280:AZ282)</f>
        <v>455098.22000000003</v>
      </c>
      <c r="BA283" s="2">
        <f>SUM(BA280:BA282)</f>
        <v>504163.94999999995</v>
      </c>
      <c r="BB283" s="2">
        <f>SUM(BB280:BB282)</f>
        <v>547667.9</v>
      </c>
      <c r="BC283" s="2">
        <f>SUM(BC280:BC282)</f>
        <v>582206.08000000007</v>
      </c>
      <c r="BD283" s="2">
        <f>SUM(BD280:BD282)</f>
        <v>496510.78999999986</v>
      </c>
      <c r="BE283" s="2">
        <f t="shared" ref="BE283:BI283" si="224">SUM(BE280:BE282)</f>
        <v>514532.93999999994</v>
      </c>
      <c r="BF283" s="2">
        <f t="shared" si="224"/>
        <v>504647.18999999983</v>
      </c>
      <c r="BG283" s="2">
        <f t="shared" si="224"/>
        <v>502689.08333884296</v>
      </c>
      <c r="BH283" s="2">
        <f t="shared" si="224"/>
        <v>510128.342</v>
      </c>
      <c r="BI283" s="2">
        <f t="shared" si="224"/>
        <v>0</v>
      </c>
    </row>
    <row r="284" spans="1:65" x14ac:dyDescent="0.2">
      <c r="D284" s="36" t="s">
        <v>12</v>
      </c>
      <c r="G284" s="2">
        <f>'[1]CP-18'!G104</f>
        <v>59959.177800000005</v>
      </c>
      <c r="H284" s="2">
        <f>'[1]CP-18'!H104</f>
        <v>58054.085904</v>
      </c>
      <c r="I284" s="2">
        <f>'[1]CP-18'!I104</f>
        <v>153284.94816</v>
      </c>
      <c r="J284" s="2">
        <f>'[1]CP-18'!J104</f>
        <v>44514.49</v>
      </c>
      <c r="K284" s="2">
        <f>'[1]CP-18'!K104</f>
        <v>137228.94000000003</v>
      </c>
      <c r="L284" s="2">
        <f>'[1]CP-18'!L104</f>
        <v>80618.95</v>
      </c>
      <c r="M284" s="2">
        <f>'[1]CP-18'!M104</f>
        <v>17380.000000000004</v>
      </c>
      <c r="N284" s="2">
        <f>'[1]CP-18'!N104</f>
        <v>97317.99</v>
      </c>
      <c r="O284" s="2">
        <f>'[1]CP-18'!O104</f>
        <v>156281.65000000002</v>
      </c>
      <c r="P284" s="2">
        <f>'[1]CP-18'!P104</f>
        <v>137159.31999999998</v>
      </c>
      <c r="Q284" s="2">
        <f>'[1]CP-18'!Q104</f>
        <v>49634.350000000006</v>
      </c>
      <c r="R284" s="3">
        <f>'[1]CP-18'!R104</f>
        <v>122714.49000000002</v>
      </c>
      <c r="S284" s="2">
        <f>'[1]CP-18'!S104</f>
        <v>120993.81999999999</v>
      </c>
      <c r="T284" s="2">
        <f>'[1]CP-18'!T104</f>
        <v>106700.15999999999</v>
      </c>
      <c r="U284" s="2">
        <f>'[1]CP-18'!U104</f>
        <v>86374.819999999992</v>
      </c>
      <c r="V284" s="2">
        <f>'[1]CP-18'!V104</f>
        <v>83873.78</v>
      </c>
      <c r="W284" s="2">
        <f>'[1]CP-18'!W104</f>
        <v>78853.56</v>
      </c>
      <c r="X284" s="2">
        <f>'[1]CP-18'!X104</f>
        <v>59950.080000000002</v>
      </c>
      <c r="Y284" s="2">
        <f>'[1]CP-18'!Y104</f>
        <v>47702.559999999998</v>
      </c>
      <c r="Z284" s="2">
        <f>'[1]CP-18'!Z104</f>
        <v>71619.739999999991</v>
      </c>
      <c r="AA284" s="2">
        <f>'[1]CP-18'!AA104</f>
        <v>109433.87000000001</v>
      </c>
      <c r="AB284" s="2">
        <f>'[1]CP-18'!AB104</f>
        <v>83980.07</v>
      </c>
      <c r="AC284" s="2">
        <f>'[1]CP-18'!AC104</f>
        <v>105679</v>
      </c>
      <c r="AD284" s="2">
        <f>'[1]CP-18'!AD104</f>
        <v>77348</v>
      </c>
      <c r="AE284" s="2">
        <f>'[1]CP-18'!AE104</f>
        <v>85053.420000000013</v>
      </c>
      <c r="AF284" s="2">
        <f>'[1]CP-18'!AF104</f>
        <v>56578.32</v>
      </c>
      <c r="AG284" s="2">
        <f>'[1]CP-18'!AG104</f>
        <v>136994</v>
      </c>
      <c r="AH284" s="2">
        <f>'[1]CP-18'!AH104</f>
        <v>95600</v>
      </c>
      <c r="AI284" s="2">
        <f>'[1]CP-18'!AI104</f>
        <v>114466.2</v>
      </c>
      <c r="AJ284" s="2">
        <f>'[1]CP-18'!AJ104</f>
        <v>40955.200000000004</v>
      </c>
      <c r="AK284" s="2">
        <f>'[1]CP-18'!AK104</f>
        <v>105206</v>
      </c>
      <c r="AL284" s="2">
        <f>'[1]CP-18'!AL104</f>
        <v>5745.76</v>
      </c>
      <c r="AM284" s="2">
        <f>'[1]CP-18'!AM104</f>
        <v>59250</v>
      </c>
      <c r="AN284" s="2">
        <f>'[1]CP-18'!AN104</f>
        <v>79702.399999999994</v>
      </c>
      <c r="AO284" s="2">
        <f>'[1]CP-18'!AO104</f>
        <v>147805</v>
      </c>
      <c r="AP284" s="2">
        <f>'[1]CP-18'!AP104</f>
        <v>75485</v>
      </c>
      <c r="AQ284" s="2">
        <f>'[1]CP-18'!AQ104</f>
        <v>99937.1</v>
      </c>
      <c r="AR284" s="2">
        <f>'[1]CP-18'!AR104</f>
        <v>133670</v>
      </c>
      <c r="AS284" s="2">
        <f>'[1]CP-18'!AS104</f>
        <v>99911</v>
      </c>
      <c r="AT284" s="2">
        <f>'[1]CP-18'!AT104</f>
        <v>85918</v>
      </c>
      <c r="AU284" s="2">
        <f>'[1]CP-18'!AU104</f>
        <v>93725.38</v>
      </c>
      <c r="AV284" s="2">
        <f>'[1]CP-18'!AV104</f>
        <v>46233.279999999999</v>
      </c>
      <c r="AW284" s="2">
        <f>'[1]CP-18'!AW104</f>
        <v>44466.9</v>
      </c>
      <c r="AX284" s="2">
        <f>'[1]CP-18'!AX104</f>
        <v>58287.8</v>
      </c>
      <c r="AY284" s="2">
        <f>'[1]CP-18'!AY104</f>
        <v>88606.6</v>
      </c>
      <c r="AZ284" s="2">
        <f>'[1]CP-18'!AZ104</f>
        <v>88028</v>
      </c>
      <c r="BA284" s="2">
        <f>'[1]CP-18'!BA104</f>
        <v>153580</v>
      </c>
      <c r="BB284" s="2">
        <f>'[1]CP-18'!BB104</f>
        <v>33896.199999999997</v>
      </c>
      <c r="BC284" s="2">
        <f>'[1]CP-18'!BC104</f>
        <v>137520.5</v>
      </c>
      <c r="BD284" s="2">
        <f>'[1]CP-18'!BD104</f>
        <v>45015.18</v>
      </c>
      <c r="BE284" s="2">
        <f>'[1]CP-18'!BE104</f>
        <v>56279.5</v>
      </c>
      <c r="BF284" s="2">
        <f>'[1]CP-18'!BF104</f>
        <v>63802.3</v>
      </c>
      <c r="BG284" s="2">
        <f>'[1]CP-18'!BG104</f>
        <v>130542.94</v>
      </c>
      <c r="BH284" s="2">
        <f>'[1]CP-18'!BH104</f>
        <v>68124.95</v>
      </c>
      <c r="BI284" s="2">
        <f>'[1]CP-18'!BI104</f>
        <v>0</v>
      </c>
    </row>
    <row r="285" spans="1:65" x14ac:dyDescent="0.2">
      <c r="D285" s="36" t="s">
        <v>13</v>
      </c>
      <c r="F285" s="58" t="s">
        <v>9</v>
      </c>
      <c r="G285" s="3">
        <f>'[1]CP-14'!G92+'[1]CP-16'!G122+'[1]CP-17'!G70</f>
        <v>102841.091575</v>
      </c>
      <c r="H285" s="3">
        <f>'[1]CP-14'!H92+'[1]CP-16'!H122+'[1]CP-17'!H70</f>
        <v>119354.99760999999</v>
      </c>
      <c r="I285" s="3">
        <f>'[1]CP-14'!I92+'[1]CP-16'!I122+'[1]CP-17'!I70</f>
        <v>97349.520294066082</v>
      </c>
      <c r="J285" s="3">
        <f>'[1]CP-14'!J92+'[1]CP-16'!J122+'[1]CP-17'!J70</f>
        <v>109714.34011999999</v>
      </c>
      <c r="K285" s="3">
        <f>'[1]CP-14'!K92+'[1]CP-16'!K122+'[1]CP-17'!K70</f>
        <v>97890.018920000002</v>
      </c>
      <c r="L285" s="3">
        <f>'[1]CP-14'!L92+'[1]CP-16'!L122+'[1]CP-17'!L70</f>
        <v>114005.12537499999</v>
      </c>
      <c r="M285" s="3">
        <f>'[1]CP-14'!M92+'[1]CP-16'!M122+'[1]CP-17'!M70</f>
        <v>80741.022895000002</v>
      </c>
      <c r="N285" s="3">
        <f>'[1]CP-14'!N92+'[1]CP-16'!N122+'[1]CP-17'!N70</f>
        <v>108552.558785</v>
      </c>
      <c r="O285" s="3">
        <f>'[1]CP-14'!O92+'[1]CP-16'!O122+'[1]CP-17'!O70</f>
        <v>129162.386595</v>
      </c>
      <c r="P285" s="3">
        <f>'[1]CP-14'!P92+'[1]CP-16'!P122+'[1]CP-17'!P70</f>
        <v>109850.59226999999</v>
      </c>
      <c r="Q285" s="3">
        <f>'[1]CP-14'!Q92+'[1]CP-16'!Q122+'[1]CP-17'!Q70</f>
        <v>103880.99898500001</v>
      </c>
      <c r="R285" s="3">
        <f>'[1]CP-14'!R92+'[1]CP-16'!R122+'[1]CP-17'!R70</f>
        <v>77559.19244061441</v>
      </c>
      <c r="S285" s="3">
        <f>'[1]CP-14'!S92+'[1]CP-16'!S122+'[1]CP-17'!S70</f>
        <v>21781.483070000002</v>
      </c>
      <c r="T285" s="3">
        <f>'[1]CP-14'!T92+'[1]CP-16'!T122+'[1]CP-17'!T70</f>
        <v>26913.121855000001</v>
      </c>
      <c r="U285" s="3">
        <f>'[1]CP-14'!U92+'[1]CP-16'!U122+'[1]CP-17'!U70</f>
        <v>64898.335773999999</v>
      </c>
      <c r="V285" s="2">
        <f>'[1]CP-14'!V92+'[1]CP-16'!V122+'[1]CP-17'!V70</f>
        <v>70449.370649000004</v>
      </c>
      <c r="W285" s="2">
        <f>'[1]CP-14'!W92+'[1]CP-16'!W122+'[1]CP-17'!W70</f>
        <v>122373.23915800001</v>
      </c>
      <c r="X285" s="2">
        <f>'[1]CP-14'!X92+'[1]CP-16'!X122+'[1]CP-17'!X70</f>
        <v>123553.456519</v>
      </c>
      <c r="Y285" s="2">
        <f>'[1]CP-14'!Y92+'[1]CP-16'!Y122+'[1]CP-17'!Y70</f>
        <v>149587.54360099998</v>
      </c>
      <c r="Z285" s="2">
        <f>'[1]CP-14'!Z92+'[1]CP-16'!Z122+'[1]CP-17'!Z70</f>
        <v>157307.43283800001</v>
      </c>
      <c r="AA285" s="2">
        <f>'[1]CP-14'!AA92+'[1]CP-16'!AA122+'[1]CP-17'!AA70</f>
        <v>123903.1267704034</v>
      </c>
      <c r="AB285" s="2">
        <f>'[1]CP-14'!AB92+'[1]CP-16'!AB122+'[1]CP-17'!AB70</f>
        <v>163083.75924441451</v>
      </c>
      <c r="AC285" s="2">
        <f>'[1]CP-14'!AC92+'[1]CP-16'!AC122+'[1]CP-17'!AC70</f>
        <v>154519.3654453253</v>
      </c>
      <c r="AD285" s="2">
        <f>'[1]CP-14'!AD92+'[1]CP-16'!AD122+'[1]CP-17'!AD70</f>
        <v>124754.74884313517</v>
      </c>
      <c r="AE285" s="2">
        <f>'[1]CP-14'!AE92+'[1]CP-16'!AE122+'[1]CP-17'!AE70</f>
        <v>100676.49624405873</v>
      </c>
      <c r="AF285" s="2">
        <f>'[1]CP-14'!AF92+'[1]CP-16'!AF122+'[1]CP-17'!AF70</f>
        <v>131431.25369326514</v>
      </c>
      <c r="AG285" s="2">
        <f>'[1]CP-14'!AG92+'[1]CP-16'!AG122+'[1]CP-17'!AG70</f>
        <v>137202.33228313844</v>
      </c>
      <c r="AH285" s="2">
        <f>'[1]CP-14'!AH92+'[1]CP-16'!AH122+'[1]CP-17'!AH70</f>
        <v>131576.15698467163</v>
      </c>
      <c r="AI285" s="2">
        <f>'[1]CP-14'!AI92+'[1]CP-16'!AI122+'[1]CP-17'!AI70</f>
        <v>145813.01521621583</v>
      </c>
      <c r="AJ285" s="2">
        <f>'[1]CP-14'!AJ92+'[1]CP-16'!AJ122+'[1]CP-17'!AJ70</f>
        <v>146757.25881152271</v>
      </c>
      <c r="AK285" s="2">
        <f>'[1]CP-14'!AK92+'[1]CP-16'!AK122+'[1]CP-17'!AK70</f>
        <v>164917.32075944945</v>
      </c>
      <c r="AL285" s="2">
        <f>'[1]CP-14'!AL92+'[1]CP-16'!AL122+'[1]CP-17'!AL70</f>
        <v>171235.83972298147</v>
      </c>
      <c r="AM285" s="2">
        <f>'[1]CP-14'!AM92+'[1]CP-16'!AM122+'[1]CP-17'!AM70</f>
        <v>164607.55785742775</v>
      </c>
      <c r="AN285" s="2">
        <f>'[1]CP-14'!AN92+'[1]CP-16'!AN122+'[1]CP-17'!AN70</f>
        <v>154121.08265233898</v>
      </c>
      <c r="AO285" s="2">
        <f>'[1]CP-14'!AO92+'[1]CP-16'!AO122+'[1]CP-17'!AO70</f>
        <v>177100.44605729959</v>
      </c>
      <c r="AP285" s="2">
        <f>'[1]CP-14'!AP92+'[1]CP-16'!AP122+'[1]CP-17'!AP70</f>
        <v>119208.72973844953</v>
      </c>
      <c r="AQ285" s="2">
        <f>'[1]CP-14'!AQ92+'[1]CP-16'!AQ122+'[1]CP-17'!AQ70</f>
        <v>139932.65530369704</v>
      </c>
      <c r="AR285" s="2">
        <f>'[1]CP-14'!AR92+'[1]CP-16'!AR122+'[1]CP-17'!AR70</f>
        <v>124343.17441288735</v>
      </c>
      <c r="AS285" s="2">
        <f>'[1]CP-14'!AS92+'[1]CP-16'!AS122+'[1]CP-17'!AS70</f>
        <v>129006.39242911928</v>
      </c>
      <c r="AT285" s="2">
        <f>'[1]CP-14'!AT92+'[1]CP-16'!AT122+'[1]CP-17'!AT70</f>
        <v>142695.35754319653</v>
      </c>
      <c r="AU285" s="2">
        <f>'[1]CP-14'!AU92+'[1]CP-16'!AU122+'[1]CP-17'!AU70</f>
        <v>96735.357293995039</v>
      </c>
      <c r="AV285" s="2">
        <f>'[1]CP-14'!AV92+'[1]CP-16'!AV122+'[1]CP-17'!AV70</f>
        <v>121527.37478329489</v>
      </c>
      <c r="AW285" s="2">
        <f>'[1]CP-14'!AW92+'[1]CP-16'!AW122+'[1]CP-17'!AW70</f>
        <v>142836.52102974275</v>
      </c>
      <c r="AX285" s="2">
        <f>'[1]CP-14'!AX92+'[1]CP-16'!AX122+'[1]CP-17'!AX70</f>
        <v>130954.08595433398</v>
      </c>
      <c r="AY285" s="2">
        <f>'[1]CP-14'!AY92+'[1]CP-16'!AY122+'[1]CP-17'!AY70</f>
        <v>127627.62361462892</v>
      </c>
      <c r="AZ285" s="2">
        <f>'[1]CP-14'!AZ92+'[1]CP-16'!AZ122+'[1]CP-17'!AZ70</f>
        <v>132821.52198561549</v>
      </c>
      <c r="BA285" s="2">
        <f>'[1]CP-14'!BA92+'[1]CP-16'!BA122+'[1]CP-17'!BA70</f>
        <v>131936.74753359615</v>
      </c>
      <c r="BB285" s="2">
        <f>'[1]CP-14'!BB92+'[1]CP-16'!BB122+'[1]CP-17'!BB70</f>
        <v>130023.91000765488</v>
      </c>
      <c r="BC285" s="2">
        <f>'[1]CP-14'!BC92+'[1]CP-16'!BC122+'[1]CP-17'!BC70</f>
        <v>111108.60394779268</v>
      </c>
      <c r="BD285" s="2">
        <f>'[1]CP-14'!BD92+'[1]CP-16'!BD122+'[1]CP-17'!BD70</f>
        <v>153129.4340772843</v>
      </c>
      <c r="BE285" s="2">
        <f>'[1]CP-14'!BE92+'[1]CP-16'!BE122+'[1]CP-17'!BE70</f>
        <v>138970.40801659643</v>
      </c>
      <c r="BF285" s="2">
        <f>'[1]CP-14'!BF92+'[1]CP-16'!BF122+'[1]CP-17'!BF70</f>
        <v>126840.83969517535</v>
      </c>
      <c r="BG285" s="2">
        <f>'[1]CP-14'!BG92+'[1]CP-16'!BG122+'[1]CP-17'!BG70</f>
        <v>127281.83412340391</v>
      </c>
      <c r="BH285" s="2">
        <f>'[1]CP-14'!BH92+'[1]CP-16'!BH122+'[1]CP-17'!BH70</f>
        <v>252384.61622411094</v>
      </c>
      <c r="BI285" s="2">
        <f>'[1]CP-14'!BI92+'[1]CP-16'!BI122+'[1]CP-17'!BI70</f>
        <v>3190</v>
      </c>
    </row>
    <row r="286" spans="1:65" x14ac:dyDescent="0.2">
      <c r="F286" s="58" t="s">
        <v>10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0</v>
      </c>
      <c r="AT286" s="2">
        <v>0</v>
      </c>
      <c r="AU286" s="2">
        <v>0</v>
      </c>
      <c r="AV286" s="2">
        <v>0</v>
      </c>
      <c r="AW286" s="2">
        <v>0</v>
      </c>
      <c r="AX286" s="2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H286" s="2">
        <v>0</v>
      </c>
      <c r="BI286" s="2">
        <v>0</v>
      </c>
    </row>
    <row r="287" spans="1:65" x14ac:dyDescent="0.2">
      <c r="F287" s="58" t="s">
        <v>7</v>
      </c>
      <c r="G287" s="2">
        <f>'[1]CP-21'!G65</f>
        <v>-4572</v>
      </c>
      <c r="H287" s="2">
        <f>'[1]CP-21'!H65</f>
        <v>-3077</v>
      </c>
      <c r="I287" s="2">
        <f>'[1]CP-21'!I65</f>
        <v>-6336</v>
      </c>
      <c r="J287" s="2">
        <f>'[1]CP-21'!J65</f>
        <v>-3934</v>
      </c>
      <c r="K287" s="2">
        <f>'[1]CP-21'!K65</f>
        <v>-6088</v>
      </c>
      <c r="L287" s="2">
        <f>'[1]CP-21'!L65</f>
        <v>-4999.9999999999982</v>
      </c>
      <c r="M287" s="2">
        <f>'[1]CP-21'!M65</f>
        <v>-999.99999999999977</v>
      </c>
      <c r="N287" s="2">
        <f>'[1]CP-21'!N65</f>
        <v>-4831</v>
      </c>
      <c r="O287" s="2">
        <f>'[1]CP-21'!O65</f>
        <v>-5192</v>
      </c>
      <c r="P287" s="2">
        <f>'[1]CP-21'!P65</f>
        <v>-5578</v>
      </c>
      <c r="Q287" s="2">
        <f>'[1]CP-21'!Q65</f>
        <v>-5716.9999999999991</v>
      </c>
      <c r="R287" s="2">
        <f>'[1]CP-21'!R65</f>
        <v>-5981.9999999999991</v>
      </c>
      <c r="S287" s="2">
        <f>'[1]CP-21'!S65</f>
        <v>-5139</v>
      </c>
      <c r="T287" s="2">
        <f>'[1]CP-21'!T65</f>
        <v>-6082.9999999999991</v>
      </c>
      <c r="U287" s="2">
        <f>'[1]CP-21'!U65</f>
        <v>-6147.9999999999991</v>
      </c>
      <c r="V287" s="2">
        <f>'[1]CP-21'!V65</f>
        <v>-5724.9999999999982</v>
      </c>
      <c r="W287" s="2">
        <f>'[1]CP-21'!W65</f>
        <v>-6154.9999999999991</v>
      </c>
      <c r="X287" s="2">
        <f>'[1]CP-21'!X65</f>
        <v>-6146</v>
      </c>
      <c r="Y287" s="2">
        <f>'[1]CP-21'!Y65</f>
        <v>-3717</v>
      </c>
      <c r="Z287" s="2">
        <f>'[1]CP-21'!Z65</f>
        <v>-3334</v>
      </c>
      <c r="AA287" s="2">
        <f>'[1]CP-21'!AA65</f>
        <v>-3612</v>
      </c>
      <c r="AB287" s="2">
        <f>'[1]CP-21'!AB65</f>
        <v>-5325</v>
      </c>
      <c r="AC287" s="2">
        <f>'[1]CP-21'!AC65</f>
        <v>-6508.9999999999991</v>
      </c>
      <c r="AD287" s="2">
        <f>'[1]CP-21'!AD65</f>
        <v>-4800.9999999999991</v>
      </c>
      <c r="AE287" s="2">
        <f>'[1]CP-21'!AE65</f>
        <v>-7022</v>
      </c>
      <c r="AF287" s="2">
        <f>'[1]CP-21'!AF65</f>
        <v>-4542</v>
      </c>
      <c r="AG287" s="2">
        <f>'[1]CP-21'!AG65</f>
        <v>-5442</v>
      </c>
      <c r="AH287" s="2">
        <f>'[1]CP-21'!AH65</f>
        <v>-6919</v>
      </c>
      <c r="AI287" s="2">
        <f>'[1]CP-21'!AI65</f>
        <v>-6696</v>
      </c>
      <c r="AJ287" s="2">
        <f>'[1]CP-21'!AJ65</f>
        <v>-3413.5537190082664</v>
      </c>
      <c r="AK287" s="2">
        <f>'[1]CP-21'!AK65</f>
        <v>-5741</v>
      </c>
      <c r="AL287" s="2">
        <f>'[1]CP-21'!AL65</f>
        <v>-6154</v>
      </c>
      <c r="AM287" s="2">
        <f>'[1]CP-21'!AM65</f>
        <v>-2711.404958677686</v>
      </c>
      <c r="AN287" s="2">
        <f>'[1]CP-21'!AN65</f>
        <v>-2430.9421487603304</v>
      </c>
      <c r="AO287" s="2">
        <f>'[1]CP-21'!AO65</f>
        <v>-5311.7355371900812</v>
      </c>
      <c r="AP287" s="2">
        <f>'[1]CP-21'!AP65</f>
        <v>-5045.9504132231405</v>
      </c>
      <c r="AQ287" s="2">
        <f>'[1]CP-21'!AQ65</f>
        <v>-4468.7603305785105</v>
      </c>
      <c r="AR287" s="2">
        <f>'[1]CP-21'!AR65</f>
        <v>-5319.6694214876006</v>
      </c>
      <c r="AS287" s="2">
        <f>'[1]CP-21'!AS65</f>
        <v>-4258.5123966942201</v>
      </c>
      <c r="AT287" s="2">
        <f>'[1]CP-21'!AT65</f>
        <v>-5328.9917355371908</v>
      </c>
      <c r="AU287" s="2">
        <f>'[1]CP-21'!AU65</f>
        <v>-4667.1074380165301</v>
      </c>
      <c r="AV287" s="2">
        <f>'[1]CP-21'!AV65</f>
        <v>-5099.5041322313991</v>
      </c>
      <c r="AW287" s="2">
        <f>'[1]CP-21'!AW65</f>
        <v>-5640.9917355371899</v>
      </c>
      <c r="AX287" s="2">
        <f>'[1]CP-21'!AX65</f>
        <v>-3116</v>
      </c>
      <c r="AY287" s="2">
        <f>'[1]CP-21'!AY65</f>
        <v>-4770.5190082644622</v>
      </c>
      <c r="AZ287" s="2">
        <f>'[1]CP-21'!AZ65</f>
        <v>-4770.5190082644622</v>
      </c>
      <c r="BA287" s="2">
        <f>'[1]CP-21'!BA65</f>
        <v>-4925.0000000000009</v>
      </c>
      <c r="BB287" s="2">
        <f>'[1]CP-21'!BB65</f>
        <v>-4689.7206611570236</v>
      </c>
      <c r="BC287" s="2">
        <f>'[1]CP-21'!BC65</f>
        <v>-4689.7206611570236</v>
      </c>
      <c r="BD287" s="2">
        <f>'[1]CP-21'!BD65</f>
        <v>-4689.7206611570236</v>
      </c>
      <c r="BE287" s="2">
        <f>'[1]CP-21'!BE65</f>
        <v>-4689.7206611570236</v>
      </c>
      <c r="BF287" s="2">
        <f>'[1]CP-21'!BF65</f>
        <v>-4689.7206611570236</v>
      </c>
      <c r="BG287" s="2">
        <f>'[1]CP-21'!BG65</f>
        <v>-4689.7206611570236</v>
      </c>
      <c r="BH287" s="2">
        <f>'[1]CP-21'!BH65</f>
        <v>-4689.7206611570236</v>
      </c>
      <c r="BI287" s="2">
        <f>'[1]CP-21'!BI65</f>
        <v>0</v>
      </c>
    </row>
    <row r="288" spans="1:65" x14ac:dyDescent="0.2">
      <c r="F288" s="59" t="s">
        <v>11</v>
      </c>
      <c r="G288" s="2">
        <f t="shared" ref="G288:U288" si="225">SUM(G285:G287)</f>
        <v>98269.091574999999</v>
      </c>
      <c r="H288" s="2">
        <f t="shared" si="225"/>
        <v>116277.99760999999</v>
      </c>
      <c r="I288" s="2">
        <f t="shared" si="225"/>
        <v>91013.520294066082</v>
      </c>
      <c r="J288" s="2">
        <f t="shared" si="225"/>
        <v>105780.34011999999</v>
      </c>
      <c r="K288" s="2">
        <f t="shared" si="225"/>
        <v>91802.018920000002</v>
      </c>
      <c r="L288" s="2">
        <f t="shared" si="225"/>
        <v>109005.12537499999</v>
      </c>
      <c r="M288" s="2">
        <f t="shared" si="225"/>
        <v>79741.022895000002</v>
      </c>
      <c r="N288" s="2">
        <f t="shared" si="225"/>
        <v>103721.558785</v>
      </c>
      <c r="O288" s="2">
        <f t="shared" si="225"/>
        <v>123970.386595</v>
      </c>
      <c r="P288" s="2">
        <f t="shared" si="225"/>
        <v>104272.59226999999</v>
      </c>
      <c r="Q288" s="2">
        <f t="shared" si="225"/>
        <v>98163.998985000013</v>
      </c>
      <c r="R288" s="2">
        <f t="shared" si="225"/>
        <v>71577.19244061441</v>
      </c>
      <c r="S288" s="2">
        <f t="shared" si="225"/>
        <v>16642.483070000002</v>
      </c>
      <c r="T288" s="2">
        <f t="shared" si="225"/>
        <v>20830.121855000001</v>
      </c>
      <c r="U288" s="2">
        <f t="shared" si="225"/>
        <v>58750.335773999999</v>
      </c>
      <c r="V288" s="2">
        <f>SUM(V285:V287)</f>
        <v>64724.370649000004</v>
      </c>
      <c r="W288" s="2">
        <f t="shared" ref="W288:AE288" si="226">SUM(W285:W287)</f>
        <v>116218.23915800001</v>
      </c>
      <c r="X288" s="2">
        <f t="shared" si="226"/>
        <v>117407.456519</v>
      </c>
      <c r="Y288" s="2">
        <f t="shared" si="226"/>
        <v>145870.54360099998</v>
      </c>
      <c r="Z288" s="2">
        <f t="shared" si="226"/>
        <v>153973.43283800001</v>
      </c>
      <c r="AA288" s="2">
        <f t="shared" si="226"/>
        <v>120291.1267704034</v>
      </c>
      <c r="AB288" s="2">
        <f t="shared" si="226"/>
        <v>157758.75924441451</v>
      </c>
      <c r="AC288" s="2">
        <f t="shared" si="226"/>
        <v>148010.3654453253</v>
      </c>
      <c r="AD288" s="2">
        <f t="shared" si="226"/>
        <v>119953.74884313517</v>
      </c>
      <c r="AE288" s="2">
        <f t="shared" si="226"/>
        <v>93654.496244058726</v>
      </c>
      <c r="AF288" s="2">
        <f>SUM(AF285:AF287)</f>
        <v>126889.25369326514</v>
      </c>
      <c r="AG288" s="2">
        <f>SUM(AG285:AG287)</f>
        <v>131760.33228313844</v>
      </c>
      <c r="AH288" s="2">
        <f>SUM(AH285:AH287)</f>
        <v>124657.15698467163</v>
      </c>
      <c r="AI288" s="2">
        <f>SUM(AI285:AI287)</f>
        <v>139117.01521621583</v>
      </c>
      <c r="AJ288" s="2">
        <f>SUM(AJ285:AJ287)</f>
        <v>143343.70509251446</v>
      </c>
      <c r="AK288" s="2">
        <f t="shared" ref="AK288:AY288" si="227">SUM(AK285:AK287)</f>
        <v>159176.32075944945</v>
      </c>
      <c r="AL288" s="2">
        <f t="shared" si="227"/>
        <v>165081.83972298147</v>
      </c>
      <c r="AM288" s="2">
        <f t="shared" si="227"/>
        <v>161896.15289875006</v>
      </c>
      <c r="AN288" s="2">
        <f t="shared" si="227"/>
        <v>151690.14050357864</v>
      </c>
      <c r="AO288" s="2">
        <f t="shared" si="227"/>
        <v>171788.71052010951</v>
      </c>
      <c r="AP288" s="2">
        <f t="shared" si="227"/>
        <v>114162.77932522639</v>
      </c>
      <c r="AQ288" s="2">
        <f t="shared" si="227"/>
        <v>135463.89497311853</v>
      </c>
      <c r="AR288" s="2">
        <f t="shared" si="227"/>
        <v>119023.50499139975</v>
      </c>
      <c r="AS288" s="2">
        <f t="shared" si="227"/>
        <v>124747.88003242506</v>
      </c>
      <c r="AT288" s="2">
        <f t="shared" si="227"/>
        <v>137366.36580765934</v>
      </c>
      <c r="AU288" s="2">
        <f t="shared" si="227"/>
        <v>92068.249855978502</v>
      </c>
      <c r="AV288" s="2">
        <f t="shared" si="227"/>
        <v>116427.87065106348</v>
      </c>
      <c r="AW288" s="2">
        <f t="shared" si="227"/>
        <v>137195.52929420557</v>
      </c>
      <c r="AX288" s="2">
        <f t="shared" si="227"/>
        <v>127838.08595433398</v>
      </c>
      <c r="AY288" s="2">
        <f t="shared" si="227"/>
        <v>122857.10460636445</v>
      </c>
      <c r="AZ288" s="2">
        <f>SUM(AZ285:AZ287)</f>
        <v>128051.00297735102</v>
      </c>
      <c r="BA288" s="2">
        <f>SUM(BA285:BA287)</f>
        <v>127011.74753359615</v>
      </c>
      <c r="BB288" s="2">
        <f>SUM(BB285:BB287)</f>
        <v>125334.18934649785</v>
      </c>
      <c r="BC288" s="2">
        <f>SUM(BC285:BC287)</f>
        <v>106418.88328663565</v>
      </c>
      <c r="BD288" s="2">
        <f>SUM(BD285:BD287)</f>
        <v>148439.71341612728</v>
      </c>
      <c r="BE288" s="2">
        <f t="shared" ref="BE288:BI288" si="228">SUM(BE285:BE287)</f>
        <v>134280.68735543941</v>
      </c>
      <c r="BF288" s="2">
        <f t="shared" si="228"/>
        <v>122151.11903401832</v>
      </c>
      <c r="BG288" s="2">
        <f t="shared" si="228"/>
        <v>122592.11346224688</v>
      </c>
      <c r="BH288" s="2">
        <f t="shared" si="228"/>
        <v>247694.89556295393</v>
      </c>
      <c r="BI288" s="2">
        <f t="shared" si="228"/>
        <v>3190</v>
      </c>
    </row>
    <row r="289" spans="1:61" x14ac:dyDescent="0.2">
      <c r="D289" s="36" t="s">
        <v>14</v>
      </c>
      <c r="G289" s="2">
        <f>'[1]CP-10'!G90+'[1]CP-11'!G166+'[1]CP-13'!G98</f>
        <v>6058.5276604140809</v>
      </c>
      <c r="H289" s="2">
        <f>'[1]CP-10'!H90+'[1]CP-11'!H166+'[1]CP-13'!H98</f>
        <v>8740.77651162236</v>
      </c>
      <c r="I289" s="2">
        <f>'[1]CP-10'!I90+'[1]CP-11'!I166+'[1]CP-13'!I98</f>
        <v>9654.319036551753</v>
      </c>
      <c r="J289" s="2">
        <f>'[1]CP-10'!J90+'[1]CP-11'!J166+'[1]CP-13'!J98</f>
        <v>8489.304978154225</v>
      </c>
      <c r="K289" s="2">
        <f>'[1]CP-10'!K90+'[1]CP-11'!K166+'[1]CP-13'!K98</f>
        <v>6647.1995558512917</v>
      </c>
      <c r="L289" s="2">
        <f>'[1]CP-10'!L90+'[1]CP-11'!L166+'[1]CP-13'!L98</f>
        <v>9136.4606242546452</v>
      </c>
      <c r="M289" s="2">
        <f>'[1]CP-10'!M90+'[1]CP-11'!M166+'[1]CP-13'!M98</f>
        <v>5368.7675502555021</v>
      </c>
      <c r="N289" s="2">
        <f>'[1]CP-10'!N90+'[1]CP-11'!N166+'[1]CP-13'!N98</f>
        <v>8483.6749536556144</v>
      </c>
      <c r="O289" s="2">
        <f>'[1]CP-10'!O90+'[1]CP-11'!O166+'[1]CP-13'!O98</f>
        <v>9746.9822748760944</v>
      </c>
      <c r="P289" s="2">
        <f>'[1]CP-10'!P90+'[1]CP-11'!P166+'[1]CP-13'!P98</f>
        <v>9250.9638346000411</v>
      </c>
      <c r="Q289" s="2">
        <f>'[1]CP-10'!Q90+'[1]CP-11'!Q166+'[1]CP-13'!Q98</f>
        <v>7025.4973071969398</v>
      </c>
      <c r="R289" s="2">
        <f>'[1]CP-10'!R90+'[1]CP-11'!R166+'[1]CP-13'!R98</f>
        <v>11082.961080635627</v>
      </c>
      <c r="S289" s="2">
        <f>'[1]CP-10'!S90+'[1]CP-11'!S166+'[1]CP-13'!S98</f>
        <v>6545.7419741365093</v>
      </c>
      <c r="T289" s="2">
        <f>'[1]CP-10'!T90+'[1]CP-11'!T166+'[1]CP-13'!T98</f>
        <v>4083.1846913359768</v>
      </c>
      <c r="U289" s="2">
        <f>'[1]CP-10'!U90+'[1]CP-11'!U166+'[1]CP-13'!U98</f>
        <v>11471.083512910316</v>
      </c>
      <c r="V289" s="2">
        <f>'[1]CP-10'!V90+'[1]CP-11'!V166+'[1]CP-13'!V98</f>
        <v>13783</v>
      </c>
      <c r="W289" s="2">
        <f>'[1]CP-10'!W90+'[1]CP-11'!W166+'[1]CP-13'!W98</f>
        <v>9673</v>
      </c>
      <c r="X289" s="2">
        <f>'[1]CP-10'!X90+'[1]CP-11'!X166+'[1]CP-13'!X98</f>
        <v>7163</v>
      </c>
      <c r="Y289" s="2">
        <f>'[1]CP-10'!Y90+'[1]CP-11'!Y166+'[1]CP-13'!Y98</f>
        <v>14148</v>
      </c>
      <c r="Z289" s="2">
        <f>'[1]CP-10'!Z90+'[1]CP-11'!Z166+'[1]CP-13'!Z98</f>
        <v>15735</v>
      </c>
      <c r="AA289" s="2">
        <f>'[1]CP-10'!AA90+'[1]CP-11'!AA166+'[1]CP-13'!AA98</f>
        <v>18252</v>
      </c>
      <c r="AB289" s="2">
        <f>'[1]CP-10'!AB90+'[1]CP-11'!AB166+'[1]CP-13'!AB98</f>
        <v>14230</v>
      </c>
      <c r="AC289" s="2">
        <f>'[1]CP-10'!AC90+'[1]CP-11'!AC166+'[1]CP-13'!AC98</f>
        <v>25314</v>
      </c>
      <c r="AD289" s="2">
        <f>'[1]CP-10'!AD90+'[1]CP-11'!AD166+'[1]CP-13'!AD98</f>
        <v>16090</v>
      </c>
      <c r="AE289" s="2">
        <f>'[1]CP-10'!AE90+'[1]CP-11'!AE166+'[1]CP-13'!AE98</f>
        <v>13837</v>
      </c>
      <c r="AF289" s="2">
        <f>'[1]CP-10'!AF90+'[1]CP-11'!AF166+'[1]CP-13'!AF98</f>
        <v>18791</v>
      </c>
      <c r="AG289" s="2">
        <f>'[1]CP-10'!AG90+'[1]CP-11'!AG166+'[1]CP-13'!AG98</f>
        <v>15909</v>
      </c>
      <c r="AH289" s="2">
        <f>'[1]CP-10'!AH90+'[1]CP-11'!AH166+'[1]CP-13'!AH98</f>
        <v>16663</v>
      </c>
      <c r="AI289" s="2">
        <f>'[1]CP-10'!AI90+'[1]CP-11'!AI166+'[1]CP-13'!AI98</f>
        <v>15042</v>
      </c>
      <c r="AJ289" s="2">
        <f>'[1]CP-10'!AJ90+'[1]CP-11'!AJ166+'[1]CP-13'!AJ98</f>
        <v>17228</v>
      </c>
      <c r="AK289" s="2">
        <f>'[1]CP-10'!AK90+'[1]CP-11'!AK166+'[1]CP-13'!AK98</f>
        <v>14989</v>
      </c>
      <c r="AL289" s="2">
        <f>'[1]CP-10'!AL90+'[1]CP-11'!AL166+'[1]CP-13'!AL98</f>
        <v>11106.154500000001</v>
      </c>
      <c r="AM289" s="2">
        <f>'[1]CP-10'!AM90+'[1]CP-11'!AM166+'[1]CP-13'!AM98</f>
        <v>19386.259050000001</v>
      </c>
      <c r="AN289" s="2">
        <f>'[1]CP-10'!AN90+'[1]CP-11'!AN166+'[1]CP-13'!AN98</f>
        <v>15954.5766</v>
      </c>
      <c r="AO289" s="2">
        <f>'[1]CP-10'!AO90+'[1]CP-11'!AO166+'[1]CP-13'!AO98</f>
        <v>23273.313999999998</v>
      </c>
      <c r="AP289" s="2">
        <f>'[1]CP-10'!AP90+'[1]CP-11'!AP166+'[1]CP-13'!AP98</f>
        <v>19754.863700000002</v>
      </c>
      <c r="AQ289" s="2">
        <f>'[1]CP-10'!AQ90+'[1]CP-11'!AQ166+'[1]CP-13'!AQ98</f>
        <v>15265.034435</v>
      </c>
      <c r="AR289" s="2">
        <f>'[1]CP-10'!AR90+'[1]CP-11'!AR166+'[1]CP-13'!AR98</f>
        <v>22027.599999999999</v>
      </c>
      <c r="AS289" s="2">
        <f>'[1]CP-10'!AS90+'[1]CP-11'!AS166+'[1]CP-13'!AS98</f>
        <v>13004.5</v>
      </c>
      <c r="AT289" s="2">
        <f>'[1]CP-10'!AT90+'[1]CP-11'!AT166+'[1]CP-13'!AT98</f>
        <v>14111.6</v>
      </c>
      <c r="AU289" s="2">
        <f>'[1]CP-10'!AU90+'[1]CP-11'!AU166+'[1]CP-13'!AU98</f>
        <v>7178.7999999999993</v>
      </c>
      <c r="AV289" s="2">
        <f>'[1]CP-10'!AV90+'[1]CP-11'!AV166+'[1]CP-13'!AV98</f>
        <v>7645.2</v>
      </c>
      <c r="AW289" s="2">
        <f>'[1]CP-10'!AW90+'[1]CP-11'!AW166+'[1]CP-13'!AW98</f>
        <v>14845.3</v>
      </c>
      <c r="AX289" s="2">
        <f>'[1]CP-10'!AX90+'[1]CP-11'!AX166+'[1]CP-13'!AX98</f>
        <v>7178.7999999999993</v>
      </c>
      <c r="AY289" s="2">
        <f>'[1]CP-10'!AY90+'[1]CP-11'!AY166+'[1]CP-13'!AY98</f>
        <v>8508.2000000000007</v>
      </c>
      <c r="AZ289" s="2">
        <f>'[1]CP-10'!AZ90+'[1]CP-11'!AZ166+'[1]CP-13'!AZ98</f>
        <v>8508.2000000000007</v>
      </c>
      <c r="BA289" s="2">
        <f>'[1]CP-10'!BA90+'[1]CP-11'!BA166+'[1]CP-13'!BA98</f>
        <v>8508.2000000000007</v>
      </c>
      <c r="BB289" s="2">
        <f>'[1]CP-10'!BB90+'[1]CP-11'!BB166+'[1]CP-13'!BB98</f>
        <v>9446.1999999999971</v>
      </c>
      <c r="BC289" s="2">
        <f>'[1]CP-10'!BC90+'[1]CP-11'!BC166+'[1]CP-13'!BC98</f>
        <v>17588.669999999998</v>
      </c>
      <c r="BD289" s="2">
        <f>'[1]CP-10'!BD90+'[1]CP-11'!BD166+'[1]CP-13'!BD98</f>
        <v>10026.799999999997</v>
      </c>
      <c r="BE289" s="2">
        <f>'[1]CP-10'!BE90+'[1]CP-11'!BE166+'[1]CP-13'!BE98</f>
        <v>11736.91</v>
      </c>
      <c r="BF289" s="2">
        <f>'[1]CP-10'!BF90+'[1]CP-11'!BF166+'[1]CP-13'!BF98</f>
        <v>15956.676000000003</v>
      </c>
      <c r="BG289" s="2">
        <f>'[1]CP-10'!BG90+'[1]CP-11'!BG166+'[1]CP-13'!BG98</f>
        <v>11016.189999999999</v>
      </c>
      <c r="BH289" s="2">
        <f>'[1]CP-10'!BH90+'[1]CP-11'!BH166+'[1]CP-13'!BH98</f>
        <v>7444.46</v>
      </c>
      <c r="BI289" s="2">
        <f>'[1]CP-10'!BI90+'[1]CP-11'!BI166+'[1]CP-13'!BI98</f>
        <v>1539.9999999999995</v>
      </c>
    </row>
    <row r="290" spans="1:61" x14ac:dyDescent="0.2">
      <c r="AV290" s="37"/>
    </row>
    <row r="291" spans="1:61" x14ac:dyDescent="0.2">
      <c r="F291" s="64" t="s">
        <v>58</v>
      </c>
      <c r="G291" s="119">
        <f t="shared" ref="G291:U291" si="229">G208+G228</f>
        <v>565123.58703541406</v>
      </c>
      <c r="H291" s="119">
        <f t="shared" si="229"/>
        <v>654833.30012914026</v>
      </c>
      <c r="I291" s="119">
        <f t="shared" si="229"/>
        <v>638789.82749061775</v>
      </c>
      <c r="J291" s="119">
        <f t="shared" si="229"/>
        <v>672592.46509815415</v>
      </c>
      <c r="K291" s="119">
        <f t="shared" si="229"/>
        <v>786408.48847585113</v>
      </c>
      <c r="L291" s="119">
        <f t="shared" si="229"/>
        <v>709732.46599925484</v>
      </c>
      <c r="M291" s="119">
        <f t="shared" si="229"/>
        <v>618722.32044525549</v>
      </c>
      <c r="N291" s="119">
        <f t="shared" si="229"/>
        <v>862611.07373865577</v>
      </c>
      <c r="O291" s="119">
        <f t="shared" si="229"/>
        <v>741372.51354797627</v>
      </c>
      <c r="P291" s="119">
        <f t="shared" si="229"/>
        <v>663503.21610460011</v>
      </c>
      <c r="Q291" s="119">
        <f t="shared" si="229"/>
        <v>723495.56629219686</v>
      </c>
      <c r="R291" s="119">
        <f t="shared" si="229"/>
        <v>759642.99352125009</v>
      </c>
      <c r="S291" s="119">
        <f t="shared" si="229"/>
        <v>570960.55504413648</v>
      </c>
      <c r="T291" s="119">
        <f t="shared" si="229"/>
        <v>577661.98654633597</v>
      </c>
      <c r="U291" s="119">
        <f t="shared" si="229"/>
        <v>663181.84928691003</v>
      </c>
      <c r="V291" s="119">
        <f>V208+V228</f>
        <v>688724.11064900015</v>
      </c>
      <c r="W291" s="119">
        <f t="shared" ref="W291:AE291" si="230">W208+W228</f>
        <v>573348.44915800006</v>
      </c>
      <c r="X291" s="119">
        <f t="shared" si="230"/>
        <v>728470.30651899986</v>
      </c>
      <c r="Y291" s="119">
        <f t="shared" si="230"/>
        <v>782011.71360100002</v>
      </c>
      <c r="Z291" s="119">
        <f t="shared" si="230"/>
        <v>696141.48283799994</v>
      </c>
      <c r="AA291" s="119">
        <f>AA208+AA228</f>
        <v>756285.25677040324</v>
      </c>
      <c r="AB291" s="119">
        <f t="shared" si="230"/>
        <v>751061.47924441448</v>
      </c>
      <c r="AC291" s="119">
        <f t="shared" si="230"/>
        <v>871360.64544532518</v>
      </c>
      <c r="AD291" s="119">
        <f t="shared" si="230"/>
        <v>757738.88884313498</v>
      </c>
      <c r="AE291" s="119">
        <f t="shared" si="230"/>
        <v>649885.33624405856</v>
      </c>
      <c r="AF291" s="120">
        <f>AF208+AF228</f>
        <v>687286.02369326516</v>
      </c>
      <c r="AG291" s="120">
        <f>AG208+AG228</f>
        <v>808318.28228313848</v>
      </c>
      <c r="AH291" s="120">
        <f>AH208+AH228</f>
        <v>640536.4269846715</v>
      </c>
      <c r="AI291" s="120">
        <f>AI208+AI228</f>
        <v>660019.36521621584</v>
      </c>
      <c r="AJ291" s="120">
        <f>AJ208+AJ228</f>
        <v>785707.98509251443</v>
      </c>
      <c r="AK291" s="120">
        <f t="shared" ref="AK291:AY291" si="231">AK208+AK228</f>
        <v>908157.81075944938</v>
      </c>
      <c r="AL291" s="120">
        <f t="shared" si="231"/>
        <v>668429.59422298137</v>
      </c>
      <c r="AM291" s="120">
        <f t="shared" si="231"/>
        <v>725862.62194874999</v>
      </c>
      <c r="AN291" s="120">
        <f t="shared" si="231"/>
        <v>727175.72710357863</v>
      </c>
      <c r="AO291" s="120">
        <f t="shared" si="231"/>
        <v>790984.77452010952</v>
      </c>
      <c r="AP291" s="120">
        <f t="shared" si="231"/>
        <v>869012.70302522625</v>
      </c>
      <c r="AQ291" s="120">
        <f t="shared" si="231"/>
        <v>770158.99940811866</v>
      </c>
      <c r="AR291" s="120">
        <f t="shared" si="231"/>
        <v>949724.70499139978</v>
      </c>
      <c r="AS291" s="120">
        <f t="shared" si="231"/>
        <v>798793.84003242501</v>
      </c>
      <c r="AT291" s="120">
        <f t="shared" si="231"/>
        <v>685429.95580765954</v>
      </c>
      <c r="AU291" s="120">
        <f t="shared" si="231"/>
        <v>834800.08985597861</v>
      </c>
      <c r="AV291" s="120">
        <f t="shared" si="231"/>
        <v>727291.39065106341</v>
      </c>
      <c r="AW291" s="120">
        <f t="shared" si="231"/>
        <v>653215.66929420573</v>
      </c>
      <c r="AX291" s="120">
        <f t="shared" si="231"/>
        <v>646293.93595433421</v>
      </c>
      <c r="AY291" s="120">
        <f t="shared" si="231"/>
        <v>515019.20460636448</v>
      </c>
      <c r="AZ291" s="120">
        <f>AZ208+AZ228</f>
        <v>679685.422977351</v>
      </c>
      <c r="BA291" s="120">
        <f>BA208+BA228</f>
        <v>793263.89753359603</v>
      </c>
      <c r="BB291" s="120">
        <f>BB208+BB228</f>
        <v>716344.48934649792</v>
      </c>
      <c r="BC291" s="120">
        <f>BC208+BC228</f>
        <v>843734.13328663562</v>
      </c>
      <c r="BD291" s="120">
        <f>BD208+BD228</f>
        <v>699992.48341612751</v>
      </c>
      <c r="BE291" s="120">
        <f t="shared" ref="BE291:BI291" si="232">BE208+BE228</f>
        <v>716830.03735543939</v>
      </c>
      <c r="BF291" s="120">
        <f t="shared" si="232"/>
        <v>706557.28503401834</v>
      </c>
      <c r="BG291" s="120">
        <f t="shared" si="232"/>
        <v>766840.32680108992</v>
      </c>
      <c r="BH291" s="120">
        <f t="shared" si="232"/>
        <v>833392.64756295388</v>
      </c>
      <c r="BI291" s="120">
        <f t="shared" si="232"/>
        <v>4730</v>
      </c>
    </row>
    <row r="293" spans="1:61" x14ac:dyDescent="0.2">
      <c r="G293" s="37">
        <f>G283+G284+G288+G289+G279</f>
        <v>565123.58703541418</v>
      </c>
      <c r="H293" s="37">
        <f t="shared" ref="H293:AY293" si="233">H283+H284+H288+H289+H279</f>
        <v>654833.30012914038</v>
      </c>
      <c r="I293" s="37">
        <f t="shared" si="233"/>
        <v>638789.82749061775</v>
      </c>
      <c r="J293" s="37">
        <f t="shared" si="233"/>
        <v>672592.46509815415</v>
      </c>
      <c r="K293" s="37">
        <f t="shared" si="233"/>
        <v>786408.48847585125</v>
      </c>
      <c r="L293" s="37">
        <f t="shared" si="233"/>
        <v>709732.46599925461</v>
      </c>
      <c r="M293" s="37">
        <f t="shared" si="233"/>
        <v>618722.32044525549</v>
      </c>
      <c r="N293" s="37">
        <f t="shared" si="233"/>
        <v>862611.07373865577</v>
      </c>
      <c r="O293" s="37">
        <f t="shared" si="233"/>
        <v>741372.51354797638</v>
      </c>
      <c r="P293" s="37">
        <f t="shared" si="233"/>
        <v>663503.21610460011</v>
      </c>
      <c r="Q293" s="37">
        <f t="shared" si="233"/>
        <v>723495.56629219721</v>
      </c>
      <c r="R293" s="37">
        <f t="shared" si="233"/>
        <v>759642.9935212502</v>
      </c>
      <c r="S293" s="37">
        <f t="shared" si="233"/>
        <v>570960.55504413659</v>
      </c>
      <c r="T293" s="37">
        <f t="shared" si="233"/>
        <v>577661.98654633597</v>
      </c>
      <c r="U293" s="37">
        <f t="shared" si="233"/>
        <v>663181.84928691015</v>
      </c>
      <c r="V293" s="37">
        <f t="shared" si="233"/>
        <v>688724.11064900015</v>
      </c>
      <c r="W293" s="37">
        <f t="shared" si="233"/>
        <v>573348.44915799994</v>
      </c>
      <c r="X293" s="37">
        <f t="shared" si="233"/>
        <v>728470.30651899998</v>
      </c>
      <c r="Y293" s="37">
        <f t="shared" si="233"/>
        <v>782011.71360099991</v>
      </c>
      <c r="Z293" s="37">
        <f t="shared" si="233"/>
        <v>696141.48283799994</v>
      </c>
      <c r="AA293" s="37">
        <f t="shared" si="233"/>
        <v>756285.25677040336</v>
      </c>
      <c r="AB293" s="37">
        <f t="shared" si="233"/>
        <v>751061.47924441448</v>
      </c>
      <c r="AC293" s="37">
        <f t="shared" si="233"/>
        <v>871360.6454453253</v>
      </c>
      <c r="AD293" s="37">
        <f t="shared" si="233"/>
        <v>757738.88884313509</v>
      </c>
      <c r="AE293" s="37">
        <f t="shared" si="233"/>
        <v>649885.3362440588</v>
      </c>
      <c r="AF293" s="37">
        <f t="shared" si="233"/>
        <v>687286.02369326516</v>
      </c>
      <c r="AG293" s="37">
        <f t="shared" si="233"/>
        <v>808318.28228313837</v>
      </c>
      <c r="AH293" s="37">
        <f t="shared" si="233"/>
        <v>640536.42698467162</v>
      </c>
      <c r="AI293" s="37">
        <f t="shared" si="233"/>
        <v>660019.36521621584</v>
      </c>
      <c r="AJ293" s="37">
        <f t="shared" si="233"/>
        <v>785707.98509251443</v>
      </c>
      <c r="AK293" s="37">
        <f t="shared" si="233"/>
        <v>908157.81075944914</v>
      </c>
      <c r="AL293" s="37">
        <f t="shared" si="233"/>
        <v>668429.59422298137</v>
      </c>
      <c r="AM293" s="37">
        <f t="shared" si="233"/>
        <v>725862.62194874999</v>
      </c>
      <c r="AN293" s="37">
        <f t="shared" si="233"/>
        <v>727175.72710357863</v>
      </c>
      <c r="AO293" s="37">
        <f t="shared" si="233"/>
        <v>790984.77452010952</v>
      </c>
      <c r="AP293" s="37">
        <f t="shared" si="233"/>
        <v>869012.70302522648</v>
      </c>
      <c r="AQ293" s="37">
        <f t="shared" si="233"/>
        <v>770158.99940811866</v>
      </c>
      <c r="AR293" s="37">
        <f t="shared" si="233"/>
        <v>949724.70499139954</v>
      </c>
      <c r="AS293" s="37">
        <f t="shared" si="233"/>
        <v>798793.84003242501</v>
      </c>
      <c r="AT293" s="37">
        <f t="shared" si="233"/>
        <v>685429.95580765943</v>
      </c>
      <c r="AU293" s="37">
        <f t="shared" si="233"/>
        <v>834800.0898559785</v>
      </c>
      <c r="AV293" s="37">
        <f t="shared" si="233"/>
        <v>727291.39065106341</v>
      </c>
      <c r="AW293" s="37">
        <f t="shared" si="233"/>
        <v>653215.66929420561</v>
      </c>
      <c r="AX293" s="37">
        <f t="shared" si="233"/>
        <v>646293.9359543341</v>
      </c>
      <c r="AY293" s="37">
        <f t="shared" si="233"/>
        <v>515019.20460636448</v>
      </c>
      <c r="AZ293" s="37">
        <f>AZ283+AZ284+AZ288+AZ289+AZ279</f>
        <v>679685.42297735089</v>
      </c>
      <c r="BA293" s="37">
        <f>BA283+BA284+BA288+BA289+BA279</f>
        <v>793263.89753359603</v>
      </c>
      <c r="BB293" s="37">
        <f>BB283+BB284+BB288+BB289+BB279</f>
        <v>716344.48934649781</v>
      </c>
      <c r="BC293" s="37">
        <f>BC283+BC284+BC288+BC289+BC279</f>
        <v>843734.13328663574</v>
      </c>
      <c r="BD293" s="37">
        <f>BD283+BD284+BD288+BD289+BD279</f>
        <v>699992.48341612716</v>
      </c>
      <c r="BE293" s="37">
        <f t="shared" ref="BE293:BI293" si="234">BE283+BE284+BE288+BE289+BE279</f>
        <v>716830.03735543939</v>
      </c>
      <c r="BF293" s="37">
        <f t="shared" si="234"/>
        <v>706557.28503401822</v>
      </c>
      <c r="BG293" s="37">
        <f t="shared" si="234"/>
        <v>766840.32680108969</v>
      </c>
      <c r="BH293" s="37">
        <f t="shared" si="234"/>
        <v>833392.64756295388</v>
      </c>
      <c r="BI293" s="37">
        <f t="shared" si="234"/>
        <v>4730</v>
      </c>
    </row>
    <row r="294" spans="1:61" ht="13.5" thickBot="1" x14ac:dyDescent="0.25"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</row>
    <row r="295" spans="1:61" ht="14.25" thickTop="1" thickBot="1" x14ac:dyDescent="0.25">
      <c r="A295" s="100"/>
      <c r="B295" s="80" t="s">
        <v>59</v>
      </c>
      <c r="C295" s="118"/>
      <c r="D295" s="118"/>
      <c r="E295" s="118"/>
      <c r="F295" s="78" t="s">
        <v>19</v>
      </c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3"/>
    </row>
    <row r="296" spans="1:61" ht="13.5" thickTop="1" x14ac:dyDescent="0.2">
      <c r="B296" s="57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</row>
    <row r="297" spans="1:61" x14ac:dyDescent="0.2">
      <c r="D297" s="36" t="s">
        <v>6</v>
      </c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>
        <f>[1]IrrigatedAcreage!S240</f>
        <v>3542.6</v>
      </c>
      <c r="W297" s="2">
        <f>[1]IrrigatedAcreage!T240</f>
        <v>3640.4</v>
      </c>
      <c r="X297" s="2">
        <f>[1]IrrigatedAcreage!U240</f>
        <v>3605.4</v>
      </c>
      <c r="Y297" s="2">
        <f>[1]IrrigatedAcreage!V240</f>
        <v>3615.4</v>
      </c>
      <c r="Z297" s="2">
        <f>[1]IrrigatedAcreage!W240</f>
        <v>3615.4</v>
      </c>
      <c r="AA297" s="2">
        <f>[1]IrrigatedAcreage!X240</f>
        <v>60.801988786204184</v>
      </c>
      <c r="AB297" s="2">
        <f>[1]IrrigatedAcreage!Y240</f>
        <v>960.04203536294949</v>
      </c>
      <c r="AC297" s="2">
        <f>[1]IrrigatedAcreage!Z240</f>
        <v>740.5719735390652</v>
      </c>
      <c r="AD297" s="2">
        <f>[1]IrrigatedAcreage!AA240</f>
        <v>443.58002685927278</v>
      </c>
      <c r="AE297" s="2">
        <f>[1]IrrigatedAcreage!AB240</f>
        <v>670.64623881202192</v>
      </c>
      <c r="AF297" s="2">
        <f>[1]IrrigatedAcreage!AC240</f>
        <v>255.99233465880877</v>
      </c>
      <c r="AG297" s="2">
        <f>[1]IrrigatedAcreage!AD240</f>
        <v>602.45276153091731</v>
      </c>
      <c r="AH297" s="2">
        <f>[1]IrrigatedAcreage!AE240</f>
        <v>396.01630736502779</v>
      </c>
      <c r="AI297" s="2">
        <f>[1]IrrigatedAcreage!AF240</f>
        <v>432.02163048268142</v>
      </c>
      <c r="AJ297" s="2">
        <f>[1]IrrigatedAcreage!AG240</f>
        <v>263.6006838299628</v>
      </c>
      <c r="AK297" s="2">
        <f>[1]IrrigatedAcreage!AH240</f>
        <v>368.23062504349514</v>
      </c>
      <c r="AL297" s="2">
        <f>[1]IrrigatedAcreage!AI240</f>
        <v>121.00019611899978</v>
      </c>
      <c r="AM297" s="2">
        <f>[1]IrrigatedAcreage!AJ240</f>
        <v>376.68432128856182</v>
      </c>
      <c r="AN297" s="2">
        <f>[1]IrrigatedAcreage!AK240</f>
        <v>176.22790022912577</v>
      </c>
      <c r="AO297" s="2">
        <f>[1]IrrigatedAcreage!AL240</f>
        <v>861.40186688170377</v>
      </c>
      <c r="AP297" s="2">
        <f>[1]IrrigatedAcreage!AM240</f>
        <v>115.57581383575477</v>
      </c>
      <c r="AQ297" s="2">
        <f>[1]IrrigatedAcreage!AN240</f>
        <v>707.69594738847638</v>
      </c>
      <c r="AR297" s="2">
        <f>[1]IrrigatedAcreage!AO240</f>
        <v>271.72366040961145</v>
      </c>
      <c r="AS297" s="2">
        <f>[1]IrrigatedAcreage!AP240</f>
        <v>82.730650165448878</v>
      </c>
      <c r="AT297" s="2">
        <f>[1]IrrigatedAcreage!AQ240</f>
        <v>448.33541859715979</v>
      </c>
      <c r="AU297" s="2">
        <f>[1]IrrigatedAcreage!AR240</f>
        <v>264.94951516665213</v>
      </c>
      <c r="AV297" s="2">
        <f>[1]IrrigatedAcreage!AS240</f>
        <v>46.220677752328285</v>
      </c>
      <c r="AW297" s="2">
        <f>[1]IrrigatedAcreage!AT240</f>
        <v>423.63434797388413</v>
      </c>
      <c r="AX297" s="2">
        <f>[1]IrrigatedAcreage!AU240</f>
        <v>57.720934457108783</v>
      </c>
      <c r="AY297" s="2">
        <f>[1]IrrigatedAcreage!AV240</f>
        <v>1176.8160290751307</v>
      </c>
      <c r="AZ297" s="2">
        <f>[1]IrrigatedAcreage!AW240</f>
        <v>284.12094992333533</v>
      </c>
      <c r="BA297" s="2">
        <f>[1]IrrigatedAcreage!AX240</f>
        <v>371.10443239555747</v>
      </c>
      <c r="BB297" s="2">
        <f>[1]IrrigatedAcreage!AY240</f>
        <v>127.70087976837078</v>
      </c>
      <c r="BC297" s="2">
        <f>[1]IrrigatedAcreage!AZ240</f>
        <v>735.96085187829567</v>
      </c>
      <c r="BD297" s="2">
        <f>[1]IrrigatedAcreage!BA240</f>
        <v>99.884434694091667</v>
      </c>
      <c r="BE297" s="2">
        <f>[1]IrrigatedAcreage!BB240</f>
        <v>95.003948453126327</v>
      </c>
      <c r="BF297" s="2">
        <f>[1]IrrigatedAcreage!BC240</f>
        <v>1676.5208249655202</v>
      </c>
      <c r="BG297" s="2">
        <f>[1]IrrigatedAcreage!BD240</f>
        <v>348.19438088342815</v>
      </c>
      <c r="BH297" s="2">
        <f>[1]IrrigatedAcreage!BE240</f>
        <v>830.69427204530245</v>
      </c>
      <c r="BI297" s="2">
        <f>[1]IrrigatedAcreage!BF240</f>
        <v>0</v>
      </c>
    </row>
    <row r="298" spans="1:61" x14ac:dyDescent="0.2">
      <c r="D298" s="36" t="s">
        <v>8</v>
      </c>
      <c r="F298" s="58" t="s">
        <v>9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>
        <f>[1]IrrigatedAcreage!S235</f>
        <v>108564.09999999998</v>
      </c>
      <c r="W298" s="2">
        <f>[1]IrrigatedAcreage!T235</f>
        <v>107770.3</v>
      </c>
      <c r="X298" s="2">
        <f>[1]IrrigatedAcreage!U235</f>
        <v>123202.40000000001</v>
      </c>
      <c r="Y298" s="2">
        <f>[1]IrrigatedAcreage!V235</f>
        <v>115198.5</v>
      </c>
      <c r="Z298" s="2">
        <f>[1]IrrigatedAcreage!W235</f>
        <v>125362.40000000001</v>
      </c>
      <c r="AA298" s="2">
        <f>[1]IrrigatedAcreage!X235</f>
        <v>102816.08892633069</v>
      </c>
      <c r="AB298" s="2">
        <f>[1]IrrigatedAcreage!Y235</f>
        <v>98001.317314082058</v>
      </c>
      <c r="AC298" s="2">
        <f>[1]IrrigatedAcreage!Z235</f>
        <v>99899.431012212386</v>
      </c>
      <c r="AD298" s="2">
        <f>[1]IrrigatedAcreage!AA235</f>
        <v>95855.855905529243</v>
      </c>
      <c r="AE298" s="2">
        <f>[1]IrrigatedAcreage!AB235</f>
        <v>104803.05092445745</v>
      </c>
      <c r="AF298" s="2">
        <f>[1]IrrigatedAcreage!AC235</f>
        <v>98979.611782208653</v>
      </c>
      <c r="AG298" s="2">
        <f>[1]IrrigatedAcreage!AD235</f>
        <v>108085.37316349139</v>
      </c>
      <c r="AH298" s="2">
        <f>[1]IrrigatedAcreage!AE235</f>
        <v>102461.94217328343</v>
      </c>
      <c r="AI298" s="2">
        <f>[1]IrrigatedAcreage!AF235</f>
        <v>103640.83206349736</v>
      </c>
      <c r="AJ298" s="2">
        <f>[1]IrrigatedAcreage!AG235</f>
        <v>97617.476515637944</v>
      </c>
      <c r="AK298" s="2">
        <f>[1]IrrigatedAcreage!AH235</f>
        <v>100278.16756028666</v>
      </c>
      <c r="AL298" s="2">
        <f>[1]IrrigatedAcreage!AI235</f>
        <v>86203.521375833574</v>
      </c>
      <c r="AM298" s="2">
        <f>[1]IrrigatedAcreage!AJ235</f>
        <v>95480.509784935261</v>
      </c>
      <c r="AN298" s="2">
        <f>[1]IrrigatedAcreage!AK235</f>
        <v>97060.702363609555</v>
      </c>
      <c r="AO298" s="2">
        <f>[1]IrrigatedAcreage!AL235</f>
        <v>104468.92342616137</v>
      </c>
      <c r="AP298" s="2">
        <f>[1]IrrigatedAcreage!AM235</f>
        <v>100290.47782344557</v>
      </c>
      <c r="AQ298" s="2">
        <f>[1]IrrigatedAcreage!AN235</f>
        <v>100123.90434397335</v>
      </c>
      <c r="AR298" s="2">
        <f>[1]IrrigatedAcreage!AO235</f>
        <v>101864.89445180912</v>
      </c>
      <c r="AS298" s="2">
        <f>[1]IrrigatedAcreage!AP235</f>
        <v>103892.64625657245</v>
      </c>
      <c r="AT298" s="2">
        <f>[1]IrrigatedAcreage!AQ235</f>
        <v>99301.722627086216</v>
      </c>
      <c r="AU298" s="2">
        <f>[1]IrrigatedAcreage!AR235</f>
        <v>104850.9690602622</v>
      </c>
      <c r="AV298" s="2">
        <f>[1]IrrigatedAcreage!AS235</f>
        <v>82490.842811442097</v>
      </c>
      <c r="AW298" s="2">
        <f>[1]IrrigatedAcreage!AT235</f>
        <v>102191.32056681409</v>
      </c>
      <c r="AX298" s="2">
        <f>[1]IrrigatedAcreage!AU235</f>
        <v>107064.96859287415</v>
      </c>
      <c r="AY298" s="2">
        <f>[1]IrrigatedAcreage!AV235</f>
        <v>105069.5436251885</v>
      </c>
      <c r="AZ298" s="2">
        <f>[1]IrrigatedAcreage!AW235</f>
        <v>104981.50332494694</v>
      </c>
      <c r="BA298" s="2">
        <f>[1]IrrigatedAcreage!AX235</f>
        <v>102824.00853897838</v>
      </c>
      <c r="BB298" s="2">
        <f>[1]IrrigatedAcreage!AY235</f>
        <v>99295.140799311048</v>
      </c>
      <c r="BC298" s="2">
        <f>[1]IrrigatedAcreage!AZ235</f>
        <v>105942.53970859613</v>
      </c>
      <c r="BD298" s="2">
        <f>[1]IrrigatedAcreage!BA235</f>
        <v>97207.632265601613</v>
      </c>
      <c r="BE298" s="2">
        <f>[1]IrrigatedAcreage!BB235</f>
        <v>90844.521438965254</v>
      </c>
      <c r="BF298" s="2">
        <f>[1]IrrigatedAcreage!BC235</f>
        <v>105076.12074530945</v>
      </c>
      <c r="BG298" s="2">
        <f>[1]IrrigatedAcreage!BD235</f>
        <v>108079.62749925855</v>
      </c>
      <c r="BH298" s="2">
        <f>[1]IrrigatedAcreage!BE235</f>
        <v>102821.38889341489</v>
      </c>
      <c r="BI298" s="2">
        <f>[1]IrrigatedAcreage!BF235</f>
        <v>0</v>
      </c>
    </row>
    <row r="299" spans="1:61" x14ac:dyDescent="0.2">
      <c r="F299" s="58" t="s">
        <v>10</v>
      </c>
      <c r="G299" s="3"/>
      <c r="H299" s="3"/>
      <c r="I299" s="3"/>
      <c r="J299" s="3"/>
      <c r="K299" s="3"/>
      <c r="L299" s="2"/>
      <c r="M299" s="2"/>
      <c r="N299" s="2"/>
      <c r="O299" s="2"/>
      <c r="P299" s="3"/>
      <c r="Q299" s="2"/>
      <c r="R299" s="2"/>
      <c r="S299" s="2"/>
      <c r="T299" s="2"/>
      <c r="U299" s="2"/>
      <c r="V299" s="2">
        <f>[1]IrrigatedAcreage!S236</f>
        <v>529498.6</v>
      </c>
      <c r="W299" s="2">
        <f>[1]IrrigatedAcreage!T236</f>
        <v>520237</v>
      </c>
      <c r="X299" s="2">
        <f>[1]IrrigatedAcreage!U236</f>
        <v>578417.59999999986</v>
      </c>
      <c r="Y299" s="2">
        <f>[1]IrrigatedAcreage!V236</f>
        <v>569735.99999999988</v>
      </c>
      <c r="Z299" s="2">
        <f>[1]IrrigatedAcreage!W236</f>
        <v>556662.89999999979</v>
      </c>
      <c r="AA299" s="2">
        <f>[1]IrrigatedAcreage!X236</f>
        <v>475054.10694538889</v>
      </c>
      <c r="AB299" s="2">
        <f>[1]IrrigatedAcreage!Y236</f>
        <v>447688.81875991903</v>
      </c>
      <c r="AC299" s="2">
        <f>[1]IrrigatedAcreage!Z236</f>
        <v>462992.77048406983</v>
      </c>
      <c r="AD299" s="2">
        <f>[1]IrrigatedAcreage!AA236</f>
        <v>446907.93358372257</v>
      </c>
      <c r="AE299" s="2">
        <f>[1]IrrigatedAcreage!AB236</f>
        <v>491149.61813411891</v>
      </c>
      <c r="AF299" s="2">
        <f>[1]IrrigatedAcreage!AC236</f>
        <v>455653.49775712832</v>
      </c>
      <c r="AG299" s="2">
        <f>[1]IrrigatedAcreage!AD236</f>
        <v>500198.91335327696</v>
      </c>
      <c r="AH299" s="2">
        <f>[1]IrrigatedAcreage!AE236</f>
        <v>460998.23530475586</v>
      </c>
      <c r="AI299" s="2">
        <f>[1]IrrigatedAcreage!AF236</f>
        <v>491950.5162092594</v>
      </c>
      <c r="AJ299" s="2">
        <f>[1]IrrigatedAcreage!AG236</f>
        <v>460793.98545840272</v>
      </c>
      <c r="AK299" s="2">
        <f>[1]IrrigatedAcreage!AH236</f>
        <v>462670.36215379421</v>
      </c>
      <c r="AL299" s="2">
        <f>[1]IrrigatedAcreage!AI236</f>
        <v>398520.34260765265</v>
      </c>
      <c r="AM299" s="2">
        <f>[1]IrrigatedAcreage!AJ236</f>
        <v>443858.01866301551</v>
      </c>
      <c r="AN299" s="2">
        <f>[1]IrrigatedAcreage!AK236</f>
        <v>434463.9575678946</v>
      </c>
      <c r="AO299" s="2">
        <f>[1]IrrigatedAcreage!AL236</f>
        <v>470716.56421186135</v>
      </c>
      <c r="AP299" s="2">
        <f>[1]IrrigatedAcreage!AM236</f>
        <v>459336.00779639056</v>
      </c>
      <c r="AQ299" s="2">
        <f>[1]IrrigatedAcreage!AN236</f>
        <v>470159.46962671354</v>
      </c>
      <c r="AR299" s="2">
        <f>[1]IrrigatedAcreage!AO236</f>
        <v>449453.6738161078</v>
      </c>
      <c r="AS299" s="2">
        <f>[1]IrrigatedAcreage!AP236</f>
        <v>464314.28267625201</v>
      </c>
      <c r="AT299" s="2">
        <f>[1]IrrigatedAcreage!AQ236</f>
        <v>449998.58817970403</v>
      </c>
      <c r="AU299" s="2">
        <f>[1]IrrigatedAcreage!AR236</f>
        <v>473961.99122574797</v>
      </c>
      <c r="AV299" s="2">
        <f>[1]IrrigatedAcreage!AS236</f>
        <v>419016.8923117118</v>
      </c>
      <c r="AW299" s="2">
        <f>[1]IrrigatedAcreage!AT236</f>
        <v>472923.06598403893</v>
      </c>
      <c r="AX299" s="2">
        <f>[1]IrrigatedAcreage!AU236</f>
        <v>482806.69767753122</v>
      </c>
      <c r="AY299" s="2">
        <f>[1]IrrigatedAcreage!AV236</f>
        <v>491165.12521064718</v>
      </c>
      <c r="AZ299" s="2">
        <f>[1]IrrigatedAcreage!AW236</f>
        <v>481122.58889528521</v>
      </c>
      <c r="BA299" s="2">
        <f>[1]IrrigatedAcreage!AX236</f>
        <v>463429.38122806966</v>
      </c>
      <c r="BB299" s="2">
        <f>[1]IrrigatedAcreage!AY236</f>
        <v>384952.1423459666</v>
      </c>
      <c r="BC299" s="2">
        <f>[1]IrrigatedAcreage!AZ236</f>
        <v>483663.02201645763</v>
      </c>
      <c r="BD299" s="2">
        <f>[1]IrrigatedAcreage!BA236</f>
        <v>396133.16928807058</v>
      </c>
      <c r="BE299" s="2">
        <f>[1]IrrigatedAcreage!BB236</f>
        <v>416840.1354354975</v>
      </c>
      <c r="BF299" s="2">
        <f>[1]IrrigatedAcreage!BC236</f>
        <v>450177.84887862898</v>
      </c>
      <c r="BG299" s="2">
        <f>[1]IrrigatedAcreage!BD236</f>
        <v>490701.43090112141</v>
      </c>
      <c r="BH299" s="2">
        <f>[1]IrrigatedAcreage!BE236</f>
        <v>461480.5924703601</v>
      </c>
      <c r="BI299" s="2">
        <f>[1]IrrigatedAcreage!BF236</f>
        <v>0</v>
      </c>
    </row>
    <row r="300" spans="1:61" x14ac:dyDescent="0.2">
      <c r="B300" s="37"/>
      <c r="D300" s="37"/>
      <c r="F300" s="58" t="s">
        <v>7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>
        <f>[1]IrrigatedAcreage!S237</f>
        <v>161922.79999999999</v>
      </c>
      <c r="W300" s="2">
        <f>[1]IrrigatedAcreage!T237</f>
        <v>183883.40000000002</v>
      </c>
      <c r="X300" s="2">
        <f>[1]IrrigatedAcreage!U237</f>
        <v>200950.69999999998</v>
      </c>
      <c r="Y300" s="2">
        <f>[1]IrrigatedAcreage!V237</f>
        <v>206288.1</v>
      </c>
      <c r="Z300" s="2">
        <f>[1]IrrigatedAcreage!W237</f>
        <v>215620.2</v>
      </c>
      <c r="AA300" s="2">
        <f>[1]IrrigatedAcreage!X237</f>
        <v>167611.68098551399</v>
      </c>
      <c r="AB300" s="2">
        <f>[1]IrrigatedAcreage!Y237</f>
        <v>189081.82556746338</v>
      </c>
      <c r="AC300" s="2">
        <f>[1]IrrigatedAcreage!Z237</f>
        <v>173714.39180758907</v>
      </c>
      <c r="AD300" s="2">
        <f>[1]IrrigatedAcreage!AA237</f>
        <v>179721.99534121444</v>
      </c>
      <c r="AE300" s="2">
        <f>[1]IrrigatedAcreage!AB237</f>
        <v>183443.24444658824</v>
      </c>
      <c r="AF300" s="2">
        <f>[1]IrrigatedAcreage!AC237</f>
        <v>158324.20083486044</v>
      </c>
      <c r="AG300" s="2">
        <f>[1]IrrigatedAcreage!AD237</f>
        <v>195298.0192348171</v>
      </c>
      <c r="AH300" s="2">
        <f>[1]IrrigatedAcreage!AE237</f>
        <v>177546.19123077273</v>
      </c>
      <c r="AI300" s="2">
        <f>[1]IrrigatedAcreage!AF237</f>
        <v>188415.85837396921</v>
      </c>
      <c r="AJ300" s="2">
        <f>[1]IrrigatedAcreage!AG237</f>
        <v>163969.26050624897</v>
      </c>
      <c r="AK300" s="2">
        <f>[1]IrrigatedAcreage!AH237</f>
        <v>170340.51324363923</v>
      </c>
      <c r="AL300" s="2">
        <f>[1]IrrigatedAcreage!AI237</f>
        <v>117483.69224088645</v>
      </c>
      <c r="AM300" s="2">
        <f>[1]IrrigatedAcreage!AJ237</f>
        <v>157519.82681731391</v>
      </c>
      <c r="AN300" s="2">
        <f>[1]IrrigatedAcreage!AK237</f>
        <v>166157.48773410512</v>
      </c>
      <c r="AO300" s="2">
        <f>[1]IrrigatedAcreage!AL237</f>
        <v>178151.36403364426</v>
      </c>
      <c r="AP300" s="2">
        <f>[1]IrrigatedAcreage!AM237</f>
        <v>176523.38377740479</v>
      </c>
      <c r="AQ300" s="2">
        <f>[1]IrrigatedAcreage!AN237</f>
        <v>171507.25163609904</v>
      </c>
      <c r="AR300" s="2">
        <f>[1]IrrigatedAcreage!AO237</f>
        <v>170545.25882832633</v>
      </c>
      <c r="AS300" s="2">
        <f>[1]IrrigatedAcreage!AP237</f>
        <v>170970.53796237946</v>
      </c>
      <c r="AT300" s="2">
        <f>[1]IrrigatedAcreage!AQ237</f>
        <v>173432.3924562824</v>
      </c>
      <c r="AU300" s="2">
        <f>[1]IrrigatedAcreage!AR237</f>
        <v>163174.74269725737</v>
      </c>
      <c r="AV300" s="2">
        <f>[1]IrrigatedAcreage!AS237</f>
        <v>145380.23249747948</v>
      </c>
      <c r="AW300" s="2">
        <f>[1]IrrigatedAcreage!AT237</f>
        <v>156088.86389191376</v>
      </c>
      <c r="AX300" s="2">
        <f>[1]IrrigatedAcreage!AU237</f>
        <v>154827.13605279633</v>
      </c>
      <c r="AY300" s="2">
        <f>[1]IrrigatedAcreage!AV237</f>
        <v>179044.82688621551</v>
      </c>
      <c r="AZ300" s="2">
        <f>[1]IrrigatedAcreage!AW237</f>
        <v>166976.14800968344</v>
      </c>
      <c r="BA300" s="2">
        <f>[1]IrrigatedAcreage!AX237</f>
        <v>161513.3564441108</v>
      </c>
      <c r="BB300" s="2">
        <f>[1]IrrigatedAcreage!AY237</f>
        <v>120541.94220671622</v>
      </c>
      <c r="BC300" s="2">
        <f>[1]IrrigatedAcreage!AZ237</f>
        <v>172997.1631961329</v>
      </c>
      <c r="BD300" s="2">
        <f>[1]IrrigatedAcreage!BA237</f>
        <v>133281.16314670365</v>
      </c>
      <c r="BE300" s="2">
        <f>[1]IrrigatedAcreage!BB237</f>
        <v>122764.32333481759</v>
      </c>
      <c r="BF300" s="2">
        <f>[1]IrrigatedAcreage!BC237</f>
        <v>159158.54657839896</v>
      </c>
      <c r="BG300" s="2">
        <f>[1]IrrigatedAcreage!BD237</f>
        <v>173175.30031695607</v>
      </c>
      <c r="BH300" s="2">
        <f>[1]IrrigatedAcreage!BE237</f>
        <v>158079.65263889692</v>
      </c>
      <c r="BI300" s="2">
        <f>[1]IrrigatedAcreage!BF237</f>
        <v>0</v>
      </c>
    </row>
    <row r="301" spans="1:61" x14ac:dyDescent="0.2">
      <c r="B301" s="125" t="s">
        <v>76</v>
      </c>
      <c r="E301" s="59"/>
      <c r="F301" s="59" t="s">
        <v>11</v>
      </c>
      <c r="G301" s="1">
        <f>SUM(G298:G300)</f>
        <v>0</v>
      </c>
      <c r="H301" s="1">
        <f t="shared" ref="H301:BI301" si="235">SUM(H298:H300)</f>
        <v>0</v>
      </c>
      <c r="I301" s="1">
        <f t="shared" si="235"/>
        <v>0</v>
      </c>
      <c r="J301" s="1">
        <f t="shared" si="235"/>
        <v>0</v>
      </c>
      <c r="K301" s="1">
        <f t="shared" si="235"/>
        <v>0</v>
      </c>
      <c r="L301" s="1">
        <f t="shared" si="235"/>
        <v>0</v>
      </c>
      <c r="M301" s="1">
        <f t="shared" si="235"/>
        <v>0</v>
      </c>
      <c r="N301" s="1">
        <f t="shared" si="235"/>
        <v>0</v>
      </c>
      <c r="O301" s="1">
        <f t="shared" si="235"/>
        <v>0</v>
      </c>
      <c r="P301" s="1">
        <f t="shared" si="235"/>
        <v>0</v>
      </c>
      <c r="Q301" s="1">
        <f t="shared" si="235"/>
        <v>0</v>
      </c>
      <c r="R301" s="1">
        <f t="shared" si="235"/>
        <v>0</v>
      </c>
      <c r="S301" s="1">
        <f t="shared" si="235"/>
        <v>0</v>
      </c>
      <c r="T301" s="1">
        <f t="shared" si="235"/>
        <v>0</v>
      </c>
      <c r="U301" s="1">
        <f t="shared" si="235"/>
        <v>0</v>
      </c>
      <c r="V301" s="1">
        <f t="shared" si="235"/>
        <v>799985.5</v>
      </c>
      <c r="W301" s="1">
        <f t="shared" si="235"/>
        <v>811890.70000000007</v>
      </c>
      <c r="X301" s="1">
        <f t="shared" si="235"/>
        <v>902570.69999999984</v>
      </c>
      <c r="Y301" s="1">
        <f t="shared" si="235"/>
        <v>891222.59999999986</v>
      </c>
      <c r="Z301" s="1">
        <f t="shared" si="235"/>
        <v>897645.49999999977</v>
      </c>
      <c r="AA301" s="1">
        <f t="shared" si="235"/>
        <v>745481.87685723358</v>
      </c>
      <c r="AB301" s="1">
        <f t="shared" si="235"/>
        <v>734771.9616414645</v>
      </c>
      <c r="AC301" s="1">
        <f t="shared" si="235"/>
        <v>736606.59330387134</v>
      </c>
      <c r="AD301" s="1">
        <f t="shared" si="235"/>
        <v>722485.78483046626</v>
      </c>
      <c r="AE301" s="1">
        <f t="shared" si="235"/>
        <v>779395.91350516456</v>
      </c>
      <c r="AF301" s="1">
        <f t="shared" si="235"/>
        <v>712957.31037419743</v>
      </c>
      <c r="AG301" s="1">
        <f t="shared" si="235"/>
        <v>803582.30575158552</v>
      </c>
      <c r="AH301" s="1">
        <f t="shared" si="235"/>
        <v>741006.36870881205</v>
      </c>
      <c r="AI301" s="1">
        <f t="shared" si="235"/>
        <v>784007.206646726</v>
      </c>
      <c r="AJ301" s="1">
        <f t="shared" si="235"/>
        <v>722380.72248028964</v>
      </c>
      <c r="AK301" s="1">
        <f t="shared" si="235"/>
        <v>733289.04295772011</v>
      </c>
      <c r="AL301" s="1">
        <f t="shared" si="235"/>
        <v>602207.5562243727</v>
      </c>
      <c r="AM301" s="1">
        <f t="shared" si="235"/>
        <v>696858.35526526463</v>
      </c>
      <c r="AN301" s="1">
        <f t="shared" si="235"/>
        <v>697682.14766560926</v>
      </c>
      <c r="AO301" s="1">
        <f t="shared" si="235"/>
        <v>753336.85167166707</v>
      </c>
      <c r="AP301" s="1">
        <f t="shared" si="235"/>
        <v>736149.86939724092</v>
      </c>
      <c r="AQ301" s="1">
        <f t="shared" si="235"/>
        <v>741790.62560678599</v>
      </c>
      <c r="AR301" s="1">
        <f t="shared" si="235"/>
        <v>721863.82709624327</v>
      </c>
      <c r="AS301" s="1">
        <f t="shared" si="235"/>
        <v>739177.4668952038</v>
      </c>
      <c r="AT301" s="1">
        <f t="shared" si="235"/>
        <v>722732.70326307265</v>
      </c>
      <c r="AU301" s="1">
        <f t="shared" si="235"/>
        <v>741987.70298326761</v>
      </c>
      <c r="AV301" s="1">
        <f t="shared" si="235"/>
        <v>646887.96762063331</v>
      </c>
      <c r="AW301" s="1">
        <f t="shared" si="235"/>
        <v>731203.25044276682</v>
      </c>
      <c r="AX301" s="1">
        <f t="shared" si="235"/>
        <v>744698.80232320167</v>
      </c>
      <c r="AY301" s="1">
        <f t="shared" si="235"/>
        <v>775279.49572205113</v>
      </c>
      <c r="AZ301" s="1">
        <f t="shared" si="235"/>
        <v>753080.24022991559</v>
      </c>
      <c r="BA301" s="1">
        <f t="shared" si="235"/>
        <v>727766.74621115881</v>
      </c>
      <c r="BB301" s="1">
        <f t="shared" si="235"/>
        <v>604789.22535199393</v>
      </c>
      <c r="BC301" s="1">
        <f t="shared" si="235"/>
        <v>762602.72492118657</v>
      </c>
      <c r="BD301" s="1">
        <f t="shared" si="235"/>
        <v>626621.9647003758</v>
      </c>
      <c r="BE301" s="1">
        <f t="shared" si="235"/>
        <v>630448.98020928027</v>
      </c>
      <c r="BF301" s="1">
        <f t="shared" si="235"/>
        <v>714412.51620233734</v>
      </c>
      <c r="BG301" s="1">
        <f t="shared" si="235"/>
        <v>771956.35871733609</v>
      </c>
      <c r="BH301" s="1">
        <f t="shared" si="235"/>
        <v>722381.63400267193</v>
      </c>
      <c r="BI301" s="1">
        <f t="shared" si="235"/>
        <v>0</v>
      </c>
    </row>
    <row r="302" spans="1:61" x14ac:dyDescent="0.2">
      <c r="D302" s="36" t="s">
        <v>12</v>
      </c>
      <c r="G302" s="2">
        <f>[1]IrrigatedAcreage!D239</f>
        <v>35994.964035964033</v>
      </c>
      <c r="H302" s="2">
        <f>[1]IrrigatedAcreage!E239</f>
        <v>34520.124708624709</v>
      </c>
      <c r="I302" s="2">
        <f>[1]IrrigatedAcreage!F239</f>
        <v>34155.285381285386</v>
      </c>
      <c r="J302" s="2">
        <f>[1]IrrigatedAcreage!G239</f>
        <v>34790.446053946056</v>
      </c>
      <c r="K302" s="2">
        <f>[1]IrrigatedAcreage!H239</f>
        <v>34425.606726606726</v>
      </c>
      <c r="L302" s="2">
        <f>[1]IrrigatedAcreage!I239</f>
        <v>42834.451609793708</v>
      </c>
      <c r="M302" s="2">
        <f>[1]IrrigatedAcreage!J239</f>
        <v>44315.728311162522</v>
      </c>
      <c r="N302" s="2">
        <f>[1]IrrigatedAcreage!K239</f>
        <v>53164.593901420216</v>
      </c>
      <c r="O302" s="2">
        <f>[1]IrrigatedAcreage!L239</f>
        <v>63496.197953216368</v>
      </c>
      <c r="P302" s="2">
        <f>[1]IrrigatedAcreage!M239</f>
        <v>63348.859147869669</v>
      </c>
      <c r="Q302" s="2">
        <f>[1]IrrigatedAcreage!N239</f>
        <v>67514.590342522977</v>
      </c>
      <c r="R302" s="2">
        <f>[1]IrrigatedAcreage!O239</f>
        <v>72954.623261314206</v>
      </c>
      <c r="S302" s="2">
        <f>[1]IrrigatedAcreage!P239</f>
        <v>72477.656180105434</v>
      </c>
      <c r="T302" s="2">
        <f>[1]IrrigatedAcreage!Q239</f>
        <v>70905.309098896658</v>
      </c>
      <c r="U302" s="2">
        <f>[1]IrrigatedAcreage!R239</f>
        <v>72399.782017687889</v>
      </c>
      <c r="V302" s="2">
        <f>[1]IrrigatedAcreage!S239</f>
        <v>68577.934936479127</v>
      </c>
      <c r="W302" s="2">
        <f>[1]IrrigatedAcreage!T239</f>
        <v>69008.867299714795</v>
      </c>
      <c r="X302" s="2">
        <f>[1]IrrigatedAcreage!U239</f>
        <v>68965.899662950484</v>
      </c>
      <c r="Y302" s="2">
        <f>[1]IrrigatedAcreage!V239</f>
        <v>74526.852026186156</v>
      </c>
      <c r="Z302" s="2">
        <f>[1]IrrigatedAcreage!W239</f>
        <v>74213.88438942183</v>
      </c>
      <c r="AA302" s="2">
        <f>[1]IrrigatedAcreage!X239</f>
        <v>63527.015554304075</v>
      </c>
      <c r="AB302" s="2">
        <f>[1]IrrigatedAcreage!Y239</f>
        <v>58082.03846684868</v>
      </c>
      <c r="AC302" s="2">
        <f>[1]IrrigatedAcreage!Z239</f>
        <v>63581.145771966927</v>
      </c>
      <c r="AD302" s="2">
        <f>[1]IrrigatedAcreage!AA239</f>
        <v>66030.717913491462</v>
      </c>
      <c r="AE302" s="2">
        <f>[1]IrrigatedAcreage!AB239</f>
        <v>68602.664059049741</v>
      </c>
      <c r="AF302" s="2">
        <f>[1]IrrigatedAcreage!AC239</f>
        <v>66661.801780724782</v>
      </c>
      <c r="AG302" s="2">
        <f>[1]IrrigatedAcreage!AD239</f>
        <v>73200.695504950039</v>
      </c>
      <c r="AH302" s="2">
        <f>[1]IrrigatedAcreage!AE239</f>
        <v>68719.799219977504</v>
      </c>
      <c r="AI302" s="2">
        <f>[1]IrrigatedAcreage!AF239</f>
        <v>70960.850727574943</v>
      </c>
      <c r="AJ302" s="2">
        <f>[1]IrrigatedAcreage!AG239</f>
        <v>63750.330511227527</v>
      </c>
      <c r="AK302" s="2">
        <f>[1]IrrigatedAcreage!AH239</f>
        <v>66449.01739530859</v>
      </c>
      <c r="AL302" s="2">
        <f>[1]IrrigatedAcreage!AI239</f>
        <v>69853.916138132947</v>
      </c>
      <c r="AM302" s="2">
        <f>[1]IrrigatedAcreage!AJ239</f>
        <v>77289.20529917533</v>
      </c>
      <c r="AN302" s="2">
        <f>[1]IrrigatedAcreage!AK239</f>
        <v>78066.844548890978</v>
      </c>
      <c r="AO302" s="2">
        <f>[1]IrrigatedAcreage!AL239</f>
        <v>76969.052040688854</v>
      </c>
      <c r="AP302" s="2">
        <f>[1]IrrigatedAcreage!AM239</f>
        <v>78222.76803374241</v>
      </c>
      <c r="AQ302" s="2">
        <f>[1]IrrigatedAcreage!AN239</f>
        <v>78434.010593286308</v>
      </c>
      <c r="AR302" s="2">
        <f>[1]IrrigatedAcreage!AO239</f>
        <v>76785.776287317101</v>
      </c>
      <c r="AS302" s="2">
        <f>[1]IrrigatedAcreage!AP239</f>
        <v>81149.593249932164</v>
      </c>
      <c r="AT302" s="2">
        <f>[1]IrrigatedAcreage!AQ239</f>
        <v>83074.401917507348</v>
      </c>
      <c r="AU302" s="2">
        <f>[1]IrrigatedAcreage!AR239</f>
        <v>82323.416478168554</v>
      </c>
      <c r="AV302" s="2">
        <f>[1]IrrigatedAcreage!AS239</f>
        <v>81107.347009651799</v>
      </c>
      <c r="AW302" s="2">
        <f>[1]IrrigatedAcreage!AT239</f>
        <v>80911.995316154949</v>
      </c>
      <c r="AX302" s="2">
        <f>[1]IrrigatedAcreage!AU239</f>
        <v>79755.470165396429</v>
      </c>
      <c r="AY302" s="2">
        <f>[1]IrrigatedAcreage!AV239</f>
        <v>85474.725941257246</v>
      </c>
      <c r="AZ302" s="2">
        <f>[1]IrrigatedAcreage!AW239</f>
        <v>74592.53263917935</v>
      </c>
      <c r="BA302" s="2">
        <f>[1]IrrigatedAcreage!AX239</f>
        <v>81804.569255879382</v>
      </c>
      <c r="BB302" s="2">
        <f>[1]IrrigatedAcreage!AY239</f>
        <v>78639.058399035013</v>
      </c>
      <c r="BC302" s="2">
        <f>[1]IrrigatedAcreage!AZ239</f>
        <v>82031.887519302865</v>
      </c>
      <c r="BD302" s="2">
        <f>[1]IrrigatedAcreage!BA239</f>
        <v>81298.074092738418</v>
      </c>
      <c r="BE302" s="2">
        <f>[1]IrrigatedAcreage!BB239</f>
        <v>82316.006334195175</v>
      </c>
      <c r="BF302" s="2">
        <f>[1]IrrigatedAcreage!BC239</f>
        <v>81489.571291749977</v>
      </c>
      <c r="BG302" s="2">
        <f>[1]IrrigatedAcreage!BD239</f>
        <v>80021.736121512076</v>
      </c>
      <c r="BH302" s="2">
        <f>[1]IrrigatedAcreage!BE239</f>
        <v>78742.472388909868</v>
      </c>
      <c r="BI302" s="2">
        <f>[1]IrrigatedAcreage!BF239</f>
        <v>0</v>
      </c>
    </row>
    <row r="303" spans="1:61" x14ac:dyDescent="0.2">
      <c r="D303" s="36" t="s">
        <v>13</v>
      </c>
      <c r="F303" s="58" t="s">
        <v>9</v>
      </c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2">
        <f>[1]IrrigatedAcreage!S232</f>
        <v>235099.10000000003</v>
      </c>
      <c r="W303" s="2">
        <f>[1]IrrigatedAcreage!T232</f>
        <v>237896.30000000005</v>
      </c>
      <c r="X303" s="2">
        <f>[1]IrrigatedAcreage!U232</f>
        <v>234502.7</v>
      </c>
      <c r="Y303" s="2">
        <f>[1]IrrigatedAcreage!V232</f>
        <v>227786.30000000005</v>
      </c>
      <c r="Z303" s="2">
        <f>[1]IrrigatedAcreage!W232</f>
        <v>234484.60000000006</v>
      </c>
      <c r="AA303" s="2">
        <f>[1]IrrigatedAcreage!X232</f>
        <v>252582.02679282631</v>
      </c>
      <c r="AB303" s="2">
        <f>[1]IrrigatedAcreage!Y232</f>
        <v>220829.40418443462</v>
      </c>
      <c r="AC303" s="2">
        <f>[1]IrrigatedAcreage!Z232</f>
        <v>247557.2149138716</v>
      </c>
      <c r="AD303" s="2">
        <f>[1]IrrigatedAcreage!AA232</f>
        <v>212855.28015657866</v>
      </c>
      <c r="AE303" s="2">
        <f>[1]IrrigatedAcreage!AB232</f>
        <v>269739.68375748961</v>
      </c>
      <c r="AF303" s="2">
        <f>[1]IrrigatedAcreage!AC232</f>
        <v>247104.93033325265</v>
      </c>
      <c r="AG303" s="2">
        <f>[1]IrrigatedAcreage!AD232</f>
        <v>287114.97785234713</v>
      </c>
      <c r="AH303" s="2">
        <f>[1]IrrigatedAcreage!AE232</f>
        <v>274405.07381347788</v>
      </c>
      <c r="AI303" s="2">
        <f>[1]IrrigatedAcreage!AF232</f>
        <v>276206.7999464951</v>
      </c>
      <c r="AJ303" s="2">
        <f>[1]IrrigatedAcreage!AG232</f>
        <v>246289.44500543771</v>
      </c>
      <c r="AK303" s="2">
        <f>[1]IrrigatedAcreage!AH232</f>
        <v>255191.71387208995</v>
      </c>
      <c r="AL303" s="2">
        <f>[1]IrrigatedAcreage!AI232</f>
        <v>178638.75545302872</v>
      </c>
      <c r="AM303" s="2">
        <f>[1]IrrigatedAcreage!AJ232</f>
        <v>215855.76760367272</v>
      </c>
      <c r="AN303" s="2">
        <f>[1]IrrigatedAcreage!AK232</f>
        <v>232435.32436833857</v>
      </c>
      <c r="AO303" s="2">
        <f>[1]IrrigatedAcreage!AL232</f>
        <v>273043.8382302238</v>
      </c>
      <c r="AP303" s="2">
        <f>[1]IrrigatedAcreage!AM232</f>
        <v>247921.54313076125</v>
      </c>
      <c r="AQ303" s="2">
        <f>[1]IrrigatedAcreage!AN232</f>
        <v>230963.20676064899</v>
      </c>
      <c r="AR303" s="2">
        <f>[1]IrrigatedAcreage!AO232</f>
        <v>249328.20618904682</v>
      </c>
      <c r="AS303" s="2">
        <f>[1]IrrigatedAcreage!AP232</f>
        <v>257623.89370915043</v>
      </c>
      <c r="AT303" s="2">
        <f>[1]IrrigatedAcreage!AQ232</f>
        <v>261056.61097817161</v>
      </c>
      <c r="AU303" s="2">
        <f>[1]IrrigatedAcreage!AR232</f>
        <v>289339.57637229702</v>
      </c>
      <c r="AV303" s="2">
        <f>[1]IrrigatedAcreage!AS232</f>
        <v>229560.22395059746</v>
      </c>
      <c r="AW303" s="2">
        <f>[1]IrrigatedAcreage!AT232</f>
        <v>250818.65645602084</v>
      </c>
      <c r="AX303" s="2">
        <f>[1]IrrigatedAcreage!AU232</f>
        <v>258224.34401542009</v>
      </c>
      <c r="AY303" s="2">
        <f>[1]IrrigatedAcreage!AV232</f>
        <v>283462.67961287173</v>
      </c>
      <c r="AZ303" s="2">
        <f>[1]IrrigatedAcreage!AW232</f>
        <v>276280.88293498469</v>
      </c>
      <c r="BA303" s="2">
        <f>[1]IrrigatedAcreage!AX232</f>
        <v>275120.35109447042</v>
      </c>
      <c r="BB303" s="2">
        <f>[1]IrrigatedAcreage!AY232</f>
        <v>227545.57767122204</v>
      </c>
      <c r="BC303" s="2">
        <f>[1]IrrigatedAcreage!AZ232</f>
        <v>289734.29360463063</v>
      </c>
      <c r="BD303" s="2">
        <f>[1]IrrigatedAcreage!BA232</f>
        <v>254868.7448192013</v>
      </c>
      <c r="BE303" s="2">
        <f>[1]IrrigatedAcreage!BB232</f>
        <v>231176.07618888305</v>
      </c>
      <c r="BF303" s="2">
        <f>[1]IrrigatedAcreage!BC232</f>
        <v>249948.94955669626</v>
      </c>
      <c r="BG303" s="2">
        <f>[1]IrrigatedAcreage!BD232</f>
        <v>289392.43938110344</v>
      </c>
      <c r="BH303" s="2">
        <f>[1]IrrigatedAcreage!BE232</f>
        <v>252708.53478602134</v>
      </c>
      <c r="BI303" s="2">
        <f>[1]IrrigatedAcreage!BF232</f>
        <v>0</v>
      </c>
    </row>
    <row r="304" spans="1:61" x14ac:dyDescent="0.2">
      <c r="F304" s="58" t="s">
        <v>10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>
        <f>[1]IrrigatedAcreage!S233</f>
        <v>4290.3999999999996</v>
      </c>
      <c r="W304" s="2">
        <f>[1]IrrigatedAcreage!T233</f>
        <v>4470.6000000000004</v>
      </c>
      <c r="X304" s="2">
        <f>[1]IrrigatedAcreage!U233</f>
        <v>4443.1000000000004</v>
      </c>
      <c r="Y304" s="2">
        <f>[1]IrrigatedAcreage!V233</f>
        <v>4615.8999999999996</v>
      </c>
      <c r="Z304" s="2">
        <f>[1]IrrigatedAcreage!W233</f>
        <v>4619.6000000000004</v>
      </c>
      <c r="AA304" s="2">
        <f>[1]IrrigatedAcreage!X233</f>
        <v>2971.5048490350764</v>
      </c>
      <c r="AB304" s="2">
        <f>[1]IrrigatedAcreage!Y233</f>
        <v>3727.6443051858369</v>
      </c>
      <c r="AC304" s="2">
        <f>[1]IrrigatedAcreage!Z233</f>
        <v>4849.1869061808611</v>
      </c>
      <c r="AD304" s="2">
        <f>[1]IrrigatedAcreage!AA233</f>
        <v>3343.7392403247468</v>
      </c>
      <c r="AE304" s="2">
        <f>[1]IrrigatedAcreage!AB233</f>
        <v>4615.2998508095325</v>
      </c>
      <c r="AF304" s="2">
        <f>[1]IrrigatedAcreage!AC233</f>
        <v>3417.1217987680293</v>
      </c>
      <c r="AG304" s="2">
        <f>[1]IrrigatedAcreage!AD233</f>
        <v>5697.4956632016956</v>
      </c>
      <c r="AH304" s="2">
        <f>[1]IrrigatedAcreage!AE233</f>
        <v>4790.4706819199764</v>
      </c>
      <c r="AI304" s="2">
        <f>[1]IrrigatedAcreage!AF233</f>
        <v>4919.0340738374971</v>
      </c>
      <c r="AJ304" s="2">
        <f>[1]IrrigatedAcreage!AG233</f>
        <v>4186.442938914126</v>
      </c>
      <c r="AK304" s="2">
        <f>[1]IrrigatedAcreage!AH233</f>
        <v>4307.9090012013294</v>
      </c>
      <c r="AL304" s="2">
        <f>[1]IrrigatedAcreage!AI233</f>
        <v>2926.0705167294536</v>
      </c>
      <c r="AM304" s="2">
        <f>[1]IrrigatedAcreage!AJ233</f>
        <v>3435.501540704191</v>
      </c>
      <c r="AN304" s="2">
        <f>[1]IrrigatedAcreage!AK233</f>
        <v>3521.5442204458154</v>
      </c>
      <c r="AO304" s="2">
        <f>[1]IrrigatedAcreage!AL233</f>
        <v>4766.3803486444576</v>
      </c>
      <c r="AP304" s="2">
        <f>[1]IrrigatedAcreage!AM233</f>
        <v>3634.3439168877167</v>
      </c>
      <c r="AQ304" s="2">
        <f>[1]IrrigatedAcreage!AN233</f>
        <v>4181.7190714325825</v>
      </c>
      <c r="AR304" s="2">
        <f>[1]IrrigatedAcreage!AO233</f>
        <v>3620.4130432501752</v>
      </c>
      <c r="AS304" s="2">
        <f>[1]IrrigatedAcreage!AP233</f>
        <v>3570.8304502446199</v>
      </c>
      <c r="AT304" s="2">
        <f>[1]IrrigatedAcreage!AQ233</f>
        <v>4736.4480359855897</v>
      </c>
      <c r="AU304" s="2">
        <f>[1]IrrigatedAcreage!AR233</f>
        <v>4247.06085627838</v>
      </c>
      <c r="AV304" s="2">
        <f>[1]IrrigatedAcreage!AS233</f>
        <v>2518.4176523824322</v>
      </c>
      <c r="AW304" s="2">
        <f>[1]IrrigatedAcreage!AT233</f>
        <v>3187.3194158916558</v>
      </c>
      <c r="AX304" s="2">
        <f>[1]IrrigatedAcreage!AU233</f>
        <v>3406.9888355681819</v>
      </c>
      <c r="AY304" s="2">
        <f>[1]IrrigatedAcreage!AV233</f>
        <v>3922.5171094539173</v>
      </c>
      <c r="AZ304" s="2">
        <f>[1]IrrigatedAcreage!AW233</f>
        <v>5487.4044846345369</v>
      </c>
      <c r="BA304" s="2">
        <f>[1]IrrigatedAcreage!AX233</f>
        <v>4269.37711330001</v>
      </c>
      <c r="BB304" s="2">
        <f>[1]IrrigatedAcreage!AY233</f>
        <v>2493.5703434210309</v>
      </c>
      <c r="BC304" s="2">
        <f>[1]IrrigatedAcreage!AZ233</f>
        <v>5748.6854898709398</v>
      </c>
      <c r="BD304" s="2">
        <f>[1]IrrigatedAcreage!BA233</f>
        <v>3509.4270169109091</v>
      </c>
      <c r="BE304" s="2">
        <f>[1]IrrigatedAcreage!BB233</f>
        <v>3593.3034264006224</v>
      </c>
      <c r="BF304" s="2">
        <f>[1]IrrigatedAcreage!BC233</f>
        <v>3869.6294254862451</v>
      </c>
      <c r="BG304" s="2">
        <f>[1]IrrigatedAcreage!BD233</f>
        <v>5196.1427630781509</v>
      </c>
      <c r="BH304" s="2">
        <f>[1]IrrigatedAcreage!BE233</f>
        <v>3514.5586187789804</v>
      </c>
      <c r="BI304" s="2">
        <f>[1]IrrigatedAcreage!BF233</f>
        <v>0</v>
      </c>
    </row>
    <row r="305" spans="4:65" x14ac:dyDescent="0.2">
      <c r="F305" s="58" t="s">
        <v>7</v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>
        <f>[1]IrrigatedAcreage!S234</f>
        <v>33633.600000000006</v>
      </c>
      <c r="W305" s="2">
        <f>[1]IrrigatedAcreage!T234</f>
        <v>34666.199999999997</v>
      </c>
      <c r="X305" s="2">
        <f>[1]IrrigatedAcreage!U234</f>
        <v>33185.699999999997</v>
      </c>
      <c r="Y305" s="2">
        <f>[1]IrrigatedAcreage!V234</f>
        <v>35849.600000000006</v>
      </c>
      <c r="Z305" s="2">
        <f>[1]IrrigatedAcreage!W234</f>
        <v>33851.4</v>
      </c>
      <c r="AA305" s="2">
        <f>[1]IrrigatedAcreage!X234</f>
        <v>28973.362890060158</v>
      </c>
      <c r="AB305" s="2">
        <f>[1]IrrigatedAcreage!Y234</f>
        <v>30831.679028347648</v>
      </c>
      <c r="AC305" s="2">
        <f>[1]IrrigatedAcreage!Z234</f>
        <v>34891.267878716622</v>
      </c>
      <c r="AD305" s="2">
        <f>[1]IrrigatedAcreage!AA234</f>
        <v>30922.055097760014</v>
      </c>
      <c r="AE305" s="2">
        <f>[1]IrrigatedAcreage!AB234</f>
        <v>34271.200708096461</v>
      </c>
      <c r="AF305" s="2">
        <f>[1]IrrigatedAcreage!AC234</f>
        <v>27790.065188745779</v>
      </c>
      <c r="AG305" s="2">
        <f>[1]IrrigatedAcreage!AD234</f>
        <v>39514.21224175625</v>
      </c>
      <c r="AH305" s="2">
        <f>[1]IrrigatedAcreage!AE234</f>
        <v>34837.383422933461</v>
      </c>
      <c r="AI305" s="2">
        <f>[1]IrrigatedAcreage!AF234</f>
        <v>37371.301408163978</v>
      </c>
      <c r="AJ305" s="2">
        <f>[1]IrrigatedAcreage!AG234</f>
        <v>31945.661169094928</v>
      </c>
      <c r="AK305" s="2">
        <f>[1]IrrigatedAcreage!AH234</f>
        <v>34476.178040202678</v>
      </c>
      <c r="AL305" s="2">
        <f>[1]IrrigatedAcreage!AI234</f>
        <v>25311.556110896614</v>
      </c>
      <c r="AM305" s="2">
        <f>[1]IrrigatedAcreage!AJ234</f>
        <v>26738.539469989042</v>
      </c>
      <c r="AN305" s="2">
        <f>[1]IrrigatedAcreage!AK234</f>
        <v>30189.862999759367</v>
      </c>
      <c r="AO305" s="2">
        <f>[1]IrrigatedAcreage!AL234</f>
        <v>35273.636171101512</v>
      </c>
      <c r="AP305" s="2">
        <f>[1]IrrigatedAcreage!AM234</f>
        <v>31227.58200437175</v>
      </c>
      <c r="AQ305" s="2">
        <f>[1]IrrigatedAcreage!AN234</f>
        <v>31353.428751143754</v>
      </c>
      <c r="AR305" s="2">
        <f>[1]IrrigatedAcreage!AO234</f>
        <v>29592.367419375532</v>
      </c>
      <c r="AS305" s="2">
        <f>[1]IrrigatedAcreage!AP234</f>
        <v>30453.877504035867</v>
      </c>
      <c r="AT305" s="2">
        <f>[1]IrrigatedAcreage!AQ234</f>
        <v>34968.039137276071</v>
      </c>
      <c r="AU305" s="2">
        <f>[1]IrrigatedAcreage!AR234</f>
        <v>35687.744414499954</v>
      </c>
      <c r="AV305" s="2">
        <f>[1]IrrigatedAcreage!AS234</f>
        <v>28683.158104119993</v>
      </c>
      <c r="AW305" s="2">
        <f>[1]IrrigatedAcreage!AT234</f>
        <v>32049.736557580312</v>
      </c>
      <c r="AX305" s="2">
        <f>[1]IrrigatedAcreage!AU234</f>
        <v>33167.29706628561</v>
      </c>
      <c r="AY305" s="2">
        <f>[1]IrrigatedAcreage!AV234</f>
        <v>36413.434341633838</v>
      </c>
      <c r="AZ305" s="2">
        <f>[1]IrrigatedAcreage!AW234</f>
        <v>34776.86631976912</v>
      </c>
      <c r="BA305" s="2">
        <f>[1]IrrigatedAcreage!AX234</f>
        <v>34135.047518949541</v>
      </c>
      <c r="BB305" s="2">
        <f>[1]IrrigatedAcreage!AY234</f>
        <v>28049.08285623297</v>
      </c>
      <c r="BC305" s="2">
        <f>[1]IrrigatedAcreage!AZ234</f>
        <v>37015.150117500445</v>
      </c>
      <c r="BD305" s="2">
        <f>[1]IrrigatedAcreage!BA234</f>
        <v>30837.819104788403</v>
      </c>
      <c r="BE305" s="2">
        <f>[1]IrrigatedAcreage!BB234</f>
        <v>29568.073857192885</v>
      </c>
      <c r="BF305" s="2">
        <f>[1]IrrigatedAcreage!BC234</f>
        <v>28178.796807255243</v>
      </c>
      <c r="BG305" s="2">
        <f>[1]IrrigatedAcreage!BD234</f>
        <v>35625.649372757893</v>
      </c>
      <c r="BH305" s="2">
        <f>[1]IrrigatedAcreage!BE234</f>
        <v>31859.855185653239</v>
      </c>
      <c r="BI305" s="2">
        <f>[1]IrrigatedAcreage!BF234</f>
        <v>0</v>
      </c>
    </row>
    <row r="306" spans="4:65" x14ac:dyDescent="0.2">
      <c r="F306" s="59" t="s">
        <v>11</v>
      </c>
      <c r="G306" s="1">
        <f>SUM(G303:G305)</f>
        <v>0</v>
      </c>
      <c r="H306" s="1">
        <f t="shared" ref="H306:BI306" si="236">SUM(H303:H305)</f>
        <v>0</v>
      </c>
      <c r="I306" s="1">
        <f t="shared" si="236"/>
        <v>0</v>
      </c>
      <c r="J306" s="1">
        <f t="shared" si="236"/>
        <v>0</v>
      </c>
      <c r="K306" s="1">
        <f t="shared" si="236"/>
        <v>0</v>
      </c>
      <c r="L306" s="1">
        <f t="shared" si="236"/>
        <v>0</v>
      </c>
      <c r="M306" s="1">
        <f t="shared" si="236"/>
        <v>0</v>
      </c>
      <c r="N306" s="1">
        <f t="shared" si="236"/>
        <v>0</v>
      </c>
      <c r="O306" s="1">
        <f t="shared" si="236"/>
        <v>0</v>
      </c>
      <c r="P306" s="1">
        <f t="shared" si="236"/>
        <v>0</v>
      </c>
      <c r="Q306" s="1">
        <f t="shared" si="236"/>
        <v>0</v>
      </c>
      <c r="R306" s="1">
        <f t="shared" si="236"/>
        <v>0</v>
      </c>
      <c r="S306" s="1">
        <f t="shared" si="236"/>
        <v>0</v>
      </c>
      <c r="T306" s="1">
        <f t="shared" si="236"/>
        <v>0</v>
      </c>
      <c r="U306" s="1">
        <f t="shared" si="236"/>
        <v>0</v>
      </c>
      <c r="V306" s="1">
        <f t="shared" si="236"/>
        <v>273023.10000000003</v>
      </c>
      <c r="W306" s="1">
        <f t="shared" si="236"/>
        <v>277033.10000000003</v>
      </c>
      <c r="X306" s="1">
        <f t="shared" si="236"/>
        <v>272131.5</v>
      </c>
      <c r="Y306" s="1">
        <f t="shared" si="236"/>
        <v>268251.80000000005</v>
      </c>
      <c r="Z306" s="1">
        <f t="shared" si="236"/>
        <v>272955.60000000009</v>
      </c>
      <c r="AA306" s="1">
        <f t="shared" si="236"/>
        <v>284526.89453192154</v>
      </c>
      <c r="AB306" s="1">
        <f t="shared" si="236"/>
        <v>255388.7275179681</v>
      </c>
      <c r="AC306" s="1">
        <f t="shared" si="236"/>
        <v>287297.66969876911</v>
      </c>
      <c r="AD306" s="1">
        <f t="shared" si="236"/>
        <v>247121.07449466342</v>
      </c>
      <c r="AE306" s="1">
        <f t="shared" si="236"/>
        <v>308626.18431639555</v>
      </c>
      <c r="AF306" s="1">
        <f t="shared" si="236"/>
        <v>278312.11732076644</v>
      </c>
      <c r="AG306" s="1">
        <f t="shared" si="236"/>
        <v>332326.68575730507</v>
      </c>
      <c r="AH306" s="1">
        <f t="shared" si="236"/>
        <v>314032.92791833129</v>
      </c>
      <c r="AI306" s="1">
        <f t="shared" si="236"/>
        <v>318497.13542849658</v>
      </c>
      <c r="AJ306" s="1">
        <f t="shared" si="236"/>
        <v>282421.54911344673</v>
      </c>
      <c r="AK306" s="1">
        <f t="shared" si="236"/>
        <v>293975.80091349396</v>
      </c>
      <c r="AL306" s="1">
        <f t="shared" si="236"/>
        <v>206876.38208065479</v>
      </c>
      <c r="AM306" s="1">
        <f t="shared" si="236"/>
        <v>246029.80861436596</v>
      </c>
      <c r="AN306" s="1">
        <f t="shared" si="236"/>
        <v>266146.73158854374</v>
      </c>
      <c r="AO306" s="1">
        <f t="shared" si="236"/>
        <v>313083.85474996979</v>
      </c>
      <c r="AP306" s="1">
        <f t="shared" si="236"/>
        <v>282783.46905202069</v>
      </c>
      <c r="AQ306" s="1">
        <f t="shared" si="236"/>
        <v>266498.35458322533</v>
      </c>
      <c r="AR306" s="1">
        <f t="shared" si="236"/>
        <v>282540.98665167252</v>
      </c>
      <c r="AS306" s="1">
        <f t="shared" si="236"/>
        <v>291648.60166343092</v>
      </c>
      <c r="AT306" s="1">
        <f t="shared" si="236"/>
        <v>300761.09815143328</v>
      </c>
      <c r="AU306" s="1">
        <f t="shared" si="236"/>
        <v>329274.38164307538</v>
      </c>
      <c r="AV306" s="1">
        <f t="shared" si="236"/>
        <v>260761.79970709988</v>
      </c>
      <c r="AW306" s="1">
        <f t="shared" si="236"/>
        <v>286055.71242949279</v>
      </c>
      <c r="AX306" s="1">
        <f t="shared" si="236"/>
        <v>294798.62991727388</v>
      </c>
      <c r="AY306" s="1">
        <f t="shared" si="236"/>
        <v>323798.63106395944</v>
      </c>
      <c r="AZ306" s="1">
        <f t="shared" si="236"/>
        <v>316545.15373938833</v>
      </c>
      <c r="BA306" s="1">
        <f t="shared" si="236"/>
        <v>313524.77572671999</v>
      </c>
      <c r="BB306" s="1">
        <f t="shared" si="236"/>
        <v>258088.23087087605</v>
      </c>
      <c r="BC306" s="1">
        <f t="shared" si="236"/>
        <v>332498.12921200204</v>
      </c>
      <c r="BD306" s="1">
        <f t="shared" si="236"/>
        <v>289215.99094090064</v>
      </c>
      <c r="BE306" s="1">
        <f t="shared" si="236"/>
        <v>264337.45347247657</v>
      </c>
      <c r="BF306" s="1">
        <f t="shared" si="236"/>
        <v>281997.37578943773</v>
      </c>
      <c r="BG306" s="1">
        <f t="shared" si="236"/>
        <v>330214.23151693947</v>
      </c>
      <c r="BH306" s="1">
        <f t="shared" si="236"/>
        <v>288082.94859045354</v>
      </c>
      <c r="BI306" s="1">
        <f t="shared" si="236"/>
        <v>0</v>
      </c>
    </row>
    <row r="307" spans="4:65" x14ac:dyDescent="0.2">
      <c r="D307" s="36" t="s">
        <v>14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>
        <f>[1]IrrigatedAcreage!S238</f>
        <v>371794.9</v>
      </c>
      <c r="W307" s="2">
        <f>[1]IrrigatedAcreage!T238</f>
        <v>367336.9</v>
      </c>
      <c r="X307" s="2">
        <f>[1]IrrigatedAcreage!U238</f>
        <v>368721.40000000008</v>
      </c>
      <c r="Y307" s="2">
        <f>[1]IrrigatedAcreage!V238</f>
        <v>329173.2</v>
      </c>
      <c r="Z307" s="2">
        <f>[1]IrrigatedAcreage!W238</f>
        <v>339600.20000000007</v>
      </c>
      <c r="AA307" s="2">
        <f>[1]IrrigatedAcreage!X238</f>
        <v>315249.05261151138</v>
      </c>
      <c r="AB307" s="2">
        <f>[1]IrrigatedAcreage!Y238</f>
        <v>253893.97416804801</v>
      </c>
      <c r="AC307" s="2">
        <f>[1]IrrigatedAcreage!Z238</f>
        <v>309874.84485823876</v>
      </c>
      <c r="AD307" s="2">
        <f>[1]IrrigatedAcreage!AA238</f>
        <v>265392.66864516179</v>
      </c>
      <c r="AE307" s="2">
        <f>[1]IrrigatedAcreage!AB238</f>
        <v>303878.72796464863</v>
      </c>
      <c r="AF307" s="2">
        <f>[1]IrrigatedAcreage!AC238</f>
        <v>313726.68099903187</v>
      </c>
      <c r="AG307" s="2">
        <f>[1]IrrigatedAcreage!AD238</f>
        <v>327897.57143036101</v>
      </c>
      <c r="AH307" s="2">
        <f>[1]IrrigatedAcreage!AE238</f>
        <v>343958.89307004429</v>
      </c>
      <c r="AI307" s="2">
        <f>[1]IrrigatedAcreage!AF238</f>
        <v>328817.88276750292</v>
      </c>
      <c r="AJ307" s="2">
        <f>[1]IrrigatedAcreage!AG238</f>
        <v>276050.32196319703</v>
      </c>
      <c r="AK307" s="2">
        <f>[1]IrrigatedAcreage!AH238</f>
        <v>275622.70407193364</v>
      </c>
      <c r="AL307" s="2">
        <f>[1]IrrigatedAcreage!AI238</f>
        <v>248846.93383732298</v>
      </c>
      <c r="AM307" s="2">
        <f>[1]IrrigatedAcreage!AJ238</f>
        <v>278792.46221478761</v>
      </c>
      <c r="AN307" s="2">
        <f>[1]IrrigatedAcreage!AK238</f>
        <v>305918.61414898734</v>
      </c>
      <c r="AO307" s="2">
        <f>[1]IrrigatedAcreage!AL238</f>
        <v>312900.32678510377</v>
      </c>
      <c r="AP307" s="2">
        <f>[1]IrrigatedAcreage!AM238</f>
        <v>283166.29130417627</v>
      </c>
      <c r="AQ307" s="2">
        <f>[1]IrrigatedAcreage!AN238</f>
        <v>273152.86464738159</v>
      </c>
      <c r="AR307" s="2">
        <f>[1]IrrigatedAcreage!AO238</f>
        <v>294244.80277003261</v>
      </c>
      <c r="AS307" s="2">
        <f>[1]IrrigatedAcreage!AP238</f>
        <v>318235.09835747408</v>
      </c>
      <c r="AT307" s="2">
        <f>[1]IrrigatedAcreage!AQ238</f>
        <v>309031.92394915619</v>
      </c>
      <c r="AU307" s="2">
        <f>[1]IrrigatedAcreage!AR238</f>
        <v>313524.61730557593</v>
      </c>
      <c r="AV307" s="2">
        <f>[1]IrrigatedAcreage!AS238</f>
        <v>262667.95744773035</v>
      </c>
      <c r="AW307" s="2">
        <f>[1]IrrigatedAcreage!AT238</f>
        <v>295105.7302099248</v>
      </c>
      <c r="AX307" s="2">
        <f>[1]IrrigatedAcreage!AU238</f>
        <v>337591.83125264681</v>
      </c>
      <c r="AY307" s="2">
        <f>[1]IrrigatedAcreage!AV238</f>
        <v>341676.82748892781</v>
      </c>
      <c r="AZ307" s="2">
        <f>[1]IrrigatedAcreage!AW238</f>
        <v>328416.56042604044</v>
      </c>
      <c r="BA307" s="2">
        <f>[1]IrrigatedAcreage!AX238</f>
        <v>330645.26513045747</v>
      </c>
      <c r="BB307" s="2">
        <f>[1]IrrigatedAcreage!AY238</f>
        <v>319558.83521122509</v>
      </c>
      <c r="BC307" s="2">
        <f>[1]IrrigatedAcreage!AZ238</f>
        <v>332842.0428950779</v>
      </c>
      <c r="BD307" s="2">
        <f>[1]IrrigatedAcreage!BA238</f>
        <v>317965.00647897733</v>
      </c>
      <c r="BE307" s="2">
        <f>[1]IrrigatedAcreage!BB238</f>
        <v>292009.55971407995</v>
      </c>
      <c r="BF307" s="2">
        <f>[1]IrrigatedAcreage!BC238</f>
        <v>320864.41979099024</v>
      </c>
      <c r="BG307" s="2">
        <f>[1]IrrigatedAcreage!BD238</f>
        <v>350350.01818942383</v>
      </c>
      <c r="BH307" s="2">
        <f>[1]IrrigatedAcreage!BE238</f>
        <v>307989.74915118213</v>
      </c>
      <c r="BI307" s="2">
        <f>[1]IrrigatedAcreage!BF238</f>
        <v>0</v>
      </c>
    </row>
    <row r="308" spans="4:65" x14ac:dyDescent="0.2">
      <c r="AV308" s="37"/>
    </row>
    <row r="309" spans="4:65" x14ac:dyDescent="0.2">
      <c r="F309" s="64" t="s">
        <v>58</v>
      </c>
      <c r="G309" s="5">
        <f>SUM(G297+G301+G302+G306+G307)</f>
        <v>35994.964035964033</v>
      </c>
      <c r="H309" s="5">
        <f>SUM(H297+H301+H302+H306+H307)</f>
        <v>34520.124708624709</v>
      </c>
      <c r="I309" s="5">
        <f t="shared" ref="I309:BI309" si="237">SUM(I297+I301+I302+I306+I307)</f>
        <v>34155.285381285386</v>
      </c>
      <c r="J309" s="5">
        <f t="shared" si="237"/>
        <v>34790.446053946056</v>
      </c>
      <c r="K309" s="5">
        <f t="shared" si="237"/>
        <v>34425.606726606726</v>
      </c>
      <c r="L309" s="5">
        <f t="shared" si="237"/>
        <v>42834.451609793708</v>
      </c>
      <c r="M309" s="5">
        <f t="shared" si="237"/>
        <v>44315.728311162522</v>
      </c>
      <c r="N309" s="5">
        <f t="shared" si="237"/>
        <v>53164.593901420216</v>
      </c>
      <c r="O309" s="5">
        <f t="shared" si="237"/>
        <v>63496.197953216368</v>
      </c>
      <c r="P309" s="5">
        <f t="shared" si="237"/>
        <v>63348.859147869669</v>
      </c>
      <c r="Q309" s="5">
        <f t="shared" si="237"/>
        <v>67514.590342522977</v>
      </c>
      <c r="R309" s="5">
        <f t="shared" si="237"/>
        <v>72954.623261314206</v>
      </c>
      <c r="S309" s="5">
        <f t="shared" si="237"/>
        <v>72477.656180105434</v>
      </c>
      <c r="T309" s="5">
        <f t="shared" si="237"/>
        <v>70905.309098896658</v>
      </c>
      <c r="U309" s="5">
        <f t="shared" si="237"/>
        <v>72399.782017687889</v>
      </c>
      <c r="V309" s="5">
        <f t="shared" si="237"/>
        <v>1516924.0349364793</v>
      </c>
      <c r="W309" s="5">
        <f t="shared" si="237"/>
        <v>1528909.9672997152</v>
      </c>
      <c r="X309" s="5">
        <f t="shared" si="237"/>
        <v>1615994.8996629505</v>
      </c>
      <c r="Y309" s="5">
        <f t="shared" si="237"/>
        <v>1566789.8520261862</v>
      </c>
      <c r="Z309" s="5">
        <f t="shared" si="237"/>
        <v>1588030.5843894216</v>
      </c>
      <c r="AA309" s="5">
        <f t="shared" si="237"/>
        <v>1408845.6415437569</v>
      </c>
      <c r="AB309" s="5">
        <f t="shared" si="237"/>
        <v>1303096.7438296922</v>
      </c>
      <c r="AC309" s="5">
        <f t="shared" si="237"/>
        <v>1398100.825606385</v>
      </c>
      <c r="AD309" s="5">
        <f t="shared" si="237"/>
        <v>1301473.8259106423</v>
      </c>
      <c r="AE309" s="5">
        <f t="shared" si="237"/>
        <v>1461174.1360840704</v>
      </c>
      <c r="AF309" s="5">
        <f t="shared" si="237"/>
        <v>1371913.9028093792</v>
      </c>
      <c r="AG309" s="5">
        <f t="shared" si="237"/>
        <v>1537609.7112057325</v>
      </c>
      <c r="AH309" s="5">
        <f t="shared" si="237"/>
        <v>1468114.0052245301</v>
      </c>
      <c r="AI309" s="5">
        <f t="shared" si="237"/>
        <v>1502715.097200783</v>
      </c>
      <c r="AJ309" s="5">
        <f t="shared" si="237"/>
        <v>1344866.524751991</v>
      </c>
      <c r="AK309" s="5">
        <f t="shared" si="237"/>
        <v>1369704.7959634999</v>
      </c>
      <c r="AL309" s="5">
        <f t="shared" si="237"/>
        <v>1127905.7884766024</v>
      </c>
      <c r="AM309" s="5">
        <f t="shared" si="237"/>
        <v>1299346.5157148822</v>
      </c>
      <c r="AN309" s="5">
        <f t="shared" si="237"/>
        <v>1347990.5658522604</v>
      </c>
      <c r="AO309" s="5">
        <f t="shared" si="237"/>
        <v>1457151.4871143112</v>
      </c>
      <c r="AP309" s="5">
        <f t="shared" si="237"/>
        <v>1380437.973601016</v>
      </c>
      <c r="AQ309" s="5">
        <f t="shared" si="237"/>
        <v>1360583.5513780676</v>
      </c>
      <c r="AR309" s="5">
        <f t="shared" si="237"/>
        <v>1375707.1164656749</v>
      </c>
      <c r="AS309" s="5">
        <f t="shared" si="237"/>
        <v>1430293.4908162062</v>
      </c>
      <c r="AT309" s="5">
        <f t="shared" si="237"/>
        <v>1416048.4626997667</v>
      </c>
      <c r="AU309" s="5">
        <f t="shared" si="237"/>
        <v>1467375.0679252541</v>
      </c>
      <c r="AV309" s="5">
        <f t="shared" si="237"/>
        <v>1251471.2924628677</v>
      </c>
      <c r="AW309" s="5">
        <f t="shared" si="237"/>
        <v>1393700.3227463132</v>
      </c>
      <c r="AX309" s="5">
        <f t="shared" si="237"/>
        <v>1456902.454592976</v>
      </c>
      <c r="AY309" s="5">
        <f t="shared" si="237"/>
        <v>1527406.4962452708</v>
      </c>
      <c r="AZ309" s="5">
        <f t="shared" si="237"/>
        <v>1472918.6079844469</v>
      </c>
      <c r="BA309" s="5">
        <f t="shared" si="237"/>
        <v>1454112.4607566111</v>
      </c>
      <c r="BB309" s="5">
        <f t="shared" si="237"/>
        <v>1261203.0507128984</v>
      </c>
      <c r="BC309" s="5">
        <f t="shared" si="237"/>
        <v>1510710.7453994479</v>
      </c>
      <c r="BD309" s="5">
        <f t="shared" si="237"/>
        <v>1315200.9206476863</v>
      </c>
      <c r="BE309" s="5">
        <f t="shared" si="237"/>
        <v>1269207.0036784851</v>
      </c>
      <c r="BF309" s="5">
        <f t="shared" si="237"/>
        <v>1400440.4038994808</v>
      </c>
      <c r="BG309" s="5">
        <f t="shared" si="237"/>
        <v>1532890.5389260948</v>
      </c>
      <c r="BH309" s="5">
        <f t="shared" si="237"/>
        <v>1398027.4984052628</v>
      </c>
      <c r="BI309" s="5">
        <f t="shared" si="237"/>
        <v>0</v>
      </c>
      <c r="BK309" s="52">
        <f>AVERAGE(AY309:BH309)</f>
        <v>1414211.7726655686</v>
      </c>
      <c r="BL309" s="53">
        <f>AVERAGE(AO309:BH309)</f>
        <v>1406589.4473229072</v>
      </c>
      <c r="BM309" s="53">
        <f>AVERAGE(AE309:BH309)</f>
        <v>1398770.9996580626</v>
      </c>
    </row>
    <row r="310" spans="4:65" x14ac:dyDescent="0.2"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</row>
    <row r="311" spans="4:65" x14ac:dyDescent="0.2"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</row>
    <row r="312" spans="4:65" x14ac:dyDescent="0.2"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</row>
  </sheetData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95B89-0912-41D0-BA0A-0121D0AC3135}">
  <dimension ref="B1:B111"/>
  <sheetViews>
    <sheetView showGridLines="0" tabSelected="1" zoomScale="70" zoomScaleNormal="90" workbookViewId="0">
      <selection activeCell="T23" sqref="T23"/>
    </sheetView>
  </sheetViews>
  <sheetFormatPr defaultRowHeight="12.75" outlineLevelRow="2" x14ac:dyDescent="0.2"/>
  <sheetData>
    <row r="1" spans="2:2" ht="17.25" x14ac:dyDescent="0.3">
      <c r="B1" s="34" t="s">
        <v>73</v>
      </c>
    </row>
    <row r="2" spans="2:2" outlineLevel="1" x14ac:dyDescent="0.2"/>
    <row r="3" spans="2:2" outlineLevel="1" x14ac:dyDescent="0.2"/>
    <row r="4" spans="2:2" outlineLevel="1" x14ac:dyDescent="0.2"/>
    <row r="5" spans="2:2" outlineLevel="1" x14ac:dyDescent="0.2"/>
    <row r="6" spans="2:2" outlineLevel="1" x14ac:dyDescent="0.2"/>
    <row r="7" spans="2:2" outlineLevel="1" x14ac:dyDescent="0.2"/>
    <row r="8" spans="2:2" outlineLevel="1" x14ac:dyDescent="0.2"/>
    <row r="9" spans="2:2" outlineLevel="1" x14ac:dyDescent="0.2"/>
    <row r="10" spans="2:2" outlineLevel="1" x14ac:dyDescent="0.2"/>
    <row r="11" spans="2:2" outlineLevel="1" x14ac:dyDescent="0.2"/>
    <row r="12" spans="2:2" outlineLevel="1" x14ac:dyDescent="0.2"/>
    <row r="13" spans="2:2" outlineLevel="1" x14ac:dyDescent="0.2"/>
    <row r="14" spans="2:2" outlineLevel="1" x14ac:dyDescent="0.2"/>
    <row r="15" spans="2:2" outlineLevel="1" x14ac:dyDescent="0.2"/>
    <row r="16" spans="2:2" outlineLevel="1" x14ac:dyDescent="0.2"/>
    <row r="17" outlineLevel="1" x14ac:dyDescent="0.2"/>
    <row r="18" outlineLevel="1" x14ac:dyDescent="0.2"/>
    <row r="19" outlineLevel="1" x14ac:dyDescent="0.2"/>
    <row r="20" outlineLevel="1" x14ac:dyDescent="0.2"/>
    <row r="21" outlineLevel="1" x14ac:dyDescent="0.2"/>
    <row r="22" outlineLevel="1" x14ac:dyDescent="0.2"/>
    <row r="23" outlineLevel="1" x14ac:dyDescent="0.2"/>
    <row r="24" outlineLevel="1" x14ac:dyDescent="0.2"/>
    <row r="25" outlineLevel="1" x14ac:dyDescent="0.2"/>
    <row r="26" outlineLevel="1" x14ac:dyDescent="0.2"/>
    <row r="27" outlineLevel="1" x14ac:dyDescent="0.2"/>
    <row r="28" outlineLevel="1" x14ac:dyDescent="0.2"/>
    <row r="29" outlineLevel="1" x14ac:dyDescent="0.2"/>
    <row r="30" outlineLevel="1" x14ac:dyDescent="0.2"/>
    <row r="31" outlineLevel="1" x14ac:dyDescent="0.2"/>
    <row r="32" outlineLevel="1" x14ac:dyDescent="0.2"/>
    <row r="33" spans="2:2" outlineLevel="1" x14ac:dyDescent="0.2"/>
    <row r="34" spans="2:2" outlineLevel="1" x14ac:dyDescent="0.2"/>
    <row r="35" spans="2:2" outlineLevel="1" x14ac:dyDescent="0.2"/>
    <row r="36" spans="2:2" outlineLevel="1" x14ac:dyDescent="0.2"/>
    <row r="37" spans="2:2" outlineLevel="1" x14ac:dyDescent="0.2"/>
    <row r="38" spans="2:2" ht="17.25" x14ac:dyDescent="0.3">
      <c r="B38" s="34" t="s">
        <v>81</v>
      </c>
    </row>
    <row r="39" spans="2:2" outlineLevel="2" x14ac:dyDescent="0.2"/>
    <row r="40" spans="2:2" outlineLevel="2" x14ac:dyDescent="0.2"/>
    <row r="41" spans="2:2" outlineLevel="2" x14ac:dyDescent="0.2"/>
    <row r="42" spans="2:2" outlineLevel="2" x14ac:dyDescent="0.2"/>
    <row r="43" spans="2:2" outlineLevel="2" x14ac:dyDescent="0.2"/>
    <row r="44" spans="2:2" outlineLevel="2" x14ac:dyDescent="0.2"/>
    <row r="45" spans="2:2" outlineLevel="2" x14ac:dyDescent="0.2"/>
    <row r="46" spans="2:2" outlineLevel="2" x14ac:dyDescent="0.2"/>
    <row r="47" spans="2:2" outlineLevel="2" x14ac:dyDescent="0.2"/>
    <row r="48" spans="2:2" outlineLevel="2" x14ac:dyDescent="0.2"/>
    <row r="49" outlineLevel="2" x14ac:dyDescent="0.2"/>
    <row r="50" outlineLevel="2" x14ac:dyDescent="0.2"/>
    <row r="51" outlineLevel="2" x14ac:dyDescent="0.2"/>
    <row r="52" outlineLevel="2" x14ac:dyDescent="0.2"/>
    <row r="53" outlineLevel="2" x14ac:dyDescent="0.2"/>
    <row r="54" outlineLevel="2" x14ac:dyDescent="0.2"/>
    <row r="55" outlineLevel="2" x14ac:dyDescent="0.2"/>
    <row r="56" outlineLevel="2" x14ac:dyDescent="0.2"/>
    <row r="57" outlineLevel="2" x14ac:dyDescent="0.2"/>
    <row r="58" outlineLevel="2" x14ac:dyDescent="0.2"/>
    <row r="59" outlineLevel="2" x14ac:dyDescent="0.2"/>
    <row r="60" outlineLevel="2" x14ac:dyDescent="0.2"/>
    <row r="61" outlineLevel="2" x14ac:dyDescent="0.2"/>
    <row r="62" outlineLevel="2" x14ac:dyDescent="0.2"/>
    <row r="63" outlineLevel="2" x14ac:dyDescent="0.2"/>
    <row r="64" outlineLevel="2" x14ac:dyDescent="0.2"/>
    <row r="65" spans="2:2" outlineLevel="2" x14ac:dyDescent="0.2"/>
    <row r="66" spans="2:2" outlineLevel="2" x14ac:dyDescent="0.2"/>
    <row r="67" spans="2:2" outlineLevel="2" x14ac:dyDescent="0.2"/>
    <row r="68" spans="2:2" outlineLevel="2" x14ac:dyDescent="0.2"/>
    <row r="69" spans="2:2" outlineLevel="2" x14ac:dyDescent="0.2"/>
    <row r="70" spans="2:2" outlineLevel="2" x14ac:dyDescent="0.2"/>
    <row r="71" spans="2:2" outlineLevel="2" x14ac:dyDescent="0.2"/>
    <row r="72" spans="2:2" outlineLevel="2" x14ac:dyDescent="0.2"/>
    <row r="73" spans="2:2" outlineLevel="2" x14ac:dyDescent="0.2"/>
    <row r="74" spans="2:2" outlineLevel="2" x14ac:dyDescent="0.2"/>
    <row r="75" spans="2:2" outlineLevel="2" x14ac:dyDescent="0.2"/>
    <row r="76" spans="2:2" ht="17.25" x14ac:dyDescent="0.3">
      <c r="B76" s="34" t="s">
        <v>74</v>
      </c>
    </row>
    <row r="77" spans="2:2" outlineLevel="2" x14ac:dyDescent="0.2"/>
    <row r="78" spans="2:2" outlineLevel="2" x14ac:dyDescent="0.2"/>
    <row r="79" spans="2:2" outlineLevel="2" x14ac:dyDescent="0.2"/>
    <row r="80" spans="2:2" outlineLevel="2" x14ac:dyDescent="0.2"/>
    <row r="81" outlineLevel="2" x14ac:dyDescent="0.2"/>
    <row r="82" outlineLevel="2" x14ac:dyDescent="0.2"/>
    <row r="83" outlineLevel="2" x14ac:dyDescent="0.2"/>
    <row r="84" outlineLevel="2" x14ac:dyDescent="0.2"/>
    <row r="85" outlineLevel="2" x14ac:dyDescent="0.2"/>
    <row r="86" outlineLevel="2" x14ac:dyDescent="0.2"/>
    <row r="87" outlineLevel="2" x14ac:dyDescent="0.2"/>
    <row r="88" outlineLevel="2" x14ac:dyDescent="0.2"/>
    <row r="89" outlineLevel="2" x14ac:dyDescent="0.2"/>
    <row r="90" outlineLevel="2" x14ac:dyDescent="0.2"/>
    <row r="91" outlineLevel="2" x14ac:dyDescent="0.2"/>
    <row r="92" outlineLevel="2" x14ac:dyDescent="0.2"/>
    <row r="93" outlineLevel="2" x14ac:dyDescent="0.2"/>
    <row r="94" outlineLevel="2" x14ac:dyDescent="0.2"/>
    <row r="95" outlineLevel="2" x14ac:dyDescent="0.2"/>
    <row r="96" outlineLevel="2" x14ac:dyDescent="0.2"/>
    <row r="97" outlineLevel="2" x14ac:dyDescent="0.2"/>
    <row r="98" outlineLevel="2" x14ac:dyDescent="0.2"/>
    <row r="99" outlineLevel="2" x14ac:dyDescent="0.2"/>
    <row r="100" outlineLevel="2" x14ac:dyDescent="0.2"/>
    <row r="101" outlineLevel="2" x14ac:dyDescent="0.2"/>
    <row r="102" outlineLevel="2" x14ac:dyDescent="0.2"/>
    <row r="103" outlineLevel="2" x14ac:dyDescent="0.2"/>
    <row r="104" outlineLevel="2" x14ac:dyDescent="0.2"/>
    <row r="105" outlineLevel="2" x14ac:dyDescent="0.2"/>
    <row r="106" outlineLevel="2" x14ac:dyDescent="0.2"/>
    <row r="107" outlineLevel="2" x14ac:dyDescent="0.2"/>
    <row r="108" outlineLevel="2" x14ac:dyDescent="0.2"/>
    <row r="109" outlineLevel="2" x14ac:dyDescent="0.2"/>
    <row r="110" outlineLevel="2" x14ac:dyDescent="0.2"/>
    <row r="111" outlineLevel="2" x14ac:dyDescent="0.2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DAA7BED8BE1B4D9EB044D63F3AD51E" ma:contentTypeVersion="15" ma:contentTypeDescription="Create a new document." ma:contentTypeScope="" ma:versionID="a1c562743fb04e859b7e784da957ce11">
  <xsd:schema xmlns:xsd="http://www.w3.org/2001/XMLSchema" xmlns:xs="http://www.w3.org/2001/XMLSchema" xmlns:p="http://schemas.microsoft.com/office/2006/metadata/properties" xmlns:ns2="b699bf1c-d12e-4205-86a0-c38a1c544e01" xmlns:ns3="56bcb0fd-f087-42ab-b450-612d245fd8db" xmlns:ns4="31062a0d-ede8-4112-b4bb-00a9c1bc8e16" targetNamespace="http://schemas.microsoft.com/office/2006/metadata/properties" ma:root="true" ma:fieldsID="fc5f1a1cf729a5b624b3c412eebdc2c0" ns2:_="" ns3:_="" ns4:_="">
    <xsd:import namespace="b699bf1c-d12e-4205-86a0-c38a1c544e01"/>
    <xsd:import namespace="56bcb0fd-f087-42ab-b450-612d245fd8db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9bf1c-d12e-4205-86a0-c38a1c544e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cb0fd-f087-42ab-b450-612d245fd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7d68a51-5ef0-46b7-9506-86bca03e2163}" ma:internalName="TaxCatchAll" ma:showField="CatchAllData" ma:web="56bcb0fd-f087-42ab-b450-612d245fd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99bf1c-d12e-4205-86a0-c38a1c544e01">
      <Terms xmlns="http://schemas.microsoft.com/office/infopath/2007/PartnerControls"/>
    </lcf76f155ced4ddcb4097134ff3c332f>
    <TaxCatchAll xmlns="31062a0d-ede8-4112-b4bb-00a9c1bc8e16" xsi:nil="true"/>
  </documentManagement>
</p:properties>
</file>

<file path=customXml/itemProps1.xml><?xml version="1.0" encoding="utf-8"?>
<ds:datastoreItem xmlns:ds="http://schemas.openxmlformats.org/officeDocument/2006/customXml" ds:itemID="{D97087BE-BE16-4DB3-A327-C48D287051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067476-9917-447E-93CC-6D5FDE1487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99bf1c-d12e-4205-86a0-c38a1c544e01"/>
    <ds:schemaRef ds:uri="56bcb0fd-f087-42ab-b450-612d245fd8db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A2E5EA-BC04-40A3-9914-C950E1186203}">
  <ds:schemaRefs>
    <ds:schemaRef ds:uri="http://schemas.microsoft.com/office/2006/metadata/properties"/>
    <ds:schemaRef ds:uri="56bcb0fd-f087-42ab-b450-612d245fd8db"/>
    <ds:schemaRef ds:uri="http://schemas.microsoft.com/office/2006/documentManagement/types"/>
    <ds:schemaRef ds:uri="http://purl.org/dc/terms/"/>
    <ds:schemaRef ds:uri="31062a0d-ede8-4112-b4bb-00a9c1bc8e16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699bf1c-d12e-4205-86a0-c38a1c544e01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Summary Figures</vt:lpstr>
    </vt:vector>
  </TitlesOfParts>
  <Company>Department of the Interior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Prairie, James R</dc:creator>
  <cp:lastModifiedBy>Prairie, James R</cp:lastModifiedBy>
  <dcterms:created xsi:type="dcterms:W3CDTF">2024-10-03T19:24:30Z</dcterms:created>
  <dcterms:modified xsi:type="dcterms:W3CDTF">2025-11-12T16:40:35Z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0x010100E5DAA7BED8BE1B4D9EB044D63F3AD51E</vt:lpwstr>
  </property>
  <property fmtid="{D5CDD505-2E9C-101B-9397-08002B2CF9AE}" pid="3" name="MediaServiceImageTags">
    <vt:lpwstr/>
  </property>
</Properties>
</file>