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89AFBF02-A12E-4C82-A996-7B036985313C}" xr6:coauthVersionLast="47" xr6:coauthVersionMax="47" xr10:uidLastSave="{00000000-0000-0000-0000-000000000000}"/>
  <bookViews>
    <workbookView xWindow="-110" yWindow="-110" windowWidth="19420" windowHeight="10420" xr2:uid="{A91A9DA5-E311-4C22-B603-5C603E01E359}"/>
  </bookViews>
  <sheets>
    <sheet name="OUTPUT" sheetId="1" r:id="rId1"/>
    <sheet name="Footnotes" sheetId="2" r:id="rId2"/>
  </sheets>
  <externalReferences>
    <externalReference r:id="rId3"/>
  </externalReferences>
  <definedNames>
    <definedName name="\D">'[1]Flow Chart'!#REF!</definedName>
    <definedName name="__123Graph_A" hidden="1">OUTPUT!$I$30:$I$34</definedName>
    <definedName name="OUTPUT">OUTPUT!$A$1</definedName>
    <definedName name="_xlnm.Print_Area" localSheetId="1">Footnotes!$A$1:$A$8</definedName>
    <definedName name="_xlnm.Print_Area" localSheetId="0">OUTPUT!$A$1:$M$85</definedName>
    <definedName name="_xlnm.Print_Titles" localSheetId="0">OUTPUT!$1:$6</definedName>
    <definedName name="TEXT3A">#REF!</definedName>
    <definedName name="TEXT3B">#REF!</definedName>
    <definedName name="TEXT4">OUTPUT!$A$1:$K$85</definedName>
    <definedName name="TEXT5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3" i="2"/>
  <c r="A2" i="2"/>
  <c r="A1" i="2"/>
  <c r="A5" i="2"/>
</calcChain>
</file>

<file path=xl/sharedStrings.xml><?xml version="1.0" encoding="utf-8"?>
<sst xmlns="http://schemas.openxmlformats.org/spreadsheetml/2006/main" count="159" uniqueCount="104">
  <si>
    <t>CENTRAL VALLEY PROJECT</t>
  </si>
  <si>
    <t>SCHEDULE OF M&amp;I COST OF SERVICE AND PROJECT USE ENERGY (PUE) WATER RATES PER ACRE-FOOT BY CONTRACTOR</t>
  </si>
  <si>
    <t>Black Butte D&amp;R</t>
  </si>
  <si>
    <t>3/</t>
  </si>
  <si>
    <t>County of Colusa</t>
  </si>
  <si>
    <t>Elk Creek CSD</t>
  </si>
  <si>
    <t>US Forest Service - BB</t>
  </si>
  <si>
    <t>Whitney Const.</t>
  </si>
  <si>
    <t>Clear Creek Unit</t>
  </si>
  <si>
    <t>Clear Creek CSD</t>
  </si>
  <si>
    <t>Contra Costa Canal</t>
  </si>
  <si>
    <t xml:space="preserve">Contra Costa WD      </t>
  </si>
  <si>
    <t>Cow Creek Unit</t>
  </si>
  <si>
    <t xml:space="preserve">Bella Vista WD   </t>
  </si>
  <si>
    <t>Cross Valley Canal</t>
  </si>
  <si>
    <t>County of Fresno</t>
  </si>
  <si>
    <t>County of Tulare</t>
  </si>
  <si>
    <t>Delta-Mendota Canal</t>
  </si>
  <si>
    <t>Byron-Bethany ID</t>
  </si>
  <si>
    <t>City of Tracy</t>
  </si>
  <si>
    <t>Del Puerto WD</t>
  </si>
  <si>
    <t>Department of VA</t>
  </si>
  <si>
    <t>Panoche WD - DMC</t>
  </si>
  <si>
    <t>San Luis WD - DMC</t>
  </si>
  <si>
    <t>Folsom D&amp;R</t>
  </si>
  <si>
    <t>City of Folsom</t>
  </si>
  <si>
    <t>City of Roseville</t>
  </si>
  <si>
    <t>El Dorado ID - FD&amp;R</t>
  </si>
  <si>
    <t>Placer County WA</t>
  </si>
  <si>
    <t>Sacramento County WA</t>
  </si>
  <si>
    <t xml:space="preserve">San Juan  WD  </t>
  </si>
  <si>
    <t>Folsom-South Canal</t>
  </si>
  <si>
    <t>East Bay MUD</t>
  </si>
  <si>
    <t>Sacramento County WA - FSC</t>
  </si>
  <si>
    <t>Sacramento MUD</t>
  </si>
  <si>
    <t>Friant Dam</t>
  </si>
  <si>
    <t>County of Madera</t>
  </si>
  <si>
    <t>Fresno County WW#18</t>
  </si>
  <si>
    <t>Arvin-Edison WSD</t>
  </si>
  <si>
    <t>City of Fresno</t>
  </si>
  <si>
    <t>City of Lindsay</t>
  </si>
  <si>
    <t>City of Orange Cove</t>
  </si>
  <si>
    <t>Delano-Earlimart ID</t>
  </si>
  <si>
    <t>Lindsay-Strathmore ID</t>
  </si>
  <si>
    <t>Shafter-Wasco</t>
  </si>
  <si>
    <t>Terra Bella ID</t>
  </si>
  <si>
    <t>New Melones D &amp; R</t>
  </si>
  <si>
    <t>Stockton East WD</t>
  </si>
  <si>
    <t>Sacramento River</t>
  </si>
  <si>
    <t>City of Redding - SR</t>
  </si>
  <si>
    <t>City of West Sacramento</t>
  </si>
  <si>
    <t>Lake California P.O.A.</t>
  </si>
  <si>
    <t>Riverview Golf &amp; CC</t>
  </si>
  <si>
    <t>San Felipe Unit</t>
  </si>
  <si>
    <t>SB County WD - IB</t>
  </si>
  <si>
    <t>SC Valley WD - IB</t>
  </si>
  <si>
    <t>San Luis Canal - Fresno</t>
  </si>
  <si>
    <t>City of Avenal</t>
  </si>
  <si>
    <t>City of Coalinga</t>
  </si>
  <si>
    <t>City of Huron</t>
  </si>
  <si>
    <t>State of CA</t>
  </si>
  <si>
    <t>Westlands WD</t>
  </si>
  <si>
    <t>San Luis Canal - Tracy</t>
  </si>
  <si>
    <t>Pacheco WD - SLC</t>
  </si>
  <si>
    <t>Panoche WD - SLC</t>
  </si>
  <si>
    <t xml:space="preserve">San Luis WD - SLC   </t>
  </si>
  <si>
    <t>Shasta D&amp;R</t>
  </si>
  <si>
    <t>Centerville CSD</t>
  </si>
  <si>
    <t>Mountain Gate CSD</t>
  </si>
  <si>
    <t xml:space="preserve">Shasta CWA </t>
  </si>
  <si>
    <t>Spring Creek Conduit</t>
  </si>
  <si>
    <t>City of Redding - SCC</t>
  </si>
  <si>
    <t xml:space="preserve">Shasta CWA   - SCC         </t>
  </si>
  <si>
    <t>Shasta CSD</t>
  </si>
  <si>
    <t>Tehama-Colusa Canal</t>
  </si>
  <si>
    <t xml:space="preserve">Colusa County WD   </t>
  </si>
  <si>
    <t>Kanawha WD</t>
  </si>
  <si>
    <t>Toyon Pipeline</t>
  </si>
  <si>
    <t/>
  </si>
  <si>
    <t>City of Redding - TP</t>
  </si>
  <si>
    <t>City of Shasta Lake</t>
  </si>
  <si>
    <t>US Forest Service</t>
  </si>
  <si>
    <t>Footnotes:</t>
  </si>
  <si>
    <t>4/</t>
  </si>
  <si>
    <t>M&amp;I 2023 Sch A-2A F.Z25.XLSM</t>
  </si>
  <si>
    <t>12/13/2022</t>
  </si>
  <si>
    <t>2023 M&amp;I WATER RATES</t>
  </si>
  <si>
    <t>N/A</t>
  </si>
  <si>
    <t>Construction
Cost Per 
A/F
&lt;Sch. A-2Ba&gt; (B)</t>
  </si>
  <si>
    <t>PUE
Direct 
Pumping
&lt;Sch A-11&gt; (L)</t>
  </si>
  <si>
    <r>
      <t xml:space="preserve">PUE
Other PUE
Remittance </t>
    </r>
    <r>
      <rPr>
        <b/>
        <vertAlign val="superscript"/>
        <sz val="14"/>
        <color indexed="8"/>
        <rFont val="Segoe UI"/>
        <family val="2"/>
      </rPr>
      <t>2/</t>
    </r>
    <r>
      <rPr>
        <b/>
        <sz val="14"/>
        <color indexed="8"/>
        <rFont val="Segoe UI"/>
        <family val="2"/>
      </rPr>
      <t xml:space="preserve">
&lt;Sch A-11&gt; (M)</t>
    </r>
  </si>
  <si>
    <t>Estimated O&amp;M Cost Per A/F  Storage
(Includes Offset)
&lt;Sch A-8&gt; (D)</t>
  </si>
  <si>
    <r>
      <t xml:space="preserve">Estimated O&amp;M Cost Per A/F  Credit for
Other PUE Remittance </t>
    </r>
    <r>
      <rPr>
        <b/>
        <vertAlign val="superscript"/>
        <sz val="14"/>
        <color indexed="8"/>
        <rFont val="Segoe UI"/>
        <family val="2"/>
      </rPr>
      <t>2/</t>
    </r>
    <r>
      <rPr>
        <b/>
        <sz val="14"/>
        <color indexed="8"/>
        <rFont val="Segoe UI"/>
        <family val="2"/>
      </rPr>
      <t xml:space="preserve">
&lt;Sch A-11&gt; (H)</t>
    </r>
  </si>
  <si>
    <t xml:space="preserve">1/ Except for costs of Folsom South Canal, conveyance and conveyance pumping O&amp;M costs are direct billed by the water authorities. </t>
  </si>
  <si>
    <t>Estimated O&amp;M Cost Per A/F  Total
O&amp;M
SUM(C:H)        (I)</t>
  </si>
  <si>
    <t>Deficit
Cost          Per A/F  
&lt;Sch. A-6&gt; (J)</t>
  </si>
  <si>
    <t>Cost of
Service Rate 
(B+I+J)     (K)</t>
  </si>
  <si>
    <t>Estimated O&amp;M Cost Per A/F Direct
Pumping Offset
&lt;Sch A-11&gt; (E)</t>
  </si>
  <si>
    <t>Friant-Kern Canal</t>
  </si>
  <si>
    <t>2/ Project Use Energy payment is being remitted to Western Area Power Authority for storage and direct pumping based on the deliveries of a select few contractors. The rates for the select few contractors are reduced as a credit in the O&amp;M rates.  All contractors will ultimately pay for the storage and direct pumping service but as an offset to the amount paid by the select few. Refer to schedule A-11 and A-9 for calculation details.</t>
  </si>
  <si>
    <r>
      <t xml:space="preserve">Estimated O&amp;M Cost Per A/F  Conveyance </t>
    </r>
    <r>
      <rPr>
        <b/>
        <vertAlign val="superscript"/>
        <sz val="14"/>
        <color indexed="8"/>
        <rFont val="Segoe UI"/>
        <family val="2"/>
      </rPr>
      <t xml:space="preserve">1/
</t>
    </r>
    <r>
      <rPr>
        <b/>
        <sz val="14"/>
        <color indexed="8"/>
        <rFont val="Segoe UI"/>
        <family val="2"/>
      </rPr>
      <t>&lt;Sch A-8&gt; 
(F)</t>
    </r>
  </si>
  <si>
    <r>
      <t xml:space="preserve">Estimated O&amp;M Cost Per A/F  Conveyance/ Direct Pumping </t>
    </r>
    <r>
      <rPr>
        <b/>
        <sz val="14"/>
        <color rgb="FF000000"/>
        <rFont val="Segoe UI"/>
        <family val="2"/>
      </rPr>
      <t>&lt;Sch. A-8, Sch. A-9&gt;</t>
    </r>
    <r>
      <rPr>
        <b/>
        <sz val="14"/>
        <color indexed="8"/>
        <rFont val="Segoe UI"/>
        <family val="2"/>
      </rPr>
      <t xml:space="preserve"> 
(G)</t>
    </r>
  </si>
  <si>
    <t>Facility/Contractor Ref 
(A)</t>
  </si>
  <si>
    <t>Estimated O&amp;M Cost Per A/F  Water Mrktg
&lt;Sch A-8&gt;©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</si>
</sst>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_)"/>
    <numFmt numFmtId="166" formatCode=";;;"/>
  </numFmts>
  <fonts count="15">
    <font>
      <sz val="12"/>
      <name val="SWISS"/>
    </font>
    <font>
      <sz val="12"/>
      <name val="SWISS"/>
    </font>
    <font>
      <sz val="12"/>
      <name val="Times New Roman"/>
      <family val="1"/>
    </font>
    <font>
      <sz val="14"/>
      <color indexed="8"/>
      <name val="Segoe UI"/>
      <family val="2"/>
    </font>
    <font>
      <sz val="14"/>
      <name val="Segoe UI"/>
      <family val="2"/>
    </font>
    <font>
      <b/>
      <sz val="14"/>
      <color indexed="8"/>
      <name val="Segoe UI"/>
      <family val="2"/>
    </font>
    <font>
      <b/>
      <sz val="14"/>
      <name val="Segoe UI"/>
      <family val="2"/>
    </font>
    <font>
      <b/>
      <vertAlign val="superscript"/>
      <sz val="14"/>
      <color indexed="8"/>
      <name val="Segoe UI"/>
      <family val="2"/>
    </font>
    <font>
      <sz val="12"/>
      <color indexed="8"/>
      <name val="Segoe UI"/>
      <family val="2"/>
    </font>
    <font>
      <b/>
      <u/>
      <sz val="12"/>
      <color indexed="8"/>
      <name val="Segoe UI"/>
      <family val="2"/>
    </font>
    <font>
      <b/>
      <sz val="12"/>
      <color indexed="8"/>
      <name val="Segoe UI"/>
      <family val="2"/>
    </font>
    <font>
      <b/>
      <sz val="14"/>
      <color rgb="FF000000"/>
      <name val="Segoe UI"/>
      <family val="2"/>
    </font>
    <font>
      <sz val="15"/>
      <color indexed="8"/>
      <name val="Segoe UI"/>
      <family val="2"/>
    </font>
    <font>
      <b/>
      <sz val="15"/>
      <color indexed="8"/>
      <name val="Segoe UI"/>
      <family val="2"/>
    </font>
    <font>
      <b/>
      <u/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40" fontId="3" fillId="0" borderId="0" xfId="0" applyNumberFormat="1" applyFont="1"/>
    <xf numFmtId="164" fontId="4" fillId="0" borderId="0" xfId="0" applyNumberFormat="1" applyFont="1"/>
    <xf numFmtId="165" fontId="3" fillId="0" borderId="0" xfId="0" applyNumberFormat="1" applyFont="1" applyAlignment="1">
      <alignment horizontal="left"/>
    </xf>
    <xf numFmtId="0" fontId="8" fillId="0" borderId="0" xfId="0" applyFont="1"/>
    <xf numFmtId="166" fontId="8" fillId="0" borderId="0" xfId="0" applyNumberFormat="1" applyFont="1" applyAlignment="1" applyProtection="1">
      <alignment horizontal="right"/>
      <protection locked="0"/>
    </xf>
    <xf numFmtId="40" fontId="8" fillId="0" borderId="0" xfId="0" applyNumberFormat="1" applyFont="1"/>
    <xf numFmtId="166" fontId="8" fillId="0" borderId="0" xfId="0" applyNumberFormat="1" applyFont="1" applyProtection="1">
      <protection locked="0"/>
    </xf>
    <xf numFmtId="0" fontId="8" fillId="0" borderId="0" xfId="0" applyFont="1" applyAlignment="1">
      <alignment horizontal="right"/>
    </xf>
    <xf numFmtId="166" fontId="8" fillId="0" borderId="0" xfId="0" quotePrefix="1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4" fontId="8" fillId="0" borderId="0" xfId="1" applyNumberFormat="1" applyFont="1" applyFill="1" applyProtection="1">
      <protection locked="0"/>
    </xf>
    <xf numFmtId="44" fontId="8" fillId="0" borderId="0" xfId="0" applyNumberFormat="1" applyFont="1" applyAlignment="1" applyProtection="1">
      <alignment horizontal="right"/>
      <protection locked="0"/>
    </xf>
    <xf numFmtId="44" fontId="8" fillId="0" borderId="0" xfId="0" applyNumberFormat="1" applyFont="1" applyAlignment="1">
      <alignment horizontal="right"/>
    </xf>
    <xf numFmtId="44" fontId="8" fillId="0" borderId="0" xfId="1" applyNumberFormat="1" applyFont="1" applyFill="1" applyAlignment="1" applyProtection="1">
      <alignment horizontal="right"/>
      <protection locked="0"/>
    </xf>
    <xf numFmtId="44" fontId="8" fillId="0" borderId="0" xfId="2" applyFont="1" applyFill="1" applyAlignment="1" applyProtection="1">
      <alignment horizontal="right"/>
    </xf>
    <xf numFmtId="43" fontId="3" fillId="0" borderId="0" xfId="1" applyFont="1" applyFill="1"/>
    <xf numFmtId="44" fontId="8" fillId="0" borderId="0" xfId="0" applyNumberFormat="1" applyFont="1"/>
    <xf numFmtId="44" fontId="3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39" fontId="8" fillId="0" borderId="0" xfId="0" applyNumberFormat="1" applyFont="1" applyAlignment="1">
      <alignment horizontal="right"/>
    </xf>
    <xf numFmtId="44" fontId="8" fillId="0" borderId="0" xfId="0" applyNumberFormat="1" applyFont="1" applyProtection="1">
      <protection locked="0"/>
    </xf>
    <xf numFmtId="39" fontId="8" fillId="0" borderId="0" xfId="0" applyNumberFormat="1" applyFont="1"/>
    <xf numFmtId="44" fontId="8" fillId="0" borderId="0" xfId="1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44" fontId="8" fillId="0" borderId="0" xfId="2" applyFont="1" applyFill="1" applyAlignment="1" applyProtection="1">
      <alignment horizontal="right"/>
      <protection locked="0"/>
    </xf>
    <xf numFmtId="37" fontId="3" fillId="0" borderId="0" xfId="0" applyNumberFormat="1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0" fontId="3" fillId="0" borderId="0" xfId="0" applyNumberFormat="1" applyFont="1" applyAlignment="1">
      <alignment horizontal="left" vertical="center"/>
    </xf>
    <xf numFmtId="0" fontId="10" fillId="0" borderId="0" xfId="0" applyFont="1"/>
    <xf numFmtId="37" fontId="8" fillId="0" borderId="0" xfId="0" applyNumberFormat="1" applyFont="1" applyProtection="1">
      <protection locked="0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Protection="1">
      <protection locked="0"/>
    </xf>
    <xf numFmtId="7" fontId="12" fillId="0" borderId="0" xfId="0" applyNumberFormat="1" applyFont="1" applyProtection="1">
      <protection locked="0"/>
    </xf>
    <xf numFmtId="40" fontId="12" fillId="0" borderId="0" xfId="0" applyNumberFormat="1" applyFont="1"/>
    <xf numFmtId="0" fontId="13" fillId="0" borderId="0" xfId="0" applyFont="1"/>
    <xf numFmtId="37" fontId="12" fillId="0" borderId="0" xfId="0" applyNumberFormat="1" applyFont="1" applyProtection="1">
      <protection locked="0"/>
    </xf>
    <xf numFmtId="0" fontId="13" fillId="0" borderId="0" xfId="0" quotePrefix="1" applyFont="1" applyAlignment="1">
      <alignment horizontal="center"/>
    </xf>
    <xf numFmtId="0" fontId="8" fillId="0" borderId="0" xfId="0" quotePrefix="1" applyFont="1" applyAlignment="1">
      <alignment wrapText="1"/>
    </xf>
    <xf numFmtId="0" fontId="8" fillId="0" borderId="0" xfId="0" quotePrefix="1" applyFont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5" fillId="0" borderId="2" xfId="0" applyFont="1" applyBorder="1" applyAlignment="1">
      <alignment horizontal="left" wrapText="1"/>
    </xf>
    <xf numFmtId="0" fontId="14" fillId="0" borderId="0" xfId="0" applyFont="1" applyAlignment="1" applyProtection="1">
      <alignment wrapText="1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40" fontId="3" fillId="0" borderId="0" xfId="0" applyNumberFormat="1" applyFont="1" applyBorder="1"/>
    <xf numFmtId="39" fontId="8" fillId="0" borderId="0" xfId="0" applyNumberFormat="1" applyFont="1" applyBorder="1" applyProtection="1">
      <protection locked="0"/>
    </xf>
    <xf numFmtId="0" fontId="8" fillId="0" borderId="0" xfId="0" applyFont="1" applyBorder="1"/>
    <xf numFmtId="40" fontId="8" fillId="0" borderId="0" xfId="0" applyNumberFormat="1" applyFont="1" applyBorder="1"/>
    <xf numFmtId="0" fontId="5" fillId="0" borderId="1" xfId="0" applyNumberFormat="1" applyFont="1" applyBorder="1" applyAlignment="1">
      <alignment horizontal="left" wrapText="1"/>
    </xf>
    <xf numFmtId="0" fontId="6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1" xfId="0" applyNumberFormat="1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protection locked="0" hidden="0"/>
    </dxf>
    <dxf>
      <border outline="0">
        <top style="medium">
          <color indexed="8"/>
        </top>
      </border>
    </dxf>
    <dxf>
      <border outline="0"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border outline="0"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2A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Flow Chart"/>
      <sheetName val="MACRO_INPUT"/>
      <sheetName val="OUTPUT"/>
      <sheetName val="Footnotes"/>
    </sheetNames>
    <sheetDataSet>
      <sheetData sheetId="0">
        <row r="1">
          <cell r="A1" t="str">
            <v>M&amp;I 2023 Sch A-2A F.Z25.XLSM</v>
          </cell>
        </row>
        <row r="2">
          <cell r="A2" t="str">
            <v>12/13/2022</v>
          </cell>
        </row>
      </sheetData>
      <sheetData sheetId="1"/>
      <sheetData sheetId="2"/>
      <sheetData sheetId="3">
        <row r="10">
          <cell r="D10">
            <v>15.52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D12EE1-D08E-4217-9D75-3AD145DE9737}" name="Table2" displayName="Table2" ref="A6:M85" totalsRowShown="0" headerRowDxfId="0" dataDxfId="17" headerRowBorderDxfId="18" dataCellStyle="Comma">
  <tableColumns count="13">
    <tableColumn id="1" xr3:uid="{3AAB7E18-5427-453E-A29D-F037ED3ED525}" name="Facility/Contractor Ref _x000a_(A)" dataDxfId="16"/>
    <tableColumn id="2" xr3:uid="{C5FB2166-D239-4F3B-AEE4-A50E15A8FB74}" name="Construction_x000a_Cost Per _x000a_A/F_x000a_&lt;Sch. A-2Ba&gt; (B)" dataDxfId="15" dataCellStyle="Comma"/>
    <tableColumn id="3" xr3:uid="{EF05017D-82D1-433B-B365-84CEF585B423}" name="Estimated O&amp;M Cost Per A/F  Water Mrktg_x000a_&lt;Sch A-8&gt;©" dataDxfId="14"/>
    <tableColumn id="4" xr3:uid="{EDEA93E9-D11F-4D1D-AED1-33BB5B1DEB0F}" name="Estimated O&amp;M Cost Per A/F  Storage_x000a_(Includes Offset)_x000a_&lt;Sch A-8&gt; (D)" dataDxfId="13"/>
    <tableColumn id="5" xr3:uid="{00134D2B-5283-45D1-ABAB-03BE0339A3BD}" name="Estimated O&amp;M Cost Per A/F Direct_x000a_Pumping Offset_x000a_&lt;Sch A-11&gt; (E)" dataDxfId="12" dataCellStyle="Comma"/>
    <tableColumn id="6" xr3:uid="{2F8535CB-AA85-4211-B95B-53D4A2450F26}" name="Estimated O&amp;M Cost Per A/F  Conveyance 1/_x000a_&lt;Sch A-8&gt; _x000a_(F)" dataDxfId="11" dataCellStyle="Comma"/>
    <tableColumn id="7" xr3:uid="{A0D8BFA6-5AE0-4902-80BD-36A091F967F0}" name="Estimated O&amp;M Cost Per A/F  Conveyance/ Direct Pumping &lt;Sch. A-8, Sch. A-9&gt; _x000a_(G)" dataDxfId="10"/>
    <tableColumn id="8" xr3:uid="{C20744D4-EF86-4AA5-AB38-D051A4075803}" name="Estimated O&amp;M Cost Per A/F  Credit for_x000a_Other PUE Remittance 2/_x000a_&lt;Sch A-11&gt; (H)" dataDxfId="9" dataCellStyle="Comma"/>
    <tableColumn id="9" xr3:uid="{4812CF3E-C626-49C0-96C7-A2D34374D638}" name="Estimated O&amp;M Cost Per A/F  Total_x000a_O&amp;M_x000a_SUM(C:H)        (I)" dataDxfId="8" dataCellStyle="Comma"/>
    <tableColumn id="10" xr3:uid="{1EF82C5A-7830-4C7B-9521-7AA519A1CD46}" name="Deficit_x000a_Cost          Per A/F  _x000a_&lt;Sch. A-6&gt; (J)" dataDxfId="7" dataCellStyle="Comma"/>
    <tableColumn id="11" xr3:uid="{E3DEE2FD-765B-4EF5-A8CF-F261E7D968D1}" name="Cost of_x000a_Service Rate _x000a_(B+I+J)     (K)" dataDxfId="6" dataCellStyle="Comma"/>
    <tableColumn id="12" xr3:uid="{5C55B986-C4B5-48E7-884B-4D48EAF6A034}" name="PUE_x000a_Direct _x000a_Pumping_x000a_&lt;Sch A-11&gt; (L)" dataDxfId="5" dataCellStyle="Comma"/>
    <tableColumn id="13" xr3:uid="{32D79098-7DCF-4EFB-9D43-36159C773783}" name="PUE_x000a_Other PUE_x000a_Remittance 2/_x000a_&lt;Sch A-11&gt; (M)" dataDxfId="4" dataCellStyle="Comma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98273A-F62D-4425-B882-2543377A0F59}" name="Table3" displayName="Table3" ref="A6:A8" totalsRowShown="0" headerRowDxfId="3" headerRowBorderDxfId="2" tableBorderDxfId="1">
  <tableColumns count="1">
    <tableColumn id="1" xr3:uid="{7ADC44BD-F1F2-43BC-A1DC-553D8CE2904C}" name="Footnotes: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B6EF-AE3C-4821-963C-4982C917E352}">
  <sheetPr transitionEvaluation="1" transitionEntry="1" codeName="Sheet5"/>
  <dimension ref="A1:O88"/>
  <sheetViews>
    <sheetView showZeros="0" tabSelected="1" defaultGridColor="0" view="pageBreakPreview" topLeftCell="A64" colorId="22" zoomScale="55" zoomScaleNormal="100" zoomScaleSheetLayoutView="55" workbookViewId="0">
      <selection activeCell="A21" sqref="A21"/>
    </sheetView>
  </sheetViews>
  <sheetFormatPr defaultColWidth="12.921875" defaultRowHeight="21"/>
  <cols>
    <col min="1" max="1" width="29.84375" style="34" customWidth="1"/>
    <col min="2" max="2" width="15.3046875" style="1" customWidth="1"/>
    <col min="3" max="4" width="12.61328125" style="1" customWidth="1"/>
    <col min="5" max="5" width="13.15234375" style="1" customWidth="1"/>
    <col min="6" max="6" width="16.53515625" style="1" customWidth="1"/>
    <col min="7" max="7" width="14.4609375" style="1" customWidth="1"/>
    <col min="8" max="8" width="14.15234375" style="1" bestFit="1" customWidth="1"/>
    <col min="9" max="11" width="12.61328125" style="2" customWidth="1"/>
    <col min="12" max="12" width="13.84375" style="2" customWidth="1"/>
    <col min="13" max="13" width="14.15234375" style="2" bestFit="1" customWidth="1"/>
    <col min="14" max="16" width="12.921875" style="1"/>
    <col min="17" max="17" width="10.921875" style="1" customWidth="1"/>
    <col min="18" max="45" width="12.921875" style="1"/>
    <col min="46" max="46" width="16.921875" style="1" customWidth="1"/>
    <col min="47" max="47" width="2.921875" style="1" customWidth="1"/>
    <col min="48" max="48" width="9.921875" style="1" customWidth="1"/>
    <col min="49" max="49" width="2.921875" style="1" customWidth="1"/>
    <col min="50" max="16384" width="12.921875" style="1"/>
  </cols>
  <sheetData>
    <row r="1" spans="1:14" ht="42">
      <c r="A1" s="34" t="s">
        <v>84</v>
      </c>
    </row>
    <row r="2" spans="1:14">
      <c r="A2" s="35" t="s">
        <v>85</v>
      </c>
    </row>
    <row r="3" spans="1:14" s="32" customFormat="1">
      <c r="A3" s="3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s="32" customFormat="1" ht="105">
      <c r="A4" s="36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4" s="32" customFormat="1">
      <c r="A5" s="37" t="s">
        <v>86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4" s="33" customFormat="1" ht="190.5">
      <c r="A6" s="63" t="s">
        <v>102</v>
      </c>
      <c r="B6" s="64" t="s">
        <v>88</v>
      </c>
      <c r="C6" s="65" t="s">
        <v>103</v>
      </c>
      <c r="D6" s="66" t="s">
        <v>91</v>
      </c>
      <c r="E6" s="66" t="s">
        <v>97</v>
      </c>
      <c r="F6" s="67" t="s">
        <v>100</v>
      </c>
      <c r="G6" s="67" t="s">
        <v>101</v>
      </c>
      <c r="H6" s="67" t="s">
        <v>92</v>
      </c>
      <c r="I6" s="66" t="s">
        <v>94</v>
      </c>
      <c r="J6" s="66" t="s">
        <v>95</v>
      </c>
      <c r="K6" s="66" t="s">
        <v>96</v>
      </c>
      <c r="L6" s="66" t="s">
        <v>89</v>
      </c>
      <c r="M6" s="66" t="s">
        <v>90</v>
      </c>
    </row>
    <row r="7" spans="1:14" ht="18" customHeight="1">
      <c r="A7" s="38" t="s">
        <v>2</v>
      </c>
      <c r="B7" s="8"/>
      <c r="C7" s="9"/>
      <c r="D7" s="6">
        <v>17.23</v>
      </c>
      <c r="E7" s="9"/>
      <c r="F7" s="10" t="s">
        <v>3</v>
      </c>
      <c r="G7" s="11"/>
      <c r="H7" s="11"/>
      <c r="I7" s="13"/>
      <c r="J7" s="13"/>
      <c r="K7" s="13"/>
      <c r="L7" s="13"/>
      <c r="M7" s="13"/>
    </row>
    <row r="8" spans="1:14" ht="18" customHeight="1">
      <c r="A8" s="14" t="s">
        <v>4</v>
      </c>
      <c r="B8" s="15" t="s">
        <v>87</v>
      </c>
      <c r="C8" s="16">
        <v>15.52</v>
      </c>
      <c r="D8" s="18">
        <v>17.23</v>
      </c>
      <c r="E8" s="18">
        <v>0</v>
      </c>
      <c r="F8" s="18">
        <v>0</v>
      </c>
      <c r="G8" s="17">
        <v>0</v>
      </c>
      <c r="H8" s="18">
        <v>0</v>
      </c>
      <c r="I8" s="18">
        <v>32.75</v>
      </c>
      <c r="J8" s="18">
        <v>0.31</v>
      </c>
      <c r="K8" s="18">
        <v>33.06</v>
      </c>
      <c r="L8" s="18">
        <v>0</v>
      </c>
      <c r="M8" s="18">
        <v>0</v>
      </c>
    </row>
    <row r="9" spans="1:14" ht="18" customHeight="1">
      <c r="A9" s="14" t="s">
        <v>5</v>
      </c>
      <c r="B9" s="15">
        <v>0</v>
      </c>
      <c r="C9" s="16">
        <v>15.52</v>
      </c>
      <c r="D9" s="16">
        <v>17.23</v>
      </c>
      <c r="E9" s="18">
        <v>0</v>
      </c>
      <c r="F9" s="18">
        <v>0</v>
      </c>
      <c r="G9" s="17">
        <v>0</v>
      </c>
      <c r="H9" s="18">
        <v>0</v>
      </c>
      <c r="I9" s="18">
        <v>32.75</v>
      </c>
      <c r="J9" s="18">
        <v>6.17</v>
      </c>
      <c r="K9" s="18">
        <v>38.92</v>
      </c>
      <c r="L9" s="18">
        <v>0</v>
      </c>
      <c r="M9" s="18">
        <v>0</v>
      </c>
    </row>
    <row r="10" spans="1:14" ht="18" customHeight="1">
      <c r="A10" s="14" t="s">
        <v>6</v>
      </c>
      <c r="B10" s="15">
        <v>5.91</v>
      </c>
      <c r="C10" s="16">
        <v>15.52</v>
      </c>
      <c r="D10" s="16">
        <v>17.23</v>
      </c>
      <c r="E10" s="18">
        <v>0</v>
      </c>
      <c r="F10" s="18">
        <v>0</v>
      </c>
      <c r="G10" s="17">
        <v>0</v>
      </c>
      <c r="H10" s="18">
        <v>0</v>
      </c>
      <c r="I10" s="18">
        <v>32.75</v>
      </c>
      <c r="J10" s="18">
        <v>3.35</v>
      </c>
      <c r="K10" s="18">
        <v>42.01</v>
      </c>
      <c r="L10" s="18">
        <v>0</v>
      </c>
      <c r="M10" s="18">
        <v>0</v>
      </c>
    </row>
    <row r="11" spans="1:14" ht="18" customHeight="1">
      <c r="A11" s="14" t="s">
        <v>7</v>
      </c>
      <c r="B11" s="15">
        <v>0</v>
      </c>
      <c r="C11" s="16">
        <v>15.52</v>
      </c>
      <c r="D11" s="16">
        <v>17.23</v>
      </c>
      <c r="E11" s="18">
        <v>0</v>
      </c>
      <c r="F11" s="18">
        <v>0</v>
      </c>
      <c r="G11" s="17">
        <v>0</v>
      </c>
      <c r="H11" s="18">
        <v>0</v>
      </c>
      <c r="I11" s="18">
        <v>32.75</v>
      </c>
      <c r="J11" s="18">
        <v>3.76</v>
      </c>
      <c r="K11" s="18">
        <v>36.51</v>
      </c>
      <c r="L11" s="18">
        <v>0</v>
      </c>
      <c r="M11" s="18">
        <v>0</v>
      </c>
    </row>
    <row r="12" spans="1:14" ht="18" customHeight="1">
      <c r="A12" s="38" t="s">
        <v>8</v>
      </c>
      <c r="B12" s="5"/>
      <c r="C12" s="17"/>
      <c r="D12" s="17"/>
      <c r="E12" s="9"/>
      <c r="F12" s="9"/>
      <c r="G12" s="9"/>
      <c r="H12" s="9"/>
      <c r="I12" s="7"/>
      <c r="J12" s="7"/>
      <c r="K12" s="7"/>
      <c r="L12" s="7"/>
      <c r="M12" s="7"/>
    </row>
    <row r="13" spans="1:14" ht="18" customHeight="1">
      <c r="A13" s="14" t="s">
        <v>9</v>
      </c>
      <c r="B13" s="15" t="s">
        <v>87</v>
      </c>
      <c r="C13" s="16">
        <v>15.52</v>
      </c>
      <c r="D13" s="16">
        <v>17.23</v>
      </c>
      <c r="E13" s="18">
        <v>0</v>
      </c>
      <c r="F13" s="18">
        <v>0</v>
      </c>
      <c r="G13" s="17">
        <v>0</v>
      </c>
      <c r="H13" s="18">
        <v>0</v>
      </c>
      <c r="I13" s="18">
        <v>32.75</v>
      </c>
      <c r="J13" s="18">
        <v>0.38</v>
      </c>
      <c r="K13" s="18">
        <v>33.130000000000003</v>
      </c>
      <c r="L13" s="18">
        <v>0</v>
      </c>
      <c r="M13" s="18">
        <v>0</v>
      </c>
    </row>
    <row r="14" spans="1:14" ht="18" customHeight="1">
      <c r="A14" s="38" t="s">
        <v>10</v>
      </c>
      <c r="B14" s="5"/>
      <c r="C14" s="17"/>
      <c r="D14" s="17"/>
      <c r="E14" s="9"/>
      <c r="F14" s="9"/>
      <c r="G14" s="9"/>
      <c r="H14" s="9"/>
      <c r="I14" s="7"/>
      <c r="J14" s="7"/>
      <c r="K14" s="7"/>
      <c r="L14" s="7"/>
      <c r="M14" s="7"/>
    </row>
    <row r="15" spans="1:14" ht="18" customHeight="1">
      <c r="A15" s="14" t="s">
        <v>11</v>
      </c>
      <c r="B15" s="15" t="s">
        <v>87</v>
      </c>
      <c r="C15" s="16">
        <v>15.52</v>
      </c>
      <c r="D15" s="16">
        <v>17.23</v>
      </c>
      <c r="E15" s="18">
        <v>0</v>
      </c>
      <c r="F15" s="18">
        <v>0</v>
      </c>
      <c r="G15" s="17">
        <v>0</v>
      </c>
      <c r="H15" s="18">
        <v>-4.1597699333036644</v>
      </c>
      <c r="I15" s="18">
        <v>28.590230066696336</v>
      </c>
      <c r="J15" s="18">
        <v>0.64</v>
      </c>
      <c r="K15" s="18">
        <v>29.230230066696336</v>
      </c>
      <c r="L15" s="18">
        <v>12.39</v>
      </c>
      <c r="M15" s="18">
        <v>4.1597699333036644</v>
      </c>
      <c r="N15" s="20"/>
    </row>
    <row r="16" spans="1:14" ht="18" customHeight="1">
      <c r="A16" s="38" t="s">
        <v>12</v>
      </c>
      <c r="B16" s="5"/>
      <c r="C16" s="17"/>
      <c r="D16" s="17"/>
      <c r="E16" s="9"/>
      <c r="F16" s="9"/>
      <c r="G16" s="9"/>
      <c r="H16" s="9"/>
      <c r="I16" s="7"/>
      <c r="J16" s="7"/>
      <c r="K16" s="13"/>
      <c r="L16" s="13"/>
      <c r="M16" s="13"/>
    </row>
    <row r="17" spans="1:15" ht="18" customHeight="1">
      <c r="A17" s="14" t="s">
        <v>13</v>
      </c>
      <c r="B17" s="15" t="s">
        <v>87</v>
      </c>
      <c r="C17" s="16">
        <v>15.52</v>
      </c>
      <c r="D17" s="16">
        <v>17.23</v>
      </c>
      <c r="E17" s="18">
        <v>39.29</v>
      </c>
      <c r="F17" s="18">
        <v>0</v>
      </c>
      <c r="G17" s="17">
        <v>0</v>
      </c>
      <c r="H17" s="18">
        <v>0</v>
      </c>
      <c r="I17" s="18">
        <v>72.039999999999992</v>
      </c>
      <c r="J17" s="18">
        <v>0</v>
      </c>
      <c r="K17" s="18">
        <v>72.039999999999992</v>
      </c>
      <c r="L17" s="18">
        <v>0</v>
      </c>
      <c r="M17" s="18">
        <v>0</v>
      </c>
    </row>
    <row r="18" spans="1:15" ht="18" customHeight="1">
      <c r="A18" s="38" t="s">
        <v>14</v>
      </c>
      <c r="B18" s="5"/>
      <c r="C18" s="17"/>
      <c r="D18" s="17"/>
      <c r="E18" s="9"/>
      <c r="F18" s="9"/>
      <c r="G18" s="9"/>
      <c r="H18" s="9"/>
      <c r="I18" s="7"/>
      <c r="J18" s="7"/>
      <c r="K18" s="7"/>
      <c r="L18" s="7"/>
      <c r="M18" s="7"/>
    </row>
    <row r="19" spans="1:15" ht="18" customHeight="1">
      <c r="A19" s="14" t="s">
        <v>15</v>
      </c>
      <c r="B19" s="15" t="s">
        <v>87</v>
      </c>
      <c r="C19" s="16">
        <v>15.52</v>
      </c>
      <c r="D19" s="16">
        <v>17.23</v>
      </c>
      <c r="E19" s="18">
        <v>10.59</v>
      </c>
      <c r="F19" s="18">
        <v>0</v>
      </c>
      <c r="G19" s="16">
        <v>0</v>
      </c>
      <c r="H19" s="18">
        <v>0</v>
      </c>
      <c r="I19" s="18">
        <v>43.34</v>
      </c>
      <c r="J19" s="18">
        <v>102.53</v>
      </c>
      <c r="K19" s="18">
        <v>145.87</v>
      </c>
      <c r="L19" s="18">
        <v>0</v>
      </c>
      <c r="M19" s="18">
        <v>0</v>
      </c>
      <c r="O19" s="22"/>
    </row>
    <row r="20" spans="1:15" ht="18" customHeight="1">
      <c r="A20" s="14" t="s">
        <v>16</v>
      </c>
      <c r="B20" s="15" t="s">
        <v>87</v>
      </c>
      <c r="C20" s="16">
        <v>15.52</v>
      </c>
      <c r="D20" s="16">
        <v>17.23</v>
      </c>
      <c r="E20" s="18">
        <v>10.59</v>
      </c>
      <c r="F20" s="18">
        <v>0</v>
      </c>
      <c r="G20" s="16">
        <v>0</v>
      </c>
      <c r="H20" s="18">
        <v>0</v>
      </c>
      <c r="I20" s="18">
        <v>43.34</v>
      </c>
      <c r="J20" s="18">
        <v>129.65</v>
      </c>
      <c r="K20" s="18">
        <v>172.99</v>
      </c>
      <c r="L20" s="18">
        <v>0</v>
      </c>
      <c r="M20" s="18">
        <v>0</v>
      </c>
    </row>
    <row r="21" spans="1:15" ht="18" customHeight="1">
      <c r="A21" s="38" t="s">
        <v>17</v>
      </c>
      <c r="B21" s="5"/>
      <c r="C21" s="17"/>
      <c r="D21" s="17"/>
      <c r="E21" s="9"/>
      <c r="F21" s="9"/>
      <c r="G21" s="9"/>
      <c r="H21" s="9"/>
      <c r="I21" s="7"/>
      <c r="J21" s="7"/>
      <c r="K21" s="7"/>
      <c r="L21" s="7"/>
      <c r="M21" s="7"/>
    </row>
    <row r="22" spans="1:15" ht="18" customHeight="1">
      <c r="A22" s="5" t="s">
        <v>18</v>
      </c>
      <c r="B22" s="15" t="s">
        <v>87</v>
      </c>
      <c r="C22" s="16">
        <v>15.52</v>
      </c>
      <c r="D22" s="16">
        <v>17.23</v>
      </c>
      <c r="E22" s="18">
        <v>0</v>
      </c>
      <c r="F22" s="18">
        <v>0</v>
      </c>
      <c r="G22" s="16">
        <v>0</v>
      </c>
      <c r="H22" s="18">
        <v>0</v>
      </c>
      <c r="I22" s="18">
        <v>32.75</v>
      </c>
      <c r="J22" s="18">
        <v>1.21</v>
      </c>
      <c r="K22" s="18">
        <v>33.96</v>
      </c>
      <c r="L22" s="18">
        <v>0</v>
      </c>
      <c r="M22" s="18">
        <v>0</v>
      </c>
    </row>
    <row r="23" spans="1:15" ht="18" customHeight="1">
      <c r="A23" s="14" t="s">
        <v>19</v>
      </c>
      <c r="B23" s="15" t="s">
        <v>87</v>
      </c>
      <c r="C23" s="16">
        <v>15.52</v>
      </c>
      <c r="D23" s="16">
        <v>17.23</v>
      </c>
      <c r="E23" s="18">
        <v>0</v>
      </c>
      <c r="F23" s="18">
        <v>0</v>
      </c>
      <c r="G23" s="16">
        <v>0</v>
      </c>
      <c r="H23" s="18">
        <v>0</v>
      </c>
      <c r="I23" s="18">
        <v>32.75</v>
      </c>
      <c r="J23" s="18">
        <v>0.37</v>
      </c>
      <c r="K23" s="18">
        <v>33.119999999999997</v>
      </c>
      <c r="L23" s="18">
        <v>0</v>
      </c>
      <c r="M23" s="18">
        <v>0</v>
      </c>
    </row>
    <row r="24" spans="1:15" ht="18" customHeight="1">
      <c r="A24" s="5" t="s">
        <v>20</v>
      </c>
      <c r="B24" s="15" t="s">
        <v>87</v>
      </c>
      <c r="C24" s="16">
        <v>15.52</v>
      </c>
      <c r="D24" s="16">
        <v>17.23</v>
      </c>
      <c r="E24" s="18">
        <v>0</v>
      </c>
      <c r="F24" s="18">
        <v>0</v>
      </c>
      <c r="G24" s="16">
        <v>0</v>
      </c>
      <c r="H24" s="18">
        <v>0</v>
      </c>
      <c r="I24" s="18">
        <v>32.75</v>
      </c>
      <c r="J24" s="18">
        <v>0</v>
      </c>
      <c r="K24" s="18">
        <v>32.75</v>
      </c>
      <c r="L24" s="18">
        <v>0</v>
      </c>
      <c r="M24" s="18">
        <v>0</v>
      </c>
    </row>
    <row r="25" spans="1:15" ht="18" customHeight="1">
      <c r="A25" s="5" t="s">
        <v>21</v>
      </c>
      <c r="B25" s="15" t="s">
        <v>87</v>
      </c>
      <c r="C25" s="16">
        <v>15.52</v>
      </c>
      <c r="D25" s="16">
        <v>17.23</v>
      </c>
      <c r="E25" s="18">
        <v>0</v>
      </c>
      <c r="F25" s="18">
        <v>0</v>
      </c>
      <c r="G25" s="16">
        <v>0</v>
      </c>
      <c r="H25" s="18">
        <v>0</v>
      </c>
      <c r="I25" s="18">
        <v>32.75</v>
      </c>
      <c r="J25" s="18">
        <v>1.24</v>
      </c>
      <c r="K25" s="18">
        <v>33.99</v>
      </c>
      <c r="L25" s="18">
        <v>0</v>
      </c>
      <c r="M25" s="18">
        <v>0</v>
      </c>
    </row>
    <row r="26" spans="1:15" ht="18" customHeight="1">
      <c r="A26" s="14" t="s">
        <v>22</v>
      </c>
      <c r="B26" s="15" t="s">
        <v>87</v>
      </c>
      <c r="C26" s="16">
        <v>15.52</v>
      </c>
      <c r="D26" s="16">
        <v>17.23</v>
      </c>
      <c r="E26" s="18">
        <v>0</v>
      </c>
      <c r="F26" s="18">
        <v>0</v>
      </c>
      <c r="G26" s="16">
        <v>0</v>
      </c>
      <c r="H26" s="18">
        <v>0</v>
      </c>
      <c r="I26" s="18">
        <v>32.75</v>
      </c>
      <c r="J26" s="18">
        <v>2.0099999999999998</v>
      </c>
      <c r="K26" s="18">
        <v>34.76</v>
      </c>
      <c r="L26" s="18">
        <v>0</v>
      </c>
      <c r="M26" s="18">
        <v>0</v>
      </c>
    </row>
    <row r="27" spans="1:15" ht="18" customHeight="1">
      <c r="A27" s="14" t="s">
        <v>23</v>
      </c>
      <c r="B27" s="15" t="s">
        <v>87</v>
      </c>
      <c r="C27" s="16">
        <v>15.52</v>
      </c>
      <c r="D27" s="16">
        <v>17.23</v>
      </c>
      <c r="E27" s="18">
        <v>0</v>
      </c>
      <c r="F27" s="18">
        <v>0</v>
      </c>
      <c r="G27" s="16">
        <v>0</v>
      </c>
      <c r="H27" s="18">
        <v>0</v>
      </c>
      <c r="I27" s="18">
        <v>32.75</v>
      </c>
      <c r="J27" s="18">
        <v>0</v>
      </c>
      <c r="K27" s="18">
        <v>32.75</v>
      </c>
      <c r="L27" s="18">
        <v>0</v>
      </c>
      <c r="M27" s="18">
        <v>0</v>
      </c>
    </row>
    <row r="28" spans="1:15" ht="18" customHeight="1">
      <c r="A28" s="38" t="s">
        <v>24</v>
      </c>
      <c r="B28" s="5"/>
      <c r="C28" s="9"/>
      <c r="D28" s="24"/>
      <c r="E28" s="9"/>
      <c r="F28" s="9"/>
      <c r="G28" s="9"/>
      <c r="H28" s="9"/>
      <c r="I28" s="7"/>
      <c r="J28" s="7"/>
      <c r="K28" s="7"/>
      <c r="L28" s="7"/>
      <c r="M28" s="7"/>
    </row>
    <row r="29" spans="1:15" ht="18" customHeight="1">
      <c r="A29" s="5" t="s">
        <v>25</v>
      </c>
      <c r="B29" s="15" t="s">
        <v>87</v>
      </c>
      <c r="C29" s="16">
        <v>15.52</v>
      </c>
      <c r="D29" s="16">
        <v>17.23</v>
      </c>
      <c r="E29" s="18">
        <v>0</v>
      </c>
      <c r="F29" s="18">
        <v>0</v>
      </c>
      <c r="G29" s="17">
        <v>0</v>
      </c>
      <c r="H29" s="18">
        <v>0</v>
      </c>
      <c r="I29" s="18">
        <v>32.75</v>
      </c>
      <c r="J29" s="18">
        <v>0.13</v>
      </c>
      <c r="K29" s="18">
        <v>32.880000000000003</v>
      </c>
      <c r="L29" s="18">
        <v>0</v>
      </c>
      <c r="M29" s="18">
        <v>0</v>
      </c>
    </row>
    <row r="30" spans="1:15" ht="18" customHeight="1">
      <c r="A30" s="14" t="s">
        <v>26</v>
      </c>
      <c r="B30" s="15" t="s">
        <v>87</v>
      </c>
      <c r="C30" s="16">
        <v>15.52</v>
      </c>
      <c r="D30" s="16">
        <v>17.23</v>
      </c>
      <c r="E30" s="18">
        <v>0</v>
      </c>
      <c r="F30" s="18">
        <v>0</v>
      </c>
      <c r="G30" s="17">
        <v>0</v>
      </c>
      <c r="H30" s="18">
        <v>0</v>
      </c>
      <c r="I30" s="18">
        <v>32.75</v>
      </c>
      <c r="J30" s="18">
        <v>0.43</v>
      </c>
      <c r="K30" s="18">
        <v>33.18</v>
      </c>
      <c r="L30" s="18">
        <v>0</v>
      </c>
      <c r="M30" s="18">
        <v>0</v>
      </c>
    </row>
    <row r="31" spans="1:15" ht="18" customHeight="1">
      <c r="A31" s="14" t="s">
        <v>27</v>
      </c>
      <c r="B31" s="15" t="s">
        <v>87</v>
      </c>
      <c r="C31" s="16">
        <v>15.52</v>
      </c>
      <c r="D31" s="16">
        <v>17.23</v>
      </c>
      <c r="E31" s="18">
        <v>0</v>
      </c>
      <c r="F31" s="18">
        <v>0</v>
      </c>
      <c r="G31" s="17">
        <v>0</v>
      </c>
      <c r="H31" s="18">
        <v>0</v>
      </c>
      <c r="I31" s="18">
        <v>32.75</v>
      </c>
      <c r="J31" s="18">
        <v>0.13</v>
      </c>
      <c r="K31" s="18">
        <v>32.880000000000003</v>
      </c>
      <c r="L31" s="18">
        <v>0</v>
      </c>
      <c r="M31" s="18">
        <v>0</v>
      </c>
    </row>
    <row r="32" spans="1:15" ht="18" customHeight="1">
      <c r="A32" s="14" t="s">
        <v>28</v>
      </c>
      <c r="B32" s="15" t="s">
        <v>87</v>
      </c>
      <c r="C32" s="16">
        <v>15.52</v>
      </c>
      <c r="D32" s="16">
        <v>17.23</v>
      </c>
      <c r="E32" s="18">
        <v>0</v>
      </c>
      <c r="F32" s="18">
        <v>0</v>
      </c>
      <c r="G32" s="17">
        <v>0</v>
      </c>
      <c r="H32" s="18">
        <v>0</v>
      </c>
      <c r="I32" s="18">
        <v>32.75</v>
      </c>
      <c r="J32" s="18">
        <v>0.18</v>
      </c>
      <c r="K32" s="18">
        <v>32.93</v>
      </c>
      <c r="L32" s="18">
        <v>0</v>
      </c>
      <c r="M32" s="18">
        <v>0</v>
      </c>
    </row>
    <row r="33" spans="1:13" ht="18" customHeight="1">
      <c r="A33" s="5" t="s">
        <v>29</v>
      </c>
      <c r="B33" s="15" t="s">
        <v>87</v>
      </c>
      <c r="C33" s="16">
        <v>15.52</v>
      </c>
      <c r="D33" s="16">
        <v>17.23</v>
      </c>
      <c r="E33" s="18">
        <v>0</v>
      </c>
      <c r="F33" s="18">
        <v>0</v>
      </c>
      <c r="G33" s="17">
        <v>0</v>
      </c>
      <c r="H33" s="18">
        <v>0</v>
      </c>
      <c r="I33" s="18">
        <v>32.75</v>
      </c>
      <c r="J33" s="18">
        <v>2.08</v>
      </c>
      <c r="K33" s="18">
        <v>34.83</v>
      </c>
      <c r="L33" s="18">
        <v>0</v>
      </c>
      <c r="M33" s="18">
        <v>0</v>
      </c>
    </row>
    <row r="34" spans="1:13" ht="18" customHeight="1">
      <c r="A34" s="14" t="s">
        <v>30</v>
      </c>
      <c r="B34" s="15" t="s">
        <v>87</v>
      </c>
      <c r="C34" s="16">
        <v>15.52</v>
      </c>
      <c r="D34" s="16">
        <v>17.23</v>
      </c>
      <c r="E34" s="18">
        <v>0</v>
      </c>
      <c r="F34" s="18">
        <v>0</v>
      </c>
      <c r="G34" s="17">
        <v>0</v>
      </c>
      <c r="H34" s="18">
        <v>0</v>
      </c>
      <c r="I34" s="18">
        <v>32.75</v>
      </c>
      <c r="J34" s="18">
        <v>0</v>
      </c>
      <c r="K34" s="18">
        <v>32.75</v>
      </c>
      <c r="L34" s="18">
        <v>0</v>
      </c>
      <c r="M34" s="18">
        <v>0</v>
      </c>
    </row>
    <row r="35" spans="1:13" ht="18" customHeight="1">
      <c r="A35" s="38" t="s">
        <v>31</v>
      </c>
      <c r="B35" s="5"/>
      <c r="C35" s="17"/>
      <c r="D35" s="17"/>
      <c r="E35" s="17"/>
      <c r="F35" s="17"/>
      <c r="G35" s="17"/>
      <c r="H35" s="17"/>
      <c r="I35" s="21"/>
      <c r="J35" s="21"/>
      <c r="K35" s="21"/>
      <c r="L35" s="21"/>
      <c r="M35" s="21"/>
    </row>
    <row r="36" spans="1:13" ht="18" customHeight="1">
      <c r="A36" s="14" t="s">
        <v>32</v>
      </c>
      <c r="B36" s="15" t="s">
        <v>87</v>
      </c>
      <c r="C36" s="16">
        <v>15.52</v>
      </c>
      <c r="D36" s="16">
        <v>17.23</v>
      </c>
      <c r="E36" s="18">
        <v>0</v>
      </c>
      <c r="F36" s="18">
        <v>6.47</v>
      </c>
      <c r="G36" s="17">
        <v>0</v>
      </c>
      <c r="H36" s="18">
        <v>0</v>
      </c>
      <c r="I36" s="18">
        <v>39.22</v>
      </c>
      <c r="J36" s="18">
        <v>63.79</v>
      </c>
      <c r="K36" s="18">
        <v>103.00999999999999</v>
      </c>
      <c r="L36" s="18">
        <v>0</v>
      </c>
      <c r="M36" s="18">
        <v>0</v>
      </c>
    </row>
    <row r="37" spans="1:13" ht="18" customHeight="1">
      <c r="A37" s="5" t="s">
        <v>33</v>
      </c>
      <c r="B37" s="15" t="s">
        <v>87</v>
      </c>
      <c r="C37" s="16">
        <v>15.52</v>
      </c>
      <c r="D37" s="16">
        <v>17.23</v>
      </c>
      <c r="E37" s="18">
        <v>0</v>
      </c>
      <c r="F37" s="18">
        <v>6.47</v>
      </c>
      <c r="G37" s="17">
        <v>0</v>
      </c>
      <c r="H37" s="18">
        <v>0</v>
      </c>
      <c r="I37" s="18">
        <v>39.22</v>
      </c>
      <c r="J37" s="18">
        <v>12.24</v>
      </c>
      <c r="K37" s="18">
        <v>51.46</v>
      </c>
      <c r="L37" s="18">
        <v>0</v>
      </c>
      <c r="M37" s="18">
        <v>0</v>
      </c>
    </row>
    <row r="38" spans="1:13" ht="18" customHeight="1">
      <c r="A38" s="14" t="s">
        <v>34</v>
      </c>
      <c r="B38" s="15" t="s">
        <v>87</v>
      </c>
      <c r="C38" s="16">
        <v>15.52</v>
      </c>
      <c r="D38" s="16">
        <v>17.23</v>
      </c>
      <c r="E38" s="18">
        <v>0</v>
      </c>
      <c r="F38" s="18">
        <v>6.47</v>
      </c>
      <c r="G38" s="17">
        <v>0</v>
      </c>
      <c r="H38" s="18">
        <v>0</v>
      </c>
      <c r="I38" s="18">
        <v>39.22</v>
      </c>
      <c r="J38" s="18">
        <v>0.9</v>
      </c>
      <c r="K38" s="18">
        <v>40.119999999999997</v>
      </c>
      <c r="L38" s="18">
        <v>0</v>
      </c>
      <c r="M38" s="18">
        <v>0</v>
      </c>
    </row>
    <row r="39" spans="1:13" ht="18" customHeight="1">
      <c r="A39" s="38" t="s">
        <v>35</v>
      </c>
      <c r="B39" s="5"/>
      <c r="C39" s="5"/>
      <c r="D39" s="26"/>
      <c r="E39" s="5"/>
      <c r="F39" s="5"/>
      <c r="G39" s="5"/>
      <c r="H39" s="5"/>
      <c r="I39" s="7"/>
      <c r="J39" s="7"/>
      <c r="K39" s="7"/>
      <c r="L39" s="7"/>
      <c r="M39" s="7"/>
    </row>
    <row r="40" spans="1:13" ht="18" customHeight="1">
      <c r="A40" s="14" t="s">
        <v>36</v>
      </c>
      <c r="B40" s="15" t="s">
        <v>87</v>
      </c>
      <c r="C40" s="16">
        <v>12.52</v>
      </c>
      <c r="D40" s="16">
        <v>17.23</v>
      </c>
      <c r="E40" s="18">
        <v>0</v>
      </c>
      <c r="F40" s="19">
        <v>0</v>
      </c>
      <c r="G40" s="16">
        <v>0</v>
      </c>
      <c r="H40" s="18">
        <v>0</v>
      </c>
      <c r="I40" s="18">
        <v>29.75</v>
      </c>
      <c r="J40" s="18">
        <v>0</v>
      </c>
      <c r="K40" s="18">
        <v>29.75</v>
      </c>
      <c r="L40" s="18">
        <v>0</v>
      </c>
      <c r="M40" s="18">
        <v>0</v>
      </c>
    </row>
    <row r="41" spans="1:13" ht="18" customHeight="1">
      <c r="A41" s="14" t="s">
        <v>37</v>
      </c>
      <c r="B41" s="27" t="s">
        <v>87</v>
      </c>
      <c r="C41" s="16">
        <v>12.52</v>
      </c>
      <c r="D41" s="16">
        <v>17.23</v>
      </c>
      <c r="E41" s="18">
        <v>0</v>
      </c>
      <c r="F41" s="19">
        <v>0</v>
      </c>
      <c r="G41" s="16">
        <v>0</v>
      </c>
      <c r="H41" s="18">
        <v>0</v>
      </c>
      <c r="I41" s="18">
        <v>29.75</v>
      </c>
      <c r="J41" s="18">
        <v>1.34</v>
      </c>
      <c r="K41" s="18">
        <v>31.09</v>
      </c>
      <c r="L41" s="18">
        <v>0</v>
      </c>
      <c r="M41" s="18">
        <v>0</v>
      </c>
    </row>
    <row r="42" spans="1:13" ht="18" customHeight="1">
      <c r="A42" s="56" t="s">
        <v>98</v>
      </c>
      <c r="B42" s="28"/>
      <c r="C42" s="17"/>
      <c r="D42" s="17"/>
      <c r="E42" s="9"/>
      <c r="F42" s="9"/>
      <c r="G42" s="9"/>
      <c r="H42" s="9"/>
      <c r="I42" s="17"/>
      <c r="J42" s="17"/>
      <c r="K42" s="17"/>
      <c r="L42" s="17"/>
      <c r="M42" s="17"/>
    </row>
    <row r="43" spans="1:13" ht="18" customHeight="1">
      <c r="A43" s="14" t="s">
        <v>38</v>
      </c>
      <c r="B43" s="27" t="s">
        <v>87</v>
      </c>
      <c r="C43" s="16">
        <v>12.52</v>
      </c>
      <c r="D43" s="16">
        <v>17.23</v>
      </c>
      <c r="E43" s="18">
        <v>0</v>
      </c>
      <c r="F43" s="18">
        <v>0</v>
      </c>
      <c r="G43" s="16">
        <v>0</v>
      </c>
      <c r="H43" s="18">
        <v>0</v>
      </c>
      <c r="I43" s="18">
        <v>29.75</v>
      </c>
      <c r="J43" s="18">
        <v>0.6</v>
      </c>
      <c r="K43" s="18">
        <v>30.35</v>
      </c>
      <c r="L43" s="18">
        <v>0</v>
      </c>
      <c r="M43" s="18">
        <v>0</v>
      </c>
    </row>
    <row r="44" spans="1:13" ht="18" customHeight="1">
      <c r="A44" s="14" t="s">
        <v>39</v>
      </c>
      <c r="B44" s="27" t="s">
        <v>87</v>
      </c>
      <c r="C44" s="16">
        <v>12.52</v>
      </c>
      <c r="D44" s="16">
        <v>17.23</v>
      </c>
      <c r="E44" s="18">
        <v>0</v>
      </c>
      <c r="F44" s="18">
        <v>0</v>
      </c>
      <c r="G44" s="16">
        <v>0</v>
      </c>
      <c r="H44" s="18">
        <v>0</v>
      </c>
      <c r="I44" s="18">
        <v>29.75</v>
      </c>
      <c r="J44" s="18">
        <v>0</v>
      </c>
      <c r="K44" s="18">
        <v>29.75</v>
      </c>
      <c r="L44" s="18">
        <v>0</v>
      </c>
      <c r="M44" s="18">
        <v>0</v>
      </c>
    </row>
    <row r="45" spans="1:13" ht="18" customHeight="1">
      <c r="A45" s="14" t="s">
        <v>40</v>
      </c>
      <c r="B45" s="15" t="s">
        <v>87</v>
      </c>
      <c r="C45" s="16">
        <v>12.52</v>
      </c>
      <c r="D45" s="16">
        <v>17.23</v>
      </c>
      <c r="E45" s="18">
        <v>0</v>
      </c>
      <c r="F45" s="18">
        <v>0</v>
      </c>
      <c r="G45" s="16">
        <v>0</v>
      </c>
      <c r="H45" s="18">
        <v>0</v>
      </c>
      <c r="I45" s="18">
        <v>29.75</v>
      </c>
      <c r="J45" s="18">
        <v>0</v>
      </c>
      <c r="K45" s="18">
        <v>29.75</v>
      </c>
      <c r="L45" s="18">
        <v>0</v>
      </c>
      <c r="M45" s="18">
        <v>0</v>
      </c>
    </row>
    <row r="46" spans="1:13" ht="18" customHeight="1">
      <c r="A46" s="14" t="s">
        <v>41</v>
      </c>
      <c r="B46" s="15" t="s">
        <v>87</v>
      </c>
      <c r="C46" s="16">
        <v>12.52</v>
      </c>
      <c r="D46" s="16">
        <v>17.23</v>
      </c>
      <c r="E46" s="18">
        <v>0</v>
      </c>
      <c r="F46" s="18">
        <v>0</v>
      </c>
      <c r="G46" s="16">
        <v>0</v>
      </c>
      <c r="H46" s="18">
        <v>0</v>
      </c>
      <c r="I46" s="18">
        <v>29.75</v>
      </c>
      <c r="J46" s="18">
        <v>0.39</v>
      </c>
      <c r="K46" s="18">
        <v>30.14</v>
      </c>
      <c r="L46" s="18">
        <v>0</v>
      </c>
      <c r="M46" s="18">
        <v>0</v>
      </c>
    </row>
    <row r="47" spans="1:13" ht="18" customHeight="1">
      <c r="A47" s="14" t="s">
        <v>42</v>
      </c>
      <c r="B47" s="27" t="s">
        <v>87</v>
      </c>
      <c r="C47" s="16">
        <v>12.52</v>
      </c>
      <c r="D47" s="16">
        <v>17.23</v>
      </c>
      <c r="E47" s="18">
        <v>0</v>
      </c>
      <c r="F47" s="18">
        <v>0</v>
      </c>
      <c r="G47" s="16">
        <v>0</v>
      </c>
      <c r="H47" s="18">
        <v>0</v>
      </c>
      <c r="I47" s="18">
        <v>29.75</v>
      </c>
      <c r="J47" s="18">
        <v>0</v>
      </c>
      <c r="K47" s="18">
        <v>29.75</v>
      </c>
      <c r="L47" s="18">
        <v>0</v>
      </c>
      <c r="M47" s="18">
        <v>0</v>
      </c>
    </row>
    <row r="48" spans="1:13" ht="18" customHeight="1">
      <c r="A48" s="14" t="s">
        <v>43</v>
      </c>
      <c r="B48" s="27" t="s">
        <v>87</v>
      </c>
      <c r="C48" s="16">
        <v>12.52</v>
      </c>
      <c r="D48" s="16">
        <v>17.23</v>
      </c>
      <c r="E48" s="18">
        <v>0</v>
      </c>
      <c r="F48" s="18">
        <v>0</v>
      </c>
      <c r="G48" s="16">
        <v>0</v>
      </c>
      <c r="H48" s="18">
        <v>0</v>
      </c>
      <c r="I48" s="18">
        <v>29.75</v>
      </c>
      <c r="J48" s="18">
        <v>0</v>
      </c>
      <c r="K48" s="18">
        <v>29.75</v>
      </c>
      <c r="L48" s="18">
        <v>0</v>
      </c>
      <c r="M48" s="18">
        <v>0</v>
      </c>
    </row>
    <row r="49" spans="1:13" ht="18" customHeight="1">
      <c r="A49" s="14" t="s">
        <v>44</v>
      </c>
      <c r="B49" s="27" t="s">
        <v>87</v>
      </c>
      <c r="C49" s="16">
        <v>12.52</v>
      </c>
      <c r="D49" s="16">
        <v>17.23</v>
      </c>
      <c r="E49" s="18">
        <v>0</v>
      </c>
      <c r="F49" s="18">
        <v>0</v>
      </c>
      <c r="G49" s="16">
        <v>0</v>
      </c>
      <c r="H49" s="18">
        <v>0</v>
      </c>
      <c r="I49" s="18">
        <v>29.75</v>
      </c>
      <c r="J49" s="18">
        <v>0.56999999999999995</v>
      </c>
      <c r="K49" s="18">
        <v>30.32</v>
      </c>
      <c r="L49" s="18">
        <v>0</v>
      </c>
      <c r="M49" s="18">
        <v>0</v>
      </c>
    </row>
    <row r="50" spans="1:13" ht="18" customHeight="1">
      <c r="A50" s="14" t="s">
        <v>45</v>
      </c>
      <c r="B50" s="27" t="s">
        <v>87</v>
      </c>
      <c r="C50" s="16">
        <v>12.52</v>
      </c>
      <c r="D50" s="16">
        <v>17.23</v>
      </c>
      <c r="E50" s="18">
        <v>0</v>
      </c>
      <c r="F50" s="18">
        <v>0</v>
      </c>
      <c r="G50" s="16">
        <v>0</v>
      </c>
      <c r="H50" s="18">
        <v>0</v>
      </c>
      <c r="I50" s="18">
        <v>29.75</v>
      </c>
      <c r="J50" s="18">
        <v>0</v>
      </c>
      <c r="K50" s="18">
        <v>29.75</v>
      </c>
      <c r="L50" s="18">
        <v>0</v>
      </c>
      <c r="M50" s="18">
        <v>0</v>
      </c>
    </row>
    <row r="51" spans="1:13" ht="18" customHeight="1">
      <c r="A51" s="40" t="s">
        <v>46</v>
      </c>
      <c r="B51" s="15"/>
      <c r="C51" s="16"/>
      <c r="D51" s="16"/>
      <c r="E51" s="9"/>
      <c r="F51" s="19"/>
      <c r="G51" s="16"/>
      <c r="H51" s="23"/>
      <c r="I51" s="18"/>
      <c r="J51" s="18"/>
      <c r="K51" s="18"/>
      <c r="L51" s="18"/>
      <c r="M51" s="18"/>
    </row>
    <row r="52" spans="1:13" ht="18" customHeight="1">
      <c r="A52" s="5" t="s">
        <v>47</v>
      </c>
      <c r="B52" s="15" t="s">
        <v>87</v>
      </c>
      <c r="C52" s="16">
        <v>15.52</v>
      </c>
      <c r="D52" s="17">
        <v>17.23</v>
      </c>
      <c r="E52" s="18">
        <v>0</v>
      </c>
      <c r="F52" s="19">
        <v>0</v>
      </c>
      <c r="G52" s="16">
        <v>0</v>
      </c>
      <c r="H52" s="18">
        <v>0</v>
      </c>
      <c r="I52" s="18">
        <v>32.75</v>
      </c>
      <c r="J52" s="18">
        <v>0</v>
      </c>
      <c r="K52" s="18">
        <v>32.75</v>
      </c>
      <c r="L52" s="18">
        <v>0</v>
      </c>
      <c r="M52" s="18">
        <v>0</v>
      </c>
    </row>
    <row r="53" spans="1:13" ht="18" customHeight="1">
      <c r="A53" s="38" t="s">
        <v>48</v>
      </c>
      <c r="B53" s="5"/>
      <c r="C53" s="17"/>
      <c r="D53" s="17"/>
      <c r="E53" s="9"/>
      <c r="F53" s="9"/>
      <c r="G53" s="9"/>
      <c r="H53" s="9"/>
      <c r="I53" s="17"/>
      <c r="J53" s="17"/>
      <c r="K53" s="17"/>
      <c r="L53" s="17"/>
      <c r="M53" s="17"/>
    </row>
    <row r="54" spans="1:13" ht="18" customHeight="1">
      <c r="A54" s="14" t="s">
        <v>49</v>
      </c>
      <c r="B54" s="15">
        <v>2.92</v>
      </c>
      <c r="C54" s="16">
        <v>15.52</v>
      </c>
      <c r="D54" s="16">
        <v>17.23</v>
      </c>
      <c r="E54" s="18">
        <v>0</v>
      </c>
      <c r="F54" s="18">
        <v>0</v>
      </c>
      <c r="G54" s="17">
        <v>0</v>
      </c>
      <c r="H54" s="18">
        <v>0</v>
      </c>
      <c r="I54" s="18">
        <v>32.75</v>
      </c>
      <c r="J54" s="18">
        <v>3.72</v>
      </c>
      <c r="K54" s="18">
        <v>39.39</v>
      </c>
      <c r="L54" s="18">
        <v>0</v>
      </c>
      <c r="M54" s="18">
        <v>0</v>
      </c>
    </row>
    <row r="55" spans="1:13" ht="18" customHeight="1">
      <c r="A55" s="14" t="s">
        <v>50</v>
      </c>
      <c r="B55" s="15" t="s">
        <v>87</v>
      </c>
      <c r="C55" s="16">
        <v>15.52</v>
      </c>
      <c r="D55" s="16">
        <v>17.23</v>
      </c>
      <c r="E55" s="18">
        <v>0</v>
      </c>
      <c r="F55" s="18">
        <v>0</v>
      </c>
      <c r="G55" s="17">
        <v>0</v>
      </c>
      <c r="H55" s="18">
        <v>0</v>
      </c>
      <c r="I55" s="18">
        <v>32.75</v>
      </c>
      <c r="J55" s="18">
        <v>0.31</v>
      </c>
      <c r="K55" s="18">
        <v>33.06</v>
      </c>
      <c r="L55" s="18">
        <v>0</v>
      </c>
      <c r="M55" s="18">
        <v>0</v>
      </c>
    </row>
    <row r="56" spans="1:13" ht="18" customHeight="1">
      <c r="A56" s="14" t="s">
        <v>51</v>
      </c>
      <c r="B56" s="15">
        <v>3.76</v>
      </c>
      <c r="C56" s="16">
        <v>15.52</v>
      </c>
      <c r="D56" s="16">
        <v>17.23</v>
      </c>
      <c r="E56" s="18">
        <v>0</v>
      </c>
      <c r="F56" s="18">
        <v>0</v>
      </c>
      <c r="G56" s="17">
        <v>0</v>
      </c>
      <c r="H56" s="18">
        <v>0</v>
      </c>
      <c r="I56" s="18">
        <v>32.75</v>
      </c>
      <c r="J56" s="18">
        <v>0.01</v>
      </c>
      <c r="K56" s="18">
        <v>36.519999999999996</v>
      </c>
      <c r="L56" s="18">
        <v>0</v>
      </c>
      <c r="M56" s="18">
        <v>0</v>
      </c>
    </row>
    <row r="57" spans="1:13" ht="18" customHeight="1">
      <c r="A57" s="14" t="s">
        <v>52</v>
      </c>
      <c r="B57" s="15">
        <v>2.09</v>
      </c>
      <c r="C57" s="16">
        <v>15.52</v>
      </c>
      <c r="D57" s="16">
        <v>17.23</v>
      </c>
      <c r="E57" s="18">
        <v>0</v>
      </c>
      <c r="F57" s="18">
        <v>0</v>
      </c>
      <c r="G57" s="17">
        <v>0</v>
      </c>
      <c r="H57" s="18">
        <v>0</v>
      </c>
      <c r="I57" s="18">
        <v>32.75</v>
      </c>
      <c r="J57" s="18">
        <v>0.63</v>
      </c>
      <c r="K57" s="18">
        <v>35.470000000000006</v>
      </c>
      <c r="L57" s="18">
        <v>0</v>
      </c>
      <c r="M57" s="18">
        <v>0</v>
      </c>
    </row>
    <row r="58" spans="1:13" ht="18" customHeight="1">
      <c r="A58" s="38" t="s">
        <v>53</v>
      </c>
      <c r="B58" s="5"/>
      <c r="C58" s="17"/>
      <c r="D58" s="17"/>
      <c r="E58" s="9"/>
      <c r="F58" s="9"/>
      <c r="G58" s="9"/>
      <c r="H58" s="9"/>
      <c r="I58" s="17"/>
      <c r="J58" s="17"/>
      <c r="K58" s="17"/>
      <c r="L58" s="17"/>
      <c r="M58" s="17"/>
    </row>
    <row r="59" spans="1:13" ht="18" customHeight="1">
      <c r="A59" s="14" t="s">
        <v>54</v>
      </c>
      <c r="B59" s="15" t="s">
        <v>87</v>
      </c>
      <c r="C59" s="16">
        <v>15.52</v>
      </c>
      <c r="D59" s="16">
        <v>16.98</v>
      </c>
      <c r="E59" s="18">
        <v>0</v>
      </c>
      <c r="F59" s="18">
        <v>0</v>
      </c>
      <c r="G59" s="29">
        <v>0</v>
      </c>
      <c r="H59" s="18">
        <v>-9.4579038453720017</v>
      </c>
      <c r="I59" s="18">
        <v>23.042096154627998</v>
      </c>
      <c r="J59" s="18">
        <v>2.48</v>
      </c>
      <c r="K59" s="18">
        <v>25.522096154627999</v>
      </c>
      <c r="L59" s="18">
        <v>28.17</v>
      </c>
      <c r="M59" s="18">
        <v>9.4579038453720017</v>
      </c>
    </row>
    <row r="60" spans="1:13" ht="18" customHeight="1">
      <c r="A60" s="14" t="s">
        <v>55</v>
      </c>
      <c r="B60" s="15" t="s">
        <v>87</v>
      </c>
      <c r="C60" s="16">
        <v>15.52</v>
      </c>
      <c r="D60" s="16">
        <v>16.98</v>
      </c>
      <c r="E60" s="18">
        <v>0</v>
      </c>
      <c r="F60" s="18">
        <v>0</v>
      </c>
      <c r="G60" s="29">
        <v>0</v>
      </c>
      <c r="H60" s="18">
        <v>-9.788593007479351</v>
      </c>
      <c r="I60" s="18">
        <v>22.711406992520651</v>
      </c>
      <c r="J60" s="18">
        <v>0.05</v>
      </c>
      <c r="K60" s="18">
        <v>22.761406992520651</v>
      </c>
      <c r="L60" s="18">
        <v>29.15</v>
      </c>
      <c r="M60" s="18">
        <v>9.788593007479351</v>
      </c>
    </row>
    <row r="61" spans="1:13" ht="18" customHeight="1">
      <c r="A61" s="38" t="s">
        <v>56</v>
      </c>
      <c r="B61" s="5"/>
      <c r="C61" s="17"/>
      <c r="D61" s="17"/>
      <c r="E61" s="9"/>
      <c r="F61" s="9"/>
      <c r="G61" s="9"/>
      <c r="H61" s="9"/>
      <c r="I61" s="17"/>
      <c r="J61" s="18"/>
      <c r="K61" s="17"/>
      <c r="L61" s="17"/>
      <c r="M61" s="17"/>
    </row>
    <row r="62" spans="1:13" ht="18" customHeight="1">
      <c r="A62" s="14" t="s">
        <v>57</v>
      </c>
      <c r="B62" s="15" t="s">
        <v>87</v>
      </c>
      <c r="C62" s="16">
        <v>15.52</v>
      </c>
      <c r="D62" s="16">
        <v>17.23</v>
      </c>
      <c r="E62" s="18">
        <v>0</v>
      </c>
      <c r="F62" s="18">
        <v>0</v>
      </c>
      <c r="G62" s="29">
        <v>0</v>
      </c>
      <c r="H62" s="18">
        <v>0</v>
      </c>
      <c r="I62" s="18">
        <v>32.75</v>
      </c>
      <c r="J62" s="18">
        <v>0</v>
      </c>
      <c r="K62" s="18">
        <v>32.75</v>
      </c>
      <c r="L62" s="18">
        <v>0</v>
      </c>
      <c r="M62" s="18">
        <v>0</v>
      </c>
    </row>
    <row r="63" spans="1:13" ht="18" customHeight="1">
      <c r="A63" s="14" t="s">
        <v>58</v>
      </c>
      <c r="B63" s="15" t="s">
        <v>87</v>
      </c>
      <c r="C63" s="16">
        <v>15.52</v>
      </c>
      <c r="D63" s="16">
        <v>17.23</v>
      </c>
      <c r="E63" s="18">
        <v>32.409999999999997</v>
      </c>
      <c r="F63" s="18">
        <v>0</v>
      </c>
      <c r="G63" s="29">
        <v>0</v>
      </c>
      <c r="H63" s="18">
        <v>0</v>
      </c>
      <c r="I63" s="18">
        <v>65.16</v>
      </c>
      <c r="J63" s="18">
        <v>12.29</v>
      </c>
      <c r="K63" s="18">
        <v>77.449999999999989</v>
      </c>
      <c r="L63" s="18">
        <v>0</v>
      </c>
      <c r="M63" s="18">
        <v>0</v>
      </c>
    </row>
    <row r="64" spans="1:13" ht="18" customHeight="1">
      <c r="A64" s="14" t="s">
        <v>59</v>
      </c>
      <c r="B64" s="15" t="s">
        <v>87</v>
      </c>
      <c r="C64" s="16">
        <v>15.52</v>
      </c>
      <c r="D64" s="16">
        <v>17.23</v>
      </c>
      <c r="E64" s="18">
        <v>0</v>
      </c>
      <c r="F64" s="18">
        <v>0</v>
      </c>
      <c r="G64" s="29">
        <v>0</v>
      </c>
      <c r="H64" s="18">
        <v>0</v>
      </c>
      <c r="I64" s="18">
        <v>32.75</v>
      </c>
      <c r="J64" s="18">
        <v>38.68</v>
      </c>
      <c r="K64" s="18">
        <v>71.430000000000007</v>
      </c>
      <c r="L64" s="18">
        <v>0</v>
      </c>
      <c r="M64" s="18">
        <v>0</v>
      </c>
    </row>
    <row r="65" spans="1:13" ht="18" customHeight="1">
      <c r="A65" s="14" t="s">
        <v>60</v>
      </c>
      <c r="B65" s="15" t="s">
        <v>87</v>
      </c>
      <c r="C65" s="16">
        <v>15.52</v>
      </c>
      <c r="D65" s="16">
        <v>17.23</v>
      </c>
      <c r="E65" s="18">
        <v>0</v>
      </c>
      <c r="F65" s="18">
        <v>0</v>
      </c>
      <c r="G65" s="29">
        <v>0</v>
      </c>
      <c r="H65" s="18">
        <v>0</v>
      </c>
      <c r="I65" s="18">
        <v>32.75</v>
      </c>
      <c r="J65" s="18">
        <v>3.86</v>
      </c>
      <c r="K65" s="18">
        <v>36.61</v>
      </c>
      <c r="L65" s="18">
        <v>0</v>
      </c>
      <c r="M65" s="18">
        <v>0</v>
      </c>
    </row>
    <row r="66" spans="1:13" ht="18" customHeight="1">
      <c r="A66" s="14" t="s">
        <v>61</v>
      </c>
      <c r="B66" s="15" t="s">
        <v>87</v>
      </c>
      <c r="C66" s="16">
        <v>15.52</v>
      </c>
      <c r="D66" s="16">
        <v>17.23</v>
      </c>
      <c r="E66" s="18">
        <v>0</v>
      </c>
      <c r="F66" s="18">
        <v>0</v>
      </c>
      <c r="G66" s="29">
        <v>0</v>
      </c>
      <c r="H66" s="18">
        <v>-3.6912974272014574</v>
      </c>
      <c r="I66" s="18">
        <v>29.058702572798541</v>
      </c>
      <c r="J66" s="18">
        <v>0</v>
      </c>
      <c r="K66" s="18">
        <v>29.058702572798541</v>
      </c>
      <c r="L66" s="18">
        <v>10.99</v>
      </c>
      <c r="M66" s="18">
        <v>3.6912974272014574</v>
      </c>
    </row>
    <row r="67" spans="1:13" ht="18" customHeight="1">
      <c r="A67" s="38" t="s">
        <v>62</v>
      </c>
      <c r="B67" s="5"/>
      <c r="C67" s="9"/>
      <c r="D67" s="24"/>
      <c r="E67" s="9"/>
      <c r="F67" s="9"/>
      <c r="G67" s="9"/>
      <c r="H67" s="9"/>
      <c r="I67" s="12"/>
      <c r="J67" s="12"/>
      <c r="K67" s="12"/>
      <c r="L67" s="12"/>
      <c r="M67" s="12"/>
    </row>
    <row r="68" spans="1:13" ht="18" customHeight="1">
      <c r="A68" s="14" t="s">
        <v>63</v>
      </c>
      <c r="B68" s="15" t="s">
        <v>87</v>
      </c>
      <c r="C68" s="16">
        <v>15.52</v>
      </c>
      <c r="D68" s="16">
        <v>17.23</v>
      </c>
      <c r="E68" s="18">
        <v>0</v>
      </c>
      <c r="F68" s="18">
        <v>0</v>
      </c>
      <c r="G68" s="29">
        <v>0</v>
      </c>
      <c r="H68" s="18">
        <v>0</v>
      </c>
      <c r="I68" s="18">
        <v>32.75</v>
      </c>
      <c r="J68" s="18">
        <v>4.91</v>
      </c>
      <c r="K68" s="18">
        <v>37.659999999999997</v>
      </c>
      <c r="L68" s="18">
        <v>0</v>
      </c>
      <c r="M68" s="18">
        <v>0</v>
      </c>
    </row>
    <row r="69" spans="1:13" ht="18" customHeight="1">
      <c r="A69" s="14" t="s">
        <v>64</v>
      </c>
      <c r="B69" s="15" t="s">
        <v>87</v>
      </c>
      <c r="C69" s="16">
        <v>15.52</v>
      </c>
      <c r="D69" s="16">
        <v>17.23</v>
      </c>
      <c r="E69" s="18">
        <v>0</v>
      </c>
      <c r="F69" s="18">
        <v>0</v>
      </c>
      <c r="G69" s="29">
        <v>0</v>
      </c>
      <c r="H69" s="18">
        <v>0</v>
      </c>
      <c r="I69" s="18">
        <v>32.75</v>
      </c>
      <c r="J69" s="18">
        <v>1.3</v>
      </c>
      <c r="K69" s="18">
        <v>34.049999999999997</v>
      </c>
      <c r="L69" s="18">
        <v>0</v>
      </c>
      <c r="M69" s="18">
        <v>0</v>
      </c>
    </row>
    <row r="70" spans="1:13" ht="18" customHeight="1">
      <c r="A70" s="14" t="s">
        <v>65</v>
      </c>
      <c r="B70" s="15" t="s">
        <v>87</v>
      </c>
      <c r="C70" s="16">
        <v>15.52</v>
      </c>
      <c r="D70" s="16">
        <v>17.23</v>
      </c>
      <c r="E70" s="18">
        <v>0</v>
      </c>
      <c r="F70" s="18">
        <v>0</v>
      </c>
      <c r="G70" s="29">
        <v>0</v>
      </c>
      <c r="H70" s="18">
        <v>-16.072293260012323</v>
      </c>
      <c r="I70" s="18">
        <v>16.677706739987677</v>
      </c>
      <c r="J70" s="18">
        <v>0.98</v>
      </c>
      <c r="K70" s="18">
        <v>17.657706739987677</v>
      </c>
      <c r="L70" s="18">
        <v>47.86</v>
      </c>
      <c r="M70" s="18">
        <v>16.072293260012323</v>
      </c>
    </row>
    <row r="71" spans="1:13" ht="18" customHeight="1">
      <c r="A71" s="38" t="s">
        <v>66</v>
      </c>
      <c r="B71" s="5"/>
      <c r="C71" s="21"/>
      <c r="D71" s="21"/>
      <c r="E71" s="5"/>
      <c r="F71" s="5"/>
      <c r="G71" s="5"/>
      <c r="H71" s="5"/>
      <c r="I71" s="21"/>
      <c r="J71" s="21"/>
      <c r="K71" s="21"/>
      <c r="L71" s="21"/>
      <c r="M71" s="21"/>
    </row>
    <row r="72" spans="1:13" ht="18" customHeight="1">
      <c r="A72" s="5" t="s">
        <v>67</v>
      </c>
      <c r="B72" s="15" t="s">
        <v>87</v>
      </c>
      <c r="C72" s="16">
        <v>15.52</v>
      </c>
      <c r="D72" s="16">
        <v>17.23</v>
      </c>
      <c r="E72" s="18">
        <v>0</v>
      </c>
      <c r="F72" s="18">
        <v>0</v>
      </c>
      <c r="G72" s="21">
        <v>0</v>
      </c>
      <c r="H72" s="18">
        <v>0</v>
      </c>
      <c r="I72" s="18">
        <v>32.75</v>
      </c>
      <c r="J72" s="18">
        <v>0</v>
      </c>
      <c r="K72" s="18">
        <v>32.75</v>
      </c>
      <c r="L72" s="18">
        <v>0</v>
      </c>
      <c r="M72" s="18">
        <v>0</v>
      </c>
    </row>
    <row r="73" spans="1:13" ht="18" customHeight="1">
      <c r="A73" s="14" t="s">
        <v>68</v>
      </c>
      <c r="B73" s="15" t="s">
        <v>87</v>
      </c>
      <c r="C73" s="16">
        <v>15.52</v>
      </c>
      <c r="D73" s="16">
        <v>17.23</v>
      </c>
      <c r="E73" s="18">
        <v>0</v>
      </c>
      <c r="F73" s="18">
        <v>0</v>
      </c>
      <c r="G73" s="21">
        <v>0</v>
      </c>
      <c r="H73" s="18">
        <v>0</v>
      </c>
      <c r="I73" s="18">
        <v>32.75</v>
      </c>
      <c r="J73" s="18">
        <v>1.95</v>
      </c>
      <c r="K73" s="18">
        <v>34.700000000000003</v>
      </c>
      <c r="L73" s="18">
        <v>0</v>
      </c>
      <c r="M73" s="18">
        <v>0</v>
      </c>
    </row>
    <row r="74" spans="1:13" ht="18" customHeight="1">
      <c r="A74" s="14" t="s">
        <v>69</v>
      </c>
      <c r="B74" s="15" t="s">
        <v>87</v>
      </c>
      <c r="C74" s="16">
        <v>15.52</v>
      </c>
      <c r="D74" s="16">
        <v>17.23</v>
      </c>
      <c r="E74" s="18">
        <v>0</v>
      </c>
      <c r="F74" s="18">
        <v>0</v>
      </c>
      <c r="G74" s="21">
        <v>0</v>
      </c>
      <c r="H74" s="18">
        <v>0</v>
      </c>
      <c r="I74" s="18">
        <v>32.75</v>
      </c>
      <c r="J74" s="18">
        <v>0.03</v>
      </c>
      <c r="K74" s="18">
        <v>32.78</v>
      </c>
      <c r="L74" s="18">
        <v>0</v>
      </c>
      <c r="M74" s="18">
        <v>0</v>
      </c>
    </row>
    <row r="75" spans="1:13" ht="18" customHeight="1">
      <c r="A75" s="38" t="s">
        <v>70</v>
      </c>
      <c r="B75" s="5"/>
      <c r="C75" s="21"/>
      <c r="D75" s="21"/>
      <c r="E75" s="5"/>
      <c r="F75" s="5"/>
      <c r="G75" s="5"/>
      <c r="H75" s="5"/>
      <c r="I75" s="21"/>
      <c r="J75" s="21"/>
      <c r="K75" s="21"/>
      <c r="L75" s="21"/>
      <c r="M75" s="21"/>
    </row>
    <row r="76" spans="1:13" ht="18" customHeight="1">
      <c r="A76" s="5" t="s">
        <v>71</v>
      </c>
      <c r="B76" s="15" t="s">
        <v>87</v>
      </c>
      <c r="C76" s="16">
        <v>15.52</v>
      </c>
      <c r="D76" s="16">
        <v>17.23</v>
      </c>
      <c r="E76" s="18">
        <v>0</v>
      </c>
      <c r="F76" s="18">
        <v>0</v>
      </c>
      <c r="G76" s="21">
        <v>0</v>
      </c>
      <c r="H76" s="18">
        <v>0</v>
      </c>
      <c r="I76" s="18">
        <v>32.75</v>
      </c>
      <c r="J76" s="18">
        <v>0.41</v>
      </c>
      <c r="K76" s="18">
        <v>33.159999999999997</v>
      </c>
      <c r="L76" s="18">
        <v>0</v>
      </c>
      <c r="M76" s="18">
        <v>0</v>
      </c>
    </row>
    <row r="77" spans="1:13" ht="18" customHeight="1">
      <c r="A77" s="14" t="s">
        <v>72</v>
      </c>
      <c r="B77" s="15" t="s">
        <v>87</v>
      </c>
      <c r="C77" s="16">
        <v>15.52</v>
      </c>
      <c r="D77" s="16">
        <v>17.23</v>
      </c>
      <c r="E77" s="18">
        <v>0</v>
      </c>
      <c r="F77" s="18">
        <v>0</v>
      </c>
      <c r="G77" s="21">
        <v>0</v>
      </c>
      <c r="H77" s="18">
        <v>0</v>
      </c>
      <c r="I77" s="18">
        <v>32.75</v>
      </c>
      <c r="J77" s="18">
        <v>0</v>
      </c>
      <c r="K77" s="18">
        <v>32.75</v>
      </c>
      <c r="L77" s="18">
        <v>0</v>
      </c>
      <c r="M77" s="18">
        <v>0</v>
      </c>
    </row>
    <row r="78" spans="1:13" ht="18" customHeight="1">
      <c r="A78" s="14" t="s">
        <v>73</v>
      </c>
      <c r="B78" s="15" t="s">
        <v>87</v>
      </c>
      <c r="C78" s="16">
        <v>15.52</v>
      </c>
      <c r="D78" s="16">
        <v>17.23</v>
      </c>
      <c r="E78" s="18">
        <v>0</v>
      </c>
      <c r="F78" s="18">
        <v>0</v>
      </c>
      <c r="G78" s="21">
        <v>0</v>
      </c>
      <c r="H78" s="18">
        <v>0</v>
      </c>
      <c r="I78" s="18">
        <v>32.75</v>
      </c>
      <c r="J78" s="18">
        <v>1.54</v>
      </c>
      <c r="K78" s="18">
        <v>34.29</v>
      </c>
      <c r="L78" s="18">
        <v>0</v>
      </c>
      <c r="M78" s="18">
        <v>0</v>
      </c>
    </row>
    <row r="79" spans="1:13" ht="18" customHeight="1">
      <c r="A79" s="40" t="s">
        <v>74</v>
      </c>
      <c r="B79" s="5"/>
      <c r="C79" s="21"/>
      <c r="D79" s="21"/>
      <c r="E79" s="5"/>
      <c r="F79" s="5"/>
      <c r="G79" s="5"/>
      <c r="H79" s="5"/>
      <c r="I79" s="21"/>
      <c r="J79" s="21"/>
      <c r="K79" s="21"/>
      <c r="L79" s="21"/>
      <c r="M79" s="21"/>
    </row>
    <row r="80" spans="1:13" ht="18" customHeight="1">
      <c r="A80" s="5" t="s">
        <v>75</v>
      </c>
      <c r="B80" s="15" t="s">
        <v>87</v>
      </c>
      <c r="C80" s="16">
        <v>15.52</v>
      </c>
      <c r="D80" s="16">
        <v>17.23</v>
      </c>
      <c r="E80" s="18">
        <v>0</v>
      </c>
      <c r="F80" s="18">
        <v>0</v>
      </c>
      <c r="G80" s="21">
        <v>0</v>
      </c>
      <c r="H80" s="18">
        <v>-9.3171919542246986</v>
      </c>
      <c r="I80" s="18">
        <v>23.432808045775303</v>
      </c>
      <c r="J80" s="18">
        <v>0.96</v>
      </c>
      <c r="K80" s="18">
        <v>24.392808045775304</v>
      </c>
      <c r="L80" s="18">
        <v>27.74</v>
      </c>
      <c r="M80" s="18">
        <v>9.3171919542246986</v>
      </c>
    </row>
    <row r="81" spans="1:14" ht="18" customHeight="1">
      <c r="A81" s="5" t="s">
        <v>76</v>
      </c>
      <c r="B81" s="15" t="s">
        <v>87</v>
      </c>
      <c r="C81" s="16">
        <v>15.52</v>
      </c>
      <c r="D81" s="16">
        <v>17.23</v>
      </c>
      <c r="E81" s="18">
        <v>0</v>
      </c>
      <c r="F81" s="18">
        <v>0</v>
      </c>
      <c r="G81" s="21">
        <v>0</v>
      </c>
      <c r="H81" s="18">
        <v>-1.2148512538963792</v>
      </c>
      <c r="I81" s="18">
        <v>31.535148746103619</v>
      </c>
      <c r="J81" s="18">
        <v>0.57999999999999996</v>
      </c>
      <c r="K81" s="18">
        <v>32.115148746103621</v>
      </c>
      <c r="L81" s="18">
        <v>3.62</v>
      </c>
      <c r="M81" s="18">
        <v>1.2148512538963792</v>
      </c>
    </row>
    <row r="82" spans="1:14" ht="18" customHeight="1">
      <c r="A82" s="38" t="s">
        <v>77</v>
      </c>
      <c r="B82" s="5"/>
      <c r="C82" s="25" t="s">
        <v>78</v>
      </c>
      <c r="D82" s="21"/>
      <c r="E82" s="5"/>
      <c r="F82" s="5"/>
      <c r="G82" s="5"/>
      <c r="H82" s="5"/>
      <c r="I82" s="21"/>
      <c r="J82" s="21"/>
      <c r="K82" s="21"/>
      <c r="L82" s="21"/>
      <c r="M82" s="21"/>
    </row>
    <row r="83" spans="1:14" ht="18" customHeight="1">
      <c r="A83" s="14" t="s">
        <v>79</v>
      </c>
      <c r="B83" s="15" t="s">
        <v>87</v>
      </c>
      <c r="C83" s="16">
        <v>15.52</v>
      </c>
      <c r="D83" s="16">
        <v>17.23</v>
      </c>
      <c r="E83" s="18">
        <v>0</v>
      </c>
      <c r="F83" s="18">
        <v>0</v>
      </c>
      <c r="G83" s="21">
        <v>0</v>
      </c>
      <c r="H83" s="18">
        <v>0</v>
      </c>
      <c r="I83" s="18">
        <v>32.75</v>
      </c>
      <c r="J83" s="18">
        <v>0.19</v>
      </c>
      <c r="K83" s="18">
        <v>32.94</v>
      </c>
      <c r="L83" s="18">
        <v>0</v>
      </c>
      <c r="M83" s="18">
        <v>0</v>
      </c>
    </row>
    <row r="84" spans="1:14" ht="18" customHeight="1">
      <c r="A84" s="14" t="s">
        <v>80</v>
      </c>
      <c r="B84" s="15" t="s">
        <v>87</v>
      </c>
      <c r="C84" s="16">
        <v>15.52</v>
      </c>
      <c r="D84" s="16">
        <v>17.23</v>
      </c>
      <c r="E84" s="18">
        <v>2.37</v>
      </c>
      <c r="F84" s="18">
        <v>0</v>
      </c>
      <c r="G84" s="21">
        <v>0</v>
      </c>
      <c r="H84" s="18">
        <v>0</v>
      </c>
      <c r="I84" s="18">
        <v>35.119999999999997</v>
      </c>
      <c r="J84" s="18">
        <v>0</v>
      </c>
      <c r="K84" s="18">
        <v>35.119999999999997</v>
      </c>
      <c r="L84" s="18">
        <v>0</v>
      </c>
      <c r="M84" s="18">
        <v>0</v>
      </c>
    </row>
    <row r="85" spans="1:14" ht="18" customHeight="1">
      <c r="A85" s="14" t="s">
        <v>81</v>
      </c>
      <c r="B85" s="15">
        <v>0</v>
      </c>
      <c r="C85" s="16">
        <v>15.52</v>
      </c>
      <c r="D85" s="16">
        <v>17.23</v>
      </c>
      <c r="E85" s="18">
        <v>0</v>
      </c>
      <c r="F85" s="18">
        <v>0</v>
      </c>
      <c r="G85" s="21">
        <v>0</v>
      </c>
      <c r="H85" s="18">
        <v>0</v>
      </c>
      <c r="I85" s="18">
        <v>32.75</v>
      </c>
      <c r="J85" s="18">
        <v>15.16</v>
      </c>
      <c r="K85" s="18">
        <v>47.91</v>
      </c>
      <c r="L85" s="18">
        <v>0</v>
      </c>
      <c r="M85" s="18">
        <v>0</v>
      </c>
    </row>
    <row r="87" spans="1:14">
      <c r="N87" s="2"/>
    </row>
    <row r="88" spans="1:14">
      <c r="C88" s="30" t="s">
        <v>78</v>
      </c>
    </row>
  </sheetData>
  <printOptions horizontalCentered="1"/>
  <pageMargins left="0.25" right="0.25" top="0.5" bottom="0.5" header="0.5" footer="0.5"/>
  <pageSetup scale="55" fitToHeight="5" orientation="landscape" r:id="rId1"/>
  <headerFooter>
    <oddFooter>&amp;RSchedule A-2A
Page &amp;P of &amp;N</oddFooter>
    <firstFooter>&amp;RSchedule A-2A
Page &amp;P of &amp;N</firstFooter>
  </headerFooter>
  <rowBreaks count="1" manualBreakCount="1">
    <brk id="85" max="24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5A1C-BBA6-4CAE-B173-B4D6E35FF9BD}">
  <sheetPr codeName="Sheet6"/>
  <dimension ref="A1:U88"/>
  <sheetViews>
    <sheetView view="pageBreakPreview" zoomScaleNormal="100" zoomScaleSheetLayoutView="100" workbookViewId="0">
      <selection activeCell="A11" sqref="A11"/>
    </sheetView>
  </sheetViews>
  <sheetFormatPr defaultColWidth="12.921875" defaultRowHeight="22.5"/>
  <cols>
    <col min="1" max="1" width="117.61328125" style="54" customWidth="1"/>
    <col min="2" max="2" width="18.921875" style="45" customWidth="1"/>
    <col min="3" max="3" width="2.07421875" style="45" customWidth="1"/>
    <col min="4" max="4" width="2.921875" style="45" customWidth="1"/>
    <col min="5" max="5" width="18.921875" style="45" customWidth="1"/>
    <col min="6" max="6" width="2" style="45" customWidth="1"/>
    <col min="7" max="7" width="18.921875" style="45" customWidth="1"/>
    <col min="8" max="8" width="2" style="45" customWidth="1"/>
    <col min="9" max="9" width="18.921875" style="45" customWidth="1"/>
    <col min="10" max="10" width="2.07421875" style="45" customWidth="1"/>
    <col min="11" max="11" width="18.921875" style="45" customWidth="1"/>
    <col min="12" max="12" width="1.921875" style="45" customWidth="1"/>
    <col min="13" max="13" width="5.3828125" style="45" customWidth="1"/>
    <col min="14" max="14" width="2" style="45" customWidth="1"/>
    <col min="15" max="15" width="18.921875" style="48" customWidth="1"/>
    <col min="16" max="16" width="1.61328125" style="48" customWidth="1"/>
    <col min="17" max="17" width="4.921875" style="45" customWidth="1"/>
    <col min="18" max="18" width="3.3828125" style="48" customWidth="1"/>
    <col min="19" max="19" width="4.921875" style="45" customWidth="1"/>
    <col min="20" max="20" width="2.61328125" style="48" customWidth="1"/>
    <col min="21" max="21" width="3.921875" style="45" customWidth="1"/>
    <col min="22" max="26" width="12.921875" style="45"/>
    <col min="27" max="27" width="10.921875" style="45" customWidth="1"/>
    <col min="28" max="55" width="12.921875" style="45"/>
    <col min="56" max="56" width="16.921875" style="45" customWidth="1"/>
    <col min="57" max="57" width="2.921875" style="45" customWidth="1"/>
    <col min="58" max="58" width="9.921875" style="45" customWidth="1"/>
    <col min="59" max="59" width="2.921875" style="45" customWidth="1"/>
    <col min="60" max="16384" width="12.921875" style="45"/>
  </cols>
  <sheetData>
    <row r="1" spans="1:20" s="1" customFormat="1" ht="18" customHeight="1">
      <c r="A1" s="34" t="str">
        <f>[1]INFORMATION!A1</f>
        <v>M&amp;I 2023 Sch A-2A F.Z25.XLSM</v>
      </c>
      <c r="O1" s="2"/>
      <c r="P1" s="2"/>
      <c r="R1" s="2"/>
      <c r="T1" s="2"/>
    </row>
    <row r="2" spans="1:20" s="1" customFormat="1" ht="18" customHeight="1">
      <c r="A2" s="35" t="str">
        <f>[1]INFORMATION!$A$2</f>
        <v>12/13/2022</v>
      </c>
      <c r="B2" s="3"/>
      <c r="C2" s="4"/>
      <c r="O2" s="2"/>
      <c r="P2" s="2"/>
      <c r="R2" s="2"/>
      <c r="T2" s="2"/>
    </row>
    <row r="3" spans="1:20" s="32" customFormat="1" ht="18" customHeight="1">
      <c r="A3" s="36" t="str">
        <f>+OUTPUT!A3</f>
        <v>CENTRAL VALLEY PROJECT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41"/>
      <c r="S3" s="31"/>
      <c r="T3" s="41"/>
    </row>
    <row r="4" spans="1:20" s="32" customFormat="1" ht="18" customHeight="1">
      <c r="A4" s="36" t="str">
        <f>+OUTPUT!A4</f>
        <v>SCHEDULE OF M&amp;I COST OF SERVICE AND PROJECT USE ENERGY (PUE) WATER RATES PER ACRE-FOOT BY CONTRACTOR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1"/>
      <c r="S4" s="31"/>
      <c r="T4" s="41"/>
    </row>
    <row r="5" spans="1:20" s="32" customFormat="1" ht="18" customHeight="1">
      <c r="A5" s="36" t="str">
        <f>+OUTPUT!A5</f>
        <v>2023 M&amp;I WATER RATES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1"/>
      <c r="S5" s="31"/>
      <c r="T5" s="41"/>
    </row>
    <row r="6" spans="1:20" s="1" customFormat="1" ht="18" customHeight="1" thickBot="1">
      <c r="A6" s="55" t="s">
        <v>82</v>
      </c>
      <c r="B6" s="57"/>
      <c r="C6" s="58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9"/>
      <c r="P6" s="59"/>
      <c r="Q6" s="57"/>
      <c r="R6" s="59"/>
      <c r="T6" s="2"/>
    </row>
    <row r="7" spans="1:20" s="5" customFormat="1" ht="18" customHeight="1">
      <c r="A7" s="52" t="s">
        <v>93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2"/>
      <c r="Q7" s="61"/>
      <c r="R7" s="62"/>
      <c r="T7" s="7"/>
    </row>
    <row r="8" spans="1:20" s="5" customFormat="1" ht="57" customHeight="1">
      <c r="A8" s="53" t="s">
        <v>99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62"/>
      <c r="Q8" s="61"/>
      <c r="R8" s="62"/>
      <c r="T8" s="7"/>
    </row>
    <row r="9" spans="1:20" s="5" customFormat="1" ht="17.5">
      <c r="A9" s="52"/>
      <c r="E9" s="44"/>
      <c r="G9" s="44"/>
      <c r="K9" s="42"/>
      <c r="L9" s="42"/>
      <c r="O9" s="7"/>
      <c r="P9" s="7"/>
      <c r="R9" s="7"/>
      <c r="T9" s="7"/>
    </row>
    <row r="10" spans="1:20" s="5" customFormat="1" ht="17.5">
      <c r="A10" s="52"/>
      <c r="E10" s="44"/>
      <c r="G10" s="44"/>
      <c r="K10" s="42"/>
      <c r="L10" s="42"/>
      <c r="O10" s="7"/>
      <c r="P10" s="7"/>
      <c r="R10" s="7"/>
      <c r="T10" s="7"/>
    </row>
    <row r="11" spans="1:20" s="5" customFormat="1" ht="17.5">
      <c r="A11" s="52"/>
      <c r="E11" s="44"/>
      <c r="K11" s="42"/>
      <c r="L11" s="42"/>
      <c r="O11" s="7"/>
      <c r="P11" s="7"/>
      <c r="R11" s="7"/>
      <c r="T11" s="7"/>
    </row>
    <row r="12" spans="1:20" s="5" customFormat="1" ht="17.5">
      <c r="A12" s="39"/>
      <c r="E12" s="43"/>
      <c r="G12" s="25"/>
      <c r="K12" s="42"/>
      <c r="L12" s="42"/>
      <c r="O12" s="7"/>
      <c r="P12" s="7"/>
      <c r="R12" s="7"/>
      <c r="T12" s="7"/>
    </row>
    <row r="16" spans="1:20">
      <c r="B16" s="46"/>
      <c r="C16" s="46"/>
      <c r="E16" s="47"/>
      <c r="G16" s="47"/>
    </row>
    <row r="23" spans="4:21">
      <c r="U23" s="49"/>
    </row>
    <row r="24" spans="4:21">
      <c r="U24" s="49"/>
    </row>
    <row r="25" spans="4:21">
      <c r="U25" s="49"/>
    </row>
    <row r="26" spans="4:21">
      <c r="D26" s="49"/>
      <c r="U26" s="49"/>
    </row>
    <row r="27" spans="4:21">
      <c r="D27" s="49"/>
      <c r="U27" s="49"/>
    </row>
    <row r="28" spans="4:21">
      <c r="U28" s="49"/>
    </row>
    <row r="29" spans="4:21">
      <c r="U29" s="49"/>
    </row>
    <row r="30" spans="4:21">
      <c r="U30" s="49"/>
    </row>
    <row r="31" spans="4:21">
      <c r="U31" s="49"/>
    </row>
    <row r="32" spans="4:21">
      <c r="U32" s="49"/>
    </row>
    <row r="33" spans="11:21">
      <c r="U33" s="49"/>
    </row>
    <row r="34" spans="11:21">
      <c r="U34" s="49"/>
    </row>
    <row r="35" spans="11:21">
      <c r="U35" s="49"/>
    </row>
    <row r="36" spans="11:21">
      <c r="U36" s="49"/>
    </row>
    <row r="37" spans="11:21">
      <c r="U37" s="49"/>
    </row>
    <row r="38" spans="11:21">
      <c r="K38" s="49"/>
      <c r="L38" s="49"/>
      <c r="U38" s="49"/>
    </row>
    <row r="39" spans="11:21">
      <c r="K39" s="49"/>
      <c r="L39" s="49"/>
      <c r="U39" s="49"/>
    </row>
    <row r="40" spans="11:21">
      <c r="K40" s="49"/>
      <c r="L40" s="49"/>
      <c r="U40" s="49"/>
    </row>
    <row r="41" spans="11:21">
      <c r="K41" s="49"/>
      <c r="L41" s="49"/>
      <c r="U41" s="49"/>
    </row>
    <row r="42" spans="11:21">
      <c r="K42" s="49"/>
      <c r="L42" s="49"/>
      <c r="U42" s="49"/>
    </row>
    <row r="43" spans="11:21">
      <c r="K43" s="49"/>
      <c r="L43" s="49"/>
      <c r="U43" s="49"/>
    </row>
    <row r="44" spans="11:21">
      <c r="K44" s="49"/>
      <c r="L44" s="49"/>
      <c r="U44" s="49"/>
    </row>
    <row r="45" spans="11:21">
      <c r="K45" s="49"/>
      <c r="L45" s="49"/>
      <c r="U45" s="49"/>
    </row>
    <row r="46" spans="11:21">
      <c r="U46" s="49"/>
    </row>
    <row r="50" spans="1:12">
      <c r="G50" s="50" t="s">
        <v>78</v>
      </c>
    </row>
    <row r="58" spans="1:12">
      <c r="A58" s="54" t="s">
        <v>53</v>
      </c>
      <c r="C58" s="51" t="s">
        <v>83</v>
      </c>
    </row>
    <row r="59" spans="1:12">
      <c r="K59" s="49"/>
      <c r="L59" s="49"/>
    </row>
    <row r="60" spans="1:12">
      <c r="K60" s="49"/>
      <c r="L60" s="49"/>
    </row>
    <row r="65" spans="11:12">
      <c r="K65" s="49"/>
      <c r="L65" s="49"/>
    </row>
    <row r="66" spans="11:12">
      <c r="K66" s="49"/>
      <c r="L66" s="49"/>
    </row>
    <row r="67" spans="11:12">
      <c r="K67" s="49"/>
      <c r="L67" s="49"/>
    </row>
    <row r="68" spans="11:12">
      <c r="K68" s="49"/>
      <c r="L68" s="49"/>
    </row>
    <row r="69" spans="11:12">
      <c r="K69" s="49"/>
      <c r="L69" s="49"/>
    </row>
    <row r="74" spans="11:12">
      <c r="K74" s="49"/>
      <c r="L74" s="49"/>
    </row>
    <row r="75" spans="11:12">
      <c r="K75" s="49"/>
      <c r="L75" s="49"/>
    </row>
    <row r="76" spans="11:12">
      <c r="K76" s="49"/>
      <c r="L76" s="49"/>
    </row>
    <row r="88" spans="4:4">
      <c r="D88" s="49"/>
    </row>
  </sheetData>
  <printOptions horizontalCentered="1"/>
  <pageMargins left="0.5" right="0.5" top="0.5" bottom="0.5" header="0.3" footer="0.3"/>
  <pageSetup scale="69" orientation="landscape" horizontalDpi="200" verticalDpi="200" r:id="rId1"/>
  <headerFooter>
    <oddFooter>&amp;RSchedule A-2A
Page &amp;P of &amp;N</oddFooter>
    <firstFooter>&amp;RSchedule A-2A
Page &amp;P of &amp;N</firstFooter>
  </headerFooter>
  <colBreaks count="1" manualBreakCount="1">
    <brk id="1" max="8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OUTPUT</vt:lpstr>
      <vt:lpstr>Footnotes</vt:lpstr>
      <vt:lpstr>OUTPUT</vt:lpstr>
      <vt:lpstr>Footnotes!Print_Area</vt:lpstr>
      <vt:lpstr>OUTPUT!Print_Area</vt:lpstr>
      <vt:lpstr>OUTPUT!Print_Titles</vt:lpstr>
      <vt:lpstr>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Hawkins, Travis Aaron</dc:creator>
  <cp:lastModifiedBy>Savignano, Diana L</cp:lastModifiedBy>
  <dcterms:created xsi:type="dcterms:W3CDTF">2022-12-21T17:04:04Z</dcterms:created>
  <dcterms:modified xsi:type="dcterms:W3CDTF">2022-12-29T21:04:21Z</dcterms:modified>
</cp:coreProperties>
</file>